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u Drive\Livros e Documentos\TI\Excel\practice data\"/>
    </mc:Choice>
  </mc:AlternateContent>
  <xr:revisionPtr revIDLastSave="0" documentId="8_{D83BEDCB-3510-47C8-8409-90BEB48D85FE}" xr6:coauthVersionLast="47" xr6:coauthVersionMax="47" xr10:uidLastSave="{00000000-0000-0000-0000-000000000000}"/>
  <bookViews>
    <workbookView xWindow="-120" yWindow="-120" windowWidth="29040" windowHeight="15840" firstSheet="1" activeTab="1" xr2:uid="{50285DD6-AECE-4542-A797-7CA6E895E3EC}"/>
  </bookViews>
  <sheets>
    <sheet name="vendas (2)" sheetId="4" state="hidden" r:id="rId1"/>
    <sheet name="vendas" sheetId="1" r:id="rId2"/>
    <sheet name="Transportadoras" sheetId="9" r:id="rId3"/>
    <sheet name="produtos" sheetId="3" r:id="rId4"/>
    <sheet name="Municípios" sheetId="6" r:id="rId5"/>
    <sheet name="vendedores" sheetId="2" r:id="rId6"/>
    <sheet name="fórmulas" sheetId="10" r:id="rId7"/>
    <sheet name="Sheet1" sheetId="8" r:id="rId8"/>
    <sheet name="Sheet6" sheetId="7" r:id="rId9"/>
  </sheets>
  <definedNames>
    <definedName name="_xlcn.WorksheetConnection_Book1Municípios1" hidden="1">Municípios[]</definedName>
    <definedName name="_xlcn.WorksheetConnection_Book1Produtos1" hidden="1">Produtos[]</definedName>
    <definedName name="_xlcn.WorksheetConnection_Book1vendas1" hidden="1">vendas[]</definedName>
    <definedName name="_xlcn.WorksheetConnection_Book1Vendedores1" hidden="1">Vendedores[]</definedName>
    <definedName name="ExternalData_1" localSheetId="4" hidden="1">Municípios!$A$1:$E$5572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das" name="vendas" connection="WorksheetConnection_Book1!vendas"/>
          <x15:modelTable id="Municípios" name="Municípios" connection="WorksheetConnection_Book1!Municípios"/>
          <x15:modelTable id="Produtos" name="Produtos" connection="WorksheetConnection_Book1!Produtos"/>
          <x15:modelTable id="Vendedores" name="Vendedores" connection="WorksheetConnection_Book1!Vendedores"/>
        </x15:modelTables>
        <x15:modelRelationships>
          <x15:modelRelationship fromTable="vendas" fromColumn="vendedor" toTable="Vendedores" toColumn="id"/>
          <x15:modelRelationship fromTable="vendas" fromColumn="produto" toTable="Produtos" toColumn="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vendas" columnName="data" columnId="data">
                <x16:calculatedTimeColumn columnName="data (Month Index)" columnId="data (Month Index)" contentType="monthsindex" isSelected="1"/>
                <x16:calculatedTimeColumn columnName="data (Month)" columnId="data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 s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 s="1"/>
  <c r="J27" i="1" a="1"/>
  <c r="J27" i="1" s="1"/>
  <c r="J28" i="1" a="1"/>
  <c r="J28" i="1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 s="1"/>
  <c r="J461" i="1" a="1"/>
  <c r="J461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 s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 s="1"/>
  <c r="J1180" i="1" a="1"/>
  <c r="J1180" i="1" s="1"/>
  <c r="J1181" i="1" a="1"/>
  <c r="J1181" i="1" s="1"/>
  <c r="J1182" i="1" a="1"/>
  <c r="J1182" i="1" s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 s="1"/>
  <c r="J1188" i="1" a="1"/>
  <c r="J1188" i="1" s="1"/>
  <c r="J1189" i="1" a="1"/>
  <c r="J1189" i="1" s="1"/>
  <c r="J1190" i="1" a="1"/>
  <c r="J1190" i="1" s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 s="1"/>
  <c r="J1196" i="1" a="1"/>
  <c r="J1196" i="1" s="1"/>
  <c r="J1197" i="1" a="1"/>
  <c r="J1197" i="1" s="1"/>
  <c r="J1198" i="1" a="1"/>
  <c r="J1198" i="1" s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 s="1"/>
  <c r="J1205" i="1" a="1"/>
  <c r="J1205" i="1" s="1"/>
  <c r="J1206" i="1" a="1"/>
  <c r="J1206" i="1" s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 s="1"/>
  <c r="J1213" i="1" a="1"/>
  <c r="J1213" i="1" s="1"/>
  <c r="J1214" i="1" a="1"/>
  <c r="J1214" i="1" s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 s="1"/>
  <c r="J1221" i="1" a="1"/>
  <c r="J1221" i="1" s="1"/>
  <c r="J1222" i="1" a="1"/>
  <c r="J1222" i="1" s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 s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 s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 s="1"/>
  <c r="J1245" i="1" a="1"/>
  <c r="J1245" i="1" s="1"/>
  <c r="J1246" i="1" a="1"/>
  <c r="J1246" i="1" s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 s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1260" i="1" a="1"/>
  <c r="J1260" i="1" s="1"/>
  <c r="J1261" i="1" a="1"/>
  <c r="J1261" i="1" s="1"/>
  <c r="J1262" i="1" a="1"/>
  <c r="J1262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 s="1"/>
  <c r="J1269" i="1" a="1"/>
  <c r="J1269" i="1" s="1"/>
  <c r="J1270" i="1" a="1"/>
  <c r="J1270" i="1" s="1"/>
  <c r="J1271" i="1" a="1"/>
  <c r="J1271" i="1" s="1"/>
  <c r="J1272" i="1" a="1"/>
  <c r="J1272" i="1" s="1"/>
  <c r="J1273" i="1" a="1"/>
  <c r="J1273" i="1" s="1"/>
  <c r="J1274" i="1" a="1"/>
  <c r="J1274" i="1" s="1"/>
  <c r="J1275" i="1" a="1"/>
  <c r="J1275" i="1" s="1"/>
  <c r="J1276" i="1" a="1"/>
  <c r="J1276" i="1" s="1"/>
  <c r="J1277" i="1" a="1"/>
  <c r="J1277" i="1" s="1"/>
  <c r="J1278" i="1" a="1"/>
  <c r="J1278" i="1" s="1"/>
  <c r="J1279" i="1" a="1"/>
  <c r="J1279" i="1" s="1"/>
  <c r="J1280" i="1" a="1"/>
  <c r="J1280" i="1" s="1"/>
  <c r="J1281" i="1" a="1"/>
  <c r="J1281" i="1" s="1"/>
  <c r="J1282" i="1" a="1"/>
  <c r="J1282" i="1" s="1"/>
  <c r="J1283" i="1" a="1"/>
  <c r="J1283" i="1" s="1"/>
  <c r="J1284" i="1" a="1"/>
  <c r="J1284" i="1" s="1"/>
  <c r="J1285" i="1" a="1"/>
  <c r="J1285" i="1" s="1"/>
  <c r="J1286" i="1" a="1"/>
  <c r="J1286" i="1" s="1"/>
  <c r="J1287" i="1" a="1"/>
  <c r="J1287" i="1" s="1"/>
  <c r="J1288" i="1" a="1"/>
  <c r="J1288" i="1" s="1"/>
  <c r="J1289" i="1" a="1"/>
  <c r="J1289" i="1" s="1"/>
  <c r="J1290" i="1" a="1"/>
  <c r="J1290" i="1" s="1"/>
  <c r="J1291" i="1" a="1"/>
  <c r="J1291" i="1" s="1"/>
  <c r="J1292" i="1" a="1"/>
  <c r="J1292" i="1" s="1"/>
  <c r="J1293" i="1" a="1"/>
  <c r="J1293" i="1" s="1"/>
  <c r="J1294" i="1" a="1"/>
  <c r="J1294" i="1" s="1"/>
  <c r="J1295" i="1" a="1"/>
  <c r="J1295" i="1" s="1"/>
  <c r="J1296" i="1" a="1"/>
  <c r="J1296" i="1" s="1"/>
  <c r="J1297" i="1" a="1"/>
  <c r="J1297" i="1" s="1"/>
  <c r="J1298" i="1" a="1"/>
  <c r="J1298" i="1" s="1"/>
  <c r="J1299" i="1" a="1"/>
  <c r="J1299" i="1" s="1"/>
  <c r="J1300" i="1" a="1"/>
  <c r="J1300" i="1" s="1"/>
  <c r="J1301" i="1" a="1"/>
  <c r="J1301" i="1" s="1"/>
  <c r="J1302" i="1" a="1"/>
  <c r="J1302" i="1" s="1"/>
  <c r="J1303" i="1" a="1"/>
  <c r="J1303" i="1" s="1"/>
  <c r="J1304" i="1" a="1"/>
  <c r="J1304" i="1" s="1"/>
  <c r="J1305" i="1" a="1"/>
  <c r="J1305" i="1" s="1"/>
  <c r="J1306" i="1" a="1"/>
  <c r="J1306" i="1" s="1"/>
  <c r="J1307" i="1" a="1"/>
  <c r="J1307" i="1" s="1"/>
  <c r="J1308" i="1" a="1"/>
  <c r="J1308" i="1" s="1"/>
  <c r="J1309" i="1" a="1"/>
  <c r="J1309" i="1" s="1"/>
  <c r="J1310" i="1" a="1"/>
  <c r="J1310" i="1" s="1"/>
  <c r="J1311" i="1" a="1"/>
  <c r="J1311" i="1" s="1"/>
  <c r="J1312" i="1" a="1"/>
  <c r="J1312" i="1" s="1"/>
  <c r="J1313" i="1" a="1"/>
  <c r="J1313" i="1" s="1"/>
  <c r="J1314" i="1" a="1"/>
  <c r="J1314" i="1" s="1"/>
  <c r="J1315" i="1" a="1"/>
  <c r="J1315" i="1" s="1"/>
  <c r="J1316" i="1" a="1"/>
  <c r="J1316" i="1" s="1"/>
  <c r="J1317" i="1" a="1"/>
  <c r="J1317" i="1" s="1"/>
  <c r="J1318" i="1" a="1"/>
  <c r="J1318" i="1" s="1"/>
  <c r="J1319" i="1" a="1"/>
  <c r="J1319" i="1" s="1"/>
  <c r="J1320" i="1" a="1"/>
  <c r="J1320" i="1" s="1"/>
  <c r="J1321" i="1" a="1"/>
  <c r="J1321" i="1" s="1"/>
  <c r="J1322" i="1" a="1"/>
  <c r="J1322" i="1" s="1"/>
  <c r="J1323" i="1" a="1"/>
  <c r="J1323" i="1" s="1"/>
  <c r="J1324" i="1" a="1"/>
  <c r="J1324" i="1" s="1"/>
  <c r="J1325" i="1" a="1"/>
  <c r="J1325" i="1" s="1"/>
  <c r="J1326" i="1" a="1"/>
  <c r="J1326" i="1" s="1"/>
  <c r="J1327" i="1" a="1"/>
  <c r="J1327" i="1" s="1"/>
  <c r="J1328" i="1" a="1"/>
  <c r="J1328" i="1" s="1"/>
  <c r="J1329" i="1" a="1"/>
  <c r="J1329" i="1" s="1"/>
  <c r="J1330" i="1" a="1"/>
  <c r="J1330" i="1" s="1"/>
  <c r="J1331" i="1" a="1"/>
  <c r="J1331" i="1" s="1"/>
  <c r="J1332" i="1" a="1"/>
  <c r="J1332" i="1" s="1"/>
  <c r="J1333" i="1" a="1"/>
  <c r="J1333" i="1" s="1"/>
  <c r="J1334" i="1" a="1"/>
  <c r="J1334" i="1" s="1"/>
  <c r="J1335" i="1" a="1"/>
  <c r="J1335" i="1" s="1"/>
  <c r="J1336" i="1" a="1"/>
  <c r="J1336" i="1" s="1"/>
  <c r="J1337" i="1" a="1"/>
  <c r="J1337" i="1" s="1"/>
  <c r="J1338" i="1" a="1"/>
  <c r="J1338" i="1" s="1"/>
  <c r="J1339" i="1" a="1"/>
  <c r="J1339" i="1" s="1"/>
  <c r="J1340" i="1" a="1"/>
  <c r="J1340" i="1" s="1"/>
  <c r="J1341" i="1" a="1"/>
  <c r="J1341" i="1" s="1"/>
  <c r="J1342" i="1" a="1"/>
  <c r="J1342" i="1" s="1"/>
  <c r="J1343" i="1" a="1"/>
  <c r="J1343" i="1" s="1"/>
  <c r="J1344" i="1" a="1"/>
  <c r="J1344" i="1" s="1"/>
  <c r="J1345" i="1" a="1"/>
  <c r="J1345" i="1" s="1"/>
  <c r="J1346" i="1" a="1"/>
  <c r="J1346" i="1" s="1"/>
  <c r="J1347" i="1" a="1"/>
  <c r="J1347" i="1" s="1"/>
  <c r="J1348" i="1" a="1"/>
  <c r="J1348" i="1" s="1"/>
  <c r="J1349" i="1" a="1"/>
  <c r="J1349" i="1" s="1"/>
  <c r="J1350" i="1" a="1"/>
  <c r="J1350" i="1" s="1"/>
  <c r="J1351" i="1" a="1"/>
  <c r="J1351" i="1" s="1"/>
  <c r="J1352" i="1" a="1"/>
  <c r="J1352" i="1" s="1"/>
  <c r="J1353" i="1" a="1"/>
  <c r="J1353" i="1" s="1"/>
  <c r="J1354" i="1" a="1"/>
  <c r="J1354" i="1" s="1"/>
  <c r="J1355" i="1" a="1"/>
  <c r="J1355" i="1" s="1"/>
  <c r="J1356" i="1" a="1"/>
  <c r="J1356" i="1" s="1"/>
  <c r="J1357" i="1" a="1"/>
  <c r="J1357" i="1" s="1"/>
  <c r="J1358" i="1" a="1"/>
  <c r="J1358" i="1" s="1"/>
  <c r="J1359" i="1" a="1"/>
  <c r="J1359" i="1" s="1"/>
  <c r="J1360" i="1" a="1"/>
  <c r="J1360" i="1" s="1"/>
  <c r="J1361" i="1" a="1"/>
  <c r="J1361" i="1" s="1"/>
  <c r="J1362" i="1" a="1"/>
  <c r="J1362" i="1" s="1"/>
  <c r="J1363" i="1" a="1"/>
  <c r="J1363" i="1" s="1"/>
  <c r="J1364" i="1" a="1"/>
  <c r="J1364" i="1" s="1"/>
  <c r="J1365" i="1" a="1"/>
  <c r="J1365" i="1" s="1"/>
  <c r="J1366" i="1" a="1"/>
  <c r="J1366" i="1" s="1"/>
  <c r="J1367" i="1" a="1"/>
  <c r="J1367" i="1" s="1"/>
  <c r="J1368" i="1" a="1"/>
  <c r="J1368" i="1" s="1"/>
  <c r="J1369" i="1" a="1"/>
  <c r="J1369" i="1" s="1"/>
  <c r="J1370" i="1" a="1"/>
  <c r="J1370" i="1" s="1"/>
  <c r="J1371" i="1" a="1"/>
  <c r="J1371" i="1" s="1"/>
  <c r="J1372" i="1" a="1"/>
  <c r="J1372" i="1" s="1"/>
  <c r="J1373" i="1" a="1"/>
  <c r="J1373" i="1" s="1"/>
  <c r="J1374" i="1" a="1"/>
  <c r="J1374" i="1" s="1"/>
  <c r="J1375" i="1" a="1"/>
  <c r="J1375" i="1" s="1"/>
  <c r="J1376" i="1" a="1"/>
  <c r="J1376" i="1" s="1"/>
  <c r="J1377" i="1" a="1"/>
  <c r="J1377" i="1" s="1"/>
  <c r="J1378" i="1" a="1"/>
  <c r="J1378" i="1" s="1"/>
  <c r="J1379" i="1" a="1"/>
  <c r="J1379" i="1" s="1"/>
  <c r="J1380" i="1" a="1"/>
  <c r="J1380" i="1" s="1"/>
  <c r="J1381" i="1" a="1"/>
  <c r="J1381" i="1" s="1"/>
  <c r="J1382" i="1" a="1"/>
  <c r="J1382" i="1" s="1"/>
  <c r="J1383" i="1" a="1"/>
  <c r="J1383" i="1" s="1"/>
  <c r="J1384" i="1" a="1"/>
  <c r="J1384" i="1" s="1"/>
  <c r="J1385" i="1" a="1"/>
  <c r="J1385" i="1" s="1"/>
  <c r="J1386" i="1" a="1"/>
  <c r="J1386" i="1" s="1"/>
  <c r="J1387" i="1" a="1"/>
  <c r="J1387" i="1" s="1"/>
  <c r="J1388" i="1" a="1"/>
  <c r="J1388" i="1" s="1"/>
  <c r="J1389" i="1" a="1"/>
  <c r="J1389" i="1" s="1"/>
  <c r="J1390" i="1" a="1"/>
  <c r="J1390" i="1" s="1"/>
  <c r="J1391" i="1" a="1"/>
  <c r="J1391" i="1" s="1"/>
  <c r="J1392" i="1" a="1"/>
  <c r="J1392" i="1" s="1"/>
  <c r="J1393" i="1" a="1"/>
  <c r="J1393" i="1" s="1"/>
  <c r="J1394" i="1" a="1"/>
  <c r="J1394" i="1" s="1"/>
  <c r="J1395" i="1" a="1"/>
  <c r="J1395" i="1" s="1"/>
  <c r="J1396" i="1" a="1"/>
  <c r="J1396" i="1" s="1"/>
  <c r="J1397" i="1" a="1"/>
  <c r="J1397" i="1" s="1"/>
  <c r="J1398" i="1" a="1"/>
  <c r="J1398" i="1" s="1"/>
  <c r="J1399" i="1" a="1"/>
  <c r="J1399" i="1" s="1"/>
  <c r="J1400" i="1" a="1"/>
  <c r="J1400" i="1" s="1"/>
  <c r="J1401" i="1" a="1"/>
  <c r="J1401" i="1" s="1"/>
  <c r="J1402" i="1" a="1"/>
  <c r="J1402" i="1" s="1"/>
  <c r="J1403" i="1" a="1"/>
  <c r="J1403" i="1" s="1"/>
  <c r="J1404" i="1" a="1"/>
  <c r="J1404" i="1" s="1"/>
  <c r="J1405" i="1" a="1"/>
  <c r="J1405" i="1" s="1"/>
  <c r="J1406" i="1" a="1"/>
  <c r="J1406" i="1" s="1"/>
  <c r="J1407" i="1" a="1"/>
  <c r="J1407" i="1" s="1"/>
  <c r="J1408" i="1" a="1"/>
  <c r="J1408" i="1" s="1"/>
  <c r="J1409" i="1" a="1"/>
  <c r="J1409" i="1" s="1"/>
  <c r="J1410" i="1" a="1"/>
  <c r="J1410" i="1" s="1"/>
  <c r="J1411" i="1" a="1"/>
  <c r="J1411" i="1" s="1"/>
  <c r="J1412" i="1" a="1"/>
  <c r="J1412" i="1" s="1"/>
  <c r="J1413" i="1" a="1"/>
  <c r="J1413" i="1" s="1"/>
  <c r="J1414" i="1" a="1"/>
  <c r="J1414" i="1" s="1"/>
  <c r="J1415" i="1" a="1"/>
  <c r="J1415" i="1" s="1"/>
  <c r="J1416" i="1" a="1"/>
  <c r="J1416" i="1" s="1"/>
  <c r="J1417" i="1" a="1"/>
  <c r="J1417" i="1" s="1"/>
  <c r="J1418" i="1" a="1"/>
  <c r="J1418" i="1" s="1"/>
  <c r="J1419" i="1" a="1"/>
  <c r="J1419" i="1" s="1"/>
  <c r="J1420" i="1" a="1"/>
  <c r="J1420" i="1" s="1"/>
  <c r="J1421" i="1" a="1"/>
  <c r="J1421" i="1" s="1"/>
  <c r="J1422" i="1" a="1"/>
  <c r="J1422" i="1" s="1"/>
  <c r="J1423" i="1" a="1"/>
  <c r="J1423" i="1" s="1"/>
  <c r="J1424" i="1" a="1"/>
  <c r="J1424" i="1" s="1"/>
  <c r="J1425" i="1" a="1"/>
  <c r="J1425" i="1" s="1"/>
  <c r="J1426" i="1" a="1"/>
  <c r="J1426" i="1" s="1"/>
  <c r="J1427" i="1" a="1"/>
  <c r="J1427" i="1" s="1"/>
  <c r="J1428" i="1" a="1"/>
  <c r="J1428" i="1" s="1"/>
  <c r="J1429" i="1" a="1"/>
  <c r="J1429" i="1" s="1"/>
  <c r="J1430" i="1" a="1"/>
  <c r="J1430" i="1" s="1"/>
  <c r="J1431" i="1" a="1"/>
  <c r="J1431" i="1" s="1"/>
  <c r="J1432" i="1" a="1"/>
  <c r="J1432" i="1" s="1"/>
  <c r="J1433" i="1" a="1"/>
  <c r="J1433" i="1" s="1"/>
  <c r="J1434" i="1" a="1"/>
  <c r="J1434" i="1" s="1"/>
  <c r="J1435" i="1" a="1"/>
  <c r="J1435" i="1" s="1"/>
  <c r="J1436" i="1" a="1"/>
  <c r="J1436" i="1" s="1"/>
  <c r="J1437" i="1" a="1"/>
  <c r="J1437" i="1" s="1"/>
  <c r="J1438" i="1" a="1"/>
  <c r="J1438" i="1" s="1"/>
  <c r="J1439" i="1" a="1"/>
  <c r="J1439" i="1" s="1"/>
  <c r="J1440" i="1" a="1"/>
  <c r="J1440" i="1" s="1"/>
  <c r="J1441" i="1" a="1"/>
  <c r="J1441" i="1" s="1"/>
  <c r="J1442" i="1" a="1"/>
  <c r="J1442" i="1" s="1"/>
  <c r="J1443" i="1" a="1"/>
  <c r="J1443" i="1" s="1"/>
  <c r="J1444" i="1" a="1"/>
  <c r="J1444" i="1" s="1"/>
  <c r="J1445" i="1" a="1"/>
  <c r="J1445" i="1" s="1"/>
  <c r="J1446" i="1" a="1"/>
  <c r="J1446" i="1" s="1"/>
  <c r="J1447" i="1" a="1"/>
  <c r="J1447" i="1" s="1"/>
  <c r="J1448" i="1" a="1"/>
  <c r="J1448" i="1" s="1"/>
  <c r="J1449" i="1" a="1"/>
  <c r="J1449" i="1" s="1"/>
  <c r="J1450" i="1" a="1"/>
  <c r="J1450" i="1" s="1"/>
  <c r="J1451" i="1" a="1"/>
  <c r="J1451" i="1" s="1"/>
  <c r="J1452" i="1" a="1"/>
  <c r="J1452" i="1" s="1"/>
  <c r="J1453" i="1" a="1"/>
  <c r="J1453" i="1" s="1"/>
  <c r="J1454" i="1" a="1"/>
  <c r="J1454" i="1" s="1"/>
  <c r="J1455" i="1" a="1"/>
  <c r="J1455" i="1" s="1"/>
  <c r="J1456" i="1" a="1"/>
  <c r="J1456" i="1" s="1"/>
  <c r="J1457" i="1" a="1"/>
  <c r="J1457" i="1" s="1"/>
  <c r="J1458" i="1" a="1"/>
  <c r="J1458" i="1" s="1"/>
  <c r="J1459" i="1" a="1"/>
  <c r="J1459" i="1" s="1"/>
  <c r="J1460" i="1" a="1"/>
  <c r="J1460" i="1" s="1"/>
  <c r="J1461" i="1" a="1"/>
  <c r="J1461" i="1" s="1"/>
  <c r="J1462" i="1" a="1"/>
  <c r="J1462" i="1" s="1"/>
  <c r="J1463" i="1" a="1"/>
  <c r="J1463" i="1" s="1"/>
  <c r="J1464" i="1" a="1"/>
  <c r="J1464" i="1" s="1"/>
  <c r="J1465" i="1" a="1"/>
  <c r="J1465" i="1" s="1"/>
  <c r="J1466" i="1" a="1"/>
  <c r="J1466" i="1" s="1"/>
  <c r="J1467" i="1" a="1"/>
  <c r="J1467" i="1" s="1"/>
  <c r="J1468" i="1" a="1"/>
  <c r="J1468" i="1" s="1"/>
  <c r="J1469" i="1" a="1"/>
  <c r="J1469" i="1" s="1"/>
  <c r="J1470" i="1" a="1"/>
  <c r="J1470" i="1" s="1"/>
  <c r="J1471" i="1" a="1"/>
  <c r="J1471" i="1" s="1"/>
  <c r="J1472" i="1" a="1"/>
  <c r="J1472" i="1" s="1"/>
  <c r="J1473" i="1" a="1"/>
  <c r="J1473" i="1" s="1"/>
  <c r="J1474" i="1" a="1"/>
  <c r="J1474" i="1" s="1"/>
  <c r="J1475" i="1" a="1"/>
  <c r="J1475" i="1" s="1"/>
  <c r="J1476" i="1" a="1"/>
  <c r="J1476" i="1" s="1"/>
  <c r="J1477" i="1" a="1"/>
  <c r="J1477" i="1" s="1"/>
  <c r="J1478" i="1" a="1"/>
  <c r="J1478" i="1" s="1"/>
  <c r="J1479" i="1" a="1"/>
  <c r="J1479" i="1" s="1"/>
  <c r="J1480" i="1" a="1"/>
  <c r="J1480" i="1" s="1"/>
  <c r="J1481" i="1" a="1"/>
  <c r="J1481" i="1" s="1"/>
  <c r="J1482" i="1" a="1"/>
  <c r="J1482" i="1" s="1"/>
  <c r="J1483" i="1" a="1"/>
  <c r="J1483" i="1" s="1"/>
  <c r="J1484" i="1" a="1"/>
  <c r="J1484" i="1" s="1"/>
  <c r="J1485" i="1" a="1"/>
  <c r="J1485" i="1" s="1"/>
  <c r="J1486" i="1" a="1"/>
  <c r="J1486" i="1" s="1"/>
  <c r="J1487" i="1" a="1"/>
  <c r="J1487" i="1" s="1"/>
  <c r="J1488" i="1" a="1"/>
  <c r="J1488" i="1" s="1"/>
  <c r="J1489" i="1" a="1"/>
  <c r="J1489" i="1" s="1"/>
  <c r="J1490" i="1" a="1"/>
  <c r="J1490" i="1" s="1"/>
  <c r="J1491" i="1" a="1"/>
  <c r="J1491" i="1" s="1"/>
  <c r="J1492" i="1" a="1"/>
  <c r="J1492" i="1" s="1"/>
  <c r="J1493" i="1" a="1"/>
  <c r="J1493" i="1" s="1"/>
  <c r="J1494" i="1" a="1"/>
  <c r="J1494" i="1" s="1"/>
  <c r="J1495" i="1" a="1"/>
  <c r="J1495" i="1" s="1"/>
  <c r="J1496" i="1" a="1"/>
  <c r="J1496" i="1" s="1"/>
  <c r="J1497" i="1" a="1"/>
  <c r="J1497" i="1" s="1"/>
  <c r="J1498" i="1" a="1"/>
  <c r="J1498" i="1" s="1"/>
  <c r="J1499" i="1" a="1"/>
  <c r="J1499" i="1" s="1"/>
  <c r="J1500" i="1" a="1"/>
  <c r="J1500" i="1" s="1"/>
  <c r="J1501" i="1" a="1"/>
  <c r="J1501" i="1" s="1"/>
  <c r="J1502" i="1" a="1"/>
  <c r="J1502" i="1" s="1"/>
  <c r="J1503" i="1" a="1"/>
  <c r="J1503" i="1" s="1"/>
  <c r="J1504" i="1" a="1"/>
  <c r="J1504" i="1" s="1"/>
  <c r="J1505" i="1" a="1"/>
  <c r="J1505" i="1" s="1"/>
  <c r="J1506" i="1" a="1"/>
  <c r="J1506" i="1" s="1"/>
  <c r="J1507" i="1" a="1"/>
  <c r="J1507" i="1" s="1"/>
  <c r="J1508" i="1" a="1"/>
  <c r="J1508" i="1" s="1"/>
  <c r="J1509" i="1" a="1"/>
  <c r="J1509" i="1" s="1"/>
  <c r="J1510" i="1" a="1"/>
  <c r="J1510" i="1" s="1"/>
  <c r="J1511" i="1" a="1"/>
  <c r="J1511" i="1" s="1"/>
  <c r="J1512" i="1" a="1"/>
  <c r="J1512" i="1" s="1"/>
  <c r="J1513" i="1" a="1"/>
  <c r="J1513" i="1" s="1"/>
  <c r="J1514" i="1" a="1"/>
  <c r="J1514" i="1" s="1"/>
  <c r="J1515" i="1" a="1"/>
  <c r="J1515" i="1" s="1"/>
  <c r="J1516" i="1" a="1"/>
  <c r="J1516" i="1" s="1"/>
  <c r="J1517" i="1" a="1"/>
  <c r="J1517" i="1" s="1"/>
  <c r="J1518" i="1" a="1"/>
  <c r="J1518" i="1" s="1"/>
  <c r="J1519" i="1" a="1"/>
  <c r="J1519" i="1" s="1"/>
  <c r="J1520" i="1" a="1"/>
  <c r="J1520" i="1" s="1"/>
  <c r="J2" i="1" a="1"/>
  <c r="J2" i="1" s="1"/>
  <c r="I715" i="1"/>
  <c r="I744" i="1"/>
  <c r="I1053" i="1"/>
  <c r="I1089" i="1"/>
  <c r="I1144" i="1"/>
  <c r="I1216" i="1"/>
  <c r="I1300" i="1"/>
  <c r="I1324" i="1"/>
  <c r="I1449" i="1"/>
  <c r="I1467" i="1"/>
  <c r="I1485" i="1"/>
  <c r="I1503" i="1"/>
  <c r="G4" i="9" a="1"/>
  <c r="G4" i="9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 s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 s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 s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 s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 s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 s="1"/>
  <c r="H613" i="1" a="1"/>
  <c r="H613" i="1" s="1"/>
  <c r="H614" i="1" a="1"/>
  <c r="H614" i="1" s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 s="1"/>
  <c r="H621" i="1" a="1"/>
  <c r="H621" i="1" s="1"/>
  <c r="H622" i="1" a="1"/>
  <c r="H622" i="1" s="1"/>
  <c r="H623" i="1" a="1"/>
  <c r="H623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2" i="1" a="1"/>
  <c r="H642" i="1" s="1"/>
  <c r="H643" i="1" a="1"/>
  <c r="H643" i="1" s="1"/>
  <c r="H644" i="1" a="1"/>
  <c r="H644" i="1" s="1"/>
  <c r="H645" i="1" a="1"/>
  <c r="H645" i="1" s="1"/>
  <c r="H646" i="1" a="1"/>
  <c r="H646" i="1" s="1"/>
  <c r="H647" i="1" a="1"/>
  <c r="H647" i="1" s="1"/>
  <c r="H648" i="1" a="1"/>
  <c r="H648" i="1" s="1"/>
  <c r="H649" i="1" a="1"/>
  <c r="H649" i="1" s="1"/>
  <c r="H650" i="1" a="1"/>
  <c r="H650" i="1" s="1"/>
  <c r="H651" i="1" a="1"/>
  <c r="H651" i="1" s="1"/>
  <c r="H652" i="1" a="1"/>
  <c r="H652" i="1" s="1"/>
  <c r="H653" i="1" a="1"/>
  <c r="H653" i="1" s="1"/>
  <c r="H654" i="1" a="1"/>
  <c r="H654" i="1" s="1"/>
  <c r="H655" i="1" a="1"/>
  <c r="H655" i="1" s="1"/>
  <c r="H656" i="1" a="1"/>
  <c r="H656" i="1" s="1"/>
  <c r="H657" i="1" a="1"/>
  <c r="H657" i="1" s="1"/>
  <c r="H658" i="1" a="1"/>
  <c r="H658" i="1" s="1"/>
  <c r="H659" i="1" a="1"/>
  <c r="H659" i="1" s="1"/>
  <c r="H660" i="1" a="1"/>
  <c r="H660" i="1" s="1"/>
  <c r="H661" i="1" a="1"/>
  <c r="H661" i="1" s="1"/>
  <c r="H662" i="1" a="1"/>
  <c r="H662" i="1" s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 s="1"/>
  <c r="H672" i="1" a="1"/>
  <c r="H672" i="1" s="1"/>
  <c r="H673" i="1" a="1"/>
  <c r="H673" i="1" s="1"/>
  <c r="H674" i="1" a="1"/>
  <c r="H674" i="1" s="1"/>
  <c r="H675" i="1" a="1"/>
  <c r="H675" i="1" s="1"/>
  <c r="H676" i="1" a="1"/>
  <c r="H676" i="1" s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 s="1"/>
  <c r="H683" i="1" a="1"/>
  <c r="H683" i="1" s="1"/>
  <c r="H684" i="1" a="1"/>
  <c r="H684" i="1" s="1"/>
  <c r="H685" i="1" a="1"/>
  <c r="H685" i="1" s="1"/>
  <c r="H686" i="1" a="1"/>
  <c r="H686" i="1" s="1"/>
  <c r="H687" i="1" a="1"/>
  <c r="H687" i="1" s="1"/>
  <c r="H688" i="1" a="1"/>
  <c r="H688" i="1" s="1"/>
  <c r="H689" i="1" a="1"/>
  <c r="H689" i="1" s="1"/>
  <c r="H690" i="1" a="1"/>
  <c r="H690" i="1" s="1"/>
  <c r="H691" i="1" a="1"/>
  <c r="H691" i="1" s="1"/>
  <c r="H692" i="1" a="1"/>
  <c r="H692" i="1" s="1"/>
  <c r="H693" i="1" a="1"/>
  <c r="H693" i="1" s="1"/>
  <c r="H694" i="1" a="1"/>
  <c r="H694" i="1" s="1"/>
  <c r="H695" i="1" a="1"/>
  <c r="H695" i="1" s="1"/>
  <c r="H696" i="1" a="1"/>
  <c r="H696" i="1" s="1"/>
  <c r="H697" i="1" a="1"/>
  <c r="H697" i="1" s="1"/>
  <c r="H698" i="1" a="1"/>
  <c r="H698" i="1" s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 s="1"/>
  <c r="H709" i="1" a="1"/>
  <c r="H709" i="1" s="1"/>
  <c r="H710" i="1" a="1"/>
  <c r="H710" i="1" s="1"/>
  <c r="H711" i="1" a="1"/>
  <c r="H711" i="1" s="1"/>
  <c r="H712" i="1" a="1"/>
  <c r="H712" i="1" s="1"/>
  <c r="H713" i="1" a="1"/>
  <c r="H713" i="1" s="1"/>
  <c r="H714" i="1" a="1"/>
  <c r="H714" i="1" s="1"/>
  <c r="H715" i="1" a="1"/>
  <c r="H715" i="1" s="1"/>
  <c r="H716" i="1" a="1"/>
  <c r="H716" i="1" s="1"/>
  <c r="H717" i="1" a="1"/>
  <c r="H717" i="1" s="1"/>
  <c r="H718" i="1" a="1"/>
  <c r="H718" i="1" s="1"/>
  <c r="H719" i="1" a="1"/>
  <c r="H719" i="1" s="1"/>
  <c r="H720" i="1" a="1"/>
  <c r="H720" i="1" s="1"/>
  <c r="H721" i="1" a="1"/>
  <c r="H721" i="1" s="1"/>
  <c r="H722" i="1" a="1"/>
  <c r="H722" i="1" s="1"/>
  <c r="H723" i="1" a="1"/>
  <c r="H723" i="1" s="1"/>
  <c r="H724" i="1" a="1"/>
  <c r="H724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 s="1"/>
  <c r="H731" i="1" a="1"/>
  <c r="H731" i="1" s="1"/>
  <c r="H732" i="1" a="1"/>
  <c r="H732" i="1" s="1"/>
  <c r="H733" i="1" a="1"/>
  <c r="H733" i="1" s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 s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 s="1"/>
  <c r="H749" i="1" a="1"/>
  <c r="H749" i="1" s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 s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 s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 s="1"/>
  <c r="H769" i="1" a="1"/>
  <c r="H769" i="1" s="1"/>
  <c r="H770" i="1" a="1"/>
  <c r="H770" i="1" s="1"/>
  <c r="H771" i="1" a="1"/>
  <c r="H771" i="1" s="1"/>
  <c r="H772" i="1" a="1"/>
  <c r="H772" i="1" s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 s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 s="1"/>
  <c r="H787" i="1" a="1"/>
  <c r="H787" i="1" s="1"/>
  <c r="H788" i="1" a="1"/>
  <c r="H788" i="1" s="1"/>
  <c r="H789" i="1" a="1"/>
  <c r="H789" i="1" s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 s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 s="1"/>
  <c r="H805" i="1" a="1"/>
  <c r="H805" i="1" s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1" i="1" a="1"/>
  <c r="H811" i="1" s="1"/>
  <c r="H812" i="1" a="1"/>
  <c r="H812" i="1" s="1"/>
  <c r="H813" i="1" a="1"/>
  <c r="H813" i="1" s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 s="1"/>
  <c r="H820" i="1" a="1"/>
  <c r="H820" i="1" s="1"/>
  <c r="H821" i="1" a="1"/>
  <c r="H821" i="1" s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 s="1"/>
  <c r="H828" i="1" a="1"/>
  <c r="H828" i="1" s="1"/>
  <c r="H829" i="1" a="1"/>
  <c r="H829" i="1" s="1"/>
  <c r="H830" i="1" a="1"/>
  <c r="H830" i="1" s="1"/>
  <c r="H831" i="1" a="1"/>
  <c r="H831" i="1" s="1"/>
  <c r="H832" i="1" a="1"/>
  <c r="H832" i="1" s="1"/>
  <c r="H833" i="1" a="1"/>
  <c r="H833" i="1" s="1"/>
  <c r="H834" i="1" a="1"/>
  <c r="H834" i="1" s="1"/>
  <c r="H835" i="1" a="1"/>
  <c r="H835" i="1" s="1"/>
  <c r="H836" i="1" a="1"/>
  <c r="H836" i="1" s="1"/>
  <c r="H837" i="1" a="1"/>
  <c r="H837" i="1" s="1"/>
  <c r="H838" i="1" a="1"/>
  <c r="H838" i="1" s="1"/>
  <c r="H839" i="1" a="1"/>
  <c r="H839" i="1" s="1"/>
  <c r="H840" i="1" a="1"/>
  <c r="H840" i="1" s="1"/>
  <c r="H841" i="1" a="1"/>
  <c r="H841" i="1" s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 s="1"/>
  <c r="H852" i="1" a="1"/>
  <c r="H852" i="1" s="1"/>
  <c r="H853" i="1" a="1"/>
  <c r="H853" i="1" s="1"/>
  <c r="H854" i="1" a="1"/>
  <c r="H854" i="1" s="1"/>
  <c r="H855" i="1" a="1"/>
  <c r="H855" i="1" s="1"/>
  <c r="H856" i="1" a="1"/>
  <c r="H856" i="1" s="1"/>
  <c r="H857" i="1" a="1"/>
  <c r="H857" i="1" s="1"/>
  <c r="H858" i="1" a="1"/>
  <c r="H858" i="1" s="1"/>
  <c r="H859" i="1" a="1"/>
  <c r="H859" i="1" s="1"/>
  <c r="H860" i="1" a="1"/>
  <c r="H860" i="1" s="1"/>
  <c r="H861" i="1" a="1"/>
  <c r="H861" i="1" s="1"/>
  <c r="H862" i="1" a="1"/>
  <c r="H862" i="1" s="1"/>
  <c r="H863" i="1" a="1"/>
  <c r="H863" i="1" s="1"/>
  <c r="H864" i="1" a="1"/>
  <c r="H864" i="1" s="1"/>
  <c r="H865" i="1" a="1"/>
  <c r="H865" i="1" s="1"/>
  <c r="H866" i="1" a="1"/>
  <c r="H866" i="1" s="1"/>
  <c r="H867" i="1" a="1"/>
  <c r="H867" i="1" s="1"/>
  <c r="H868" i="1" a="1"/>
  <c r="H868" i="1" s="1"/>
  <c r="H869" i="1" a="1"/>
  <c r="H869" i="1" s="1"/>
  <c r="H870" i="1" a="1"/>
  <c r="H870" i="1" s="1"/>
  <c r="H871" i="1" a="1"/>
  <c r="H871" i="1" s="1"/>
  <c r="H872" i="1" a="1"/>
  <c r="H872" i="1" s="1"/>
  <c r="H873" i="1" a="1"/>
  <c r="H873" i="1" s="1"/>
  <c r="H874" i="1" a="1"/>
  <c r="H874" i="1" s="1"/>
  <c r="H875" i="1" a="1"/>
  <c r="H875" i="1" s="1"/>
  <c r="H876" i="1" a="1"/>
  <c r="H876" i="1" s="1"/>
  <c r="H877" i="1" a="1"/>
  <c r="H877" i="1" s="1"/>
  <c r="H878" i="1" a="1"/>
  <c r="H878" i="1" s="1"/>
  <c r="H879" i="1" a="1"/>
  <c r="H879" i="1" s="1"/>
  <c r="H880" i="1" a="1"/>
  <c r="H880" i="1" s="1"/>
  <c r="H881" i="1" a="1"/>
  <c r="H881" i="1" s="1"/>
  <c r="H882" i="1" a="1"/>
  <c r="H882" i="1" s="1"/>
  <c r="H883" i="1" a="1"/>
  <c r="H883" i="1" s="1"/>
  <c r="H884" i="1" a="1"/>
  <c r="H884" i="1" s="1"/>
  <c r="H885" i="1" a="1"/>
  <c r="H885" i="1" s="1"/>
  <c r="H886" i="1" a="1"/>
  <c r="H886" i="1" s="1"/>
  <c r="H887" i="1" a="1"/>
  <c r="H887" i="1" s="1"/>
  <c r="H888" i="1" a="1"/>
  <c r="H888" i="1" s="1"/>
  <c r="H889" i="1" a="1"/>
  <c r="H889" i="1" s="1"/>
  <c r="H890" i="1" a="1"/>
  <c r="H890" i="1" s="1"/>
  <c r="H891" i="1" a="1"/>
  <c r="H891" i="1" s="1"/>
  <c r="H892" i="1" a="1"/>
  <c r="H892" i="1" s="1"/>
  <c r="H893" i="1" a="1"/>
  <c r="H893" i="1" s="1"/>
  <c r="H894" i="1" a="1"/>
  <c r="H894" i="1" s="1"/>
  <c r="H895" i="1" a="1"/>
  <c r="H895" i="1" s="1"/>
  <c r="H896" i="1" a="1"/>
  <c r="H896" i="1" s="1"/>
  <c r="H897" i="1" a="1"/>
  <c r="H897" i="1" s="1"/>
  <c r="H898" i="1" a="1"/>
  <c r="H898" i="1" s="1"/>
  <c r="H899" i="1" a="1"/>
  <c r="H899" i="1" s="1"/>
  <c r="H900" i="1" a="1"/>
  <c r="H900" i="1" s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 s="1"/>
  <c r="H907" i="1" a="1"/>
  <c r="H907" i="1" s="1"/>
  <c r="H908" i="1" a="1"/>
  <c r="H908" i="1" s="1"/>
  <c r="H909" i="1" a="1"/>
  <c r="H909" i="1" s="1"/>
  <c r="H910" i="1" a="1"/>
  <c r="H910" i="1" s="1"/>
  <c r="H911" i="1" a="1"/>
  <c r="H911" i="1" s="1"/>
  <c r="H912" i="1" a="1"/>
  <c r="H912" i="1" s="1"/>
  <c r="H913" i="1" a="1"/>
  <c r="H913" i="1" s="1"/>
  <c r="H914" i="1" a="1"/>
  <c r="H914" i="1" s="1"/>
  <c r="H915" i="1" a="1"/>
  <c r="H915" i="1" s="1"/>
  <c r="H916" i="1" a="1"/>
  <c r="H916" i="1" s="1"/>
  <c r="H917" i="1" a="1"/>
  <c r="H917" i="1" s="1"/>
  <c r="H918" i="1" a="1"/>
  <c r="H918" i="1" s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 s="1"/>
  <c r="H925" i="1" a="1"/>
  <c r="H925" i="1" s="1"/>
  <c r="H926" i="1" a="1"/>
  <c r="H926" i="1" s="1"/>
  <c r="H927" i="1" a="1"/>
  <c r="H927" i="1" s="1"/>
  <c r="H928" i="1" a="1"/>
  <c r="H928" i="1" s="1"/>
  <c r="H929" i="1" a="1"/>
  <c r="H929" i="1" s="1"/>
  <c r="H930" i="1" a="1"/>
  <c r="H930" i="1" s="1"/>
  <c r="H931" i="1" a="1"/>
  <c r="H931" i="1" s="1"/>
  <c r="H932" i="1" a="1"/>
  <c r="H932" i="1" s="1"/>
  <c r="H933" i="1" a="1"/>
  <c r="H933" i="1" s="1"/>
  <c r="H934" i="1" a="1"/>
  <c r="H934" i="1" s="1"/>
  <c r="H935" i="1" a="1"/>
  <c r="H935" i="1" s="1"/>
  <c r="H936" i="1" a="1"/>
  <c r="H936" i="1" s="1"/>
  <c r="H937" i="1" a="1"/>
  <c r="H937" i="1" s="1"/>
  <c r="H938" i="1" a="1"/>
  <c r="H938" i="1" s="1"/>
  <c r="H939" i="1" a="1"/>
  <c r="H939" i="1" s="1"/>
  <c r="H940" i="1" a="1"/>
  <c r="H940" i="1" s="1"/>
  <c r="H941" i="1" a="1"/>
  <c r="H941" i="1" s="1"/>
  <c r="H942" i="1" a="1"/>
  <c r="H942" i="1" s="1"/>
  <c r="H943" i="1" a="1"/>
  <c r="H943" i="1" s="1"/>
  <c r="H944" i="1" a="1"/>
  <c r="H944" i="1" s="1"/>
  <c r="H945" i="1" a="1"/>
  <c r="H945" i="1" s="1"/>
  <c r="H946" i="1" a="1"/>
  <c r="H946" i="1" s="1"/>
  <c r="H947" i="1" a="1"/>
  <c r="H947" i="1" s="1"/>
  <c r="H948" i="1" a="1"/>
  <c r="H948" i="1" s="1"/>
  <c r="H949" i="1" a="1"/>
  <c r="H949" i="1" s="1"/>
  <c r="H950" i="1" a="1"/>
  <c r="H950" i="1" s="1"/>
  <c r="H951" i="1" a="1"/>
  <c r="H951" i="1" s="1"/>
  <c r="H952" i="1" a="1"/>
  <c r="H952" i="1" s="1"/>
  <c r="H953" i="1" a="1"/>
  <c r="H953" i="1" s="1"/>
  <c r="H954" i="1" a="1"/>
  <c r="H954" i="1" s="1"/>
  <c r="H955" i="1" a="1"/>
  <c r="H955" i="1" s="1"/>
  <c r="H956" i="1" a="1"/>
  <c r="H956" i="1" s="1"/>
  <c r="H957" i="1" a="1"/>
  <c r="H957" i="1" s="1"/>
  <c r="H958" i="1" a="1"/>
  <c r="H958" i="1" s="1"/>
  <c r="H959" i="1" a="1"/>
  <c r="H959" i="1" s="1"/>
  <c r="H960" i="1" a="1"/>
  <c r="H960" i="1" s="1"/>
  <c r="H961" i="1" a="1"/>
  <c r="H961" i="1" s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967" i="1" a="1"/>
  <c r="H967" i="1" s="1"/>
  <c r="H968" i="1" a="1"/>
  <c r="H968" i="1" s="1"/>
  <c r="H969" i="1" a="1"/>
  <c r="H969" i="1" s="1"/>
  <c r="H970" i="1" a="1"/>
  <c r="H970" i="1" s="1"/>
  <c r="H971" i="1" a="1"/>
  <c r="H971" i="1" s="1"/>
  <c r="H972" i="1" a="1"/>
  <c r="H972" i="1" s="1"/>
  <c r="H973" i="1" a="1"/>
  <c r="H973" i="1" s="1"/>
  <c r="H974" i="1" a="1"/>
  <c r="H974" i="1" s="1"/>
  <c r="H975" i="1" a="1"/>
  <c r="H975" i="1" s="1"/>
  <c r="H976" i="1" a="1"/>
  <c r="H976" i="1" s="1"/>
  <c r="H977" i="1" a="1"/>
  <c r="H977" i="1" s="1"/>
  <c r="H978" i="1" a="1"/>
  <c r="H978" i="1" s="1"/>
  <c r="H979" i="1" a="1"/>
  <c r="H979" i="1" s="1"/>
  <c r="H980" i="1" a="1"/>
  <c r="H980" i="1" s="1"/>
  <c r="H981" i="1" a="1"/>
  <c r="H981" i="1" s="1"/>
  <c r="H982" i="1" a="1"/>
  <c r="H982" i="1" s="1"/>
  <c r="H983" i="1" a="1"/>
  <c r="H983" i="1" s="1"/>
  <c r="H984" i="1" a="1"/>
  <c r="H984" i="1" s="1"/>
  <c r="H985" i="1" a="1"/>
  <c r="H985" i="1" s="1"/>
  <c r="H986" i="1" a="1"/>
  <c r="H986" i="1" s="1"/>
  <c r="H987" i="1" a="1"/>
  <c r="H987" i="1" s="1"/>
  <c r="H988" i="1" a="1"/>
  <c r="H988" i="1" s="1"/>
  <c r="H989" i="1" a="1"/>
  <c r="H989" i="1" s="1"/>
  <c r="H990" i="1" a="1"/>
  <c r="H990" i="1" s="1"/>
  <c r="H991" i="1" a="1"/>
  <c r="H991" i="1" s="1"/>
  <c r="H992" i="1" a="1"/>
  <c r="H992" i="1" s="1"/>
  <c r="H993" i="1" a="1"/>
  <c r="H993" i="1" s="1"/>
  <c r="H994" i="1" a="1"/>
  <c r="H994" i="1" s="1"/>
  <c r="H995" i="1" a="1"/>
  <c r="H995" i="1" s="1"/>
  <c r="H996" i="1" a="1"/>
  <c r="H996" i="1" s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 s="1"/>
  <c r="H1005" i="1" a="1"/>
  <c r="H1005" i="1" s="1"/>
  <c r="H1006" i="1" a="1"/>
  <c r="H1006" i="1" s="1"/>
  <c r="H1007" i="1" a="1"/>
  <c r="H1007" i="1" s="1"/>
  <c r="H1008" i="1" a="1"/>
  <c r="H1008" i="1" s="1"/>
  <c r="H1009" i="1" a="1"/>
  <c r="H1009" i="1" s="1"/>
  <c r="H1010" i="1" a="1"/>
  <c r="H1010" i="1" s="1"/>
  <c r="H1011" i="1" a="1"/>
  <c r="H1011" i="1" s="1"/>
  <c r="H1012" i="1" a="1"/>
  <c r="H1012" i="1" s="1"/>
  <c r="H1013" i="1" a="1"/>
  <c r="H1013" i="1" s="1"/>
  <c r="H1014" i="1" a="1"/>
  <c r="H1014" i="1" s="1"/>
  <c r="H1015" i="1" a="1"/>
  <c r="H1015" i="1" s="1"/>
  <c r="H1016" i="1" a="1"/>
  <c r="H1016" i="1" s="1"/>
  <c r="H1017" i="1" a="1"/>
  <c r="H1017" i="1" s="1"/>
  <c r="H1018" i="1" a="1"/>
  <c r="H1018" i="1" s="1"/>
  <c r="H1019" i="1" a="1"/>
  <c r="H1019" i="1" s="1"/>
  <c r="H1020" i="1" a="1"/>
  <c r="H1020" i="1" s="1"/>
  <c r="H1021" i="1" a="1"/>
  <c r="H1021" i="1" s="1"/>
  <c r="H1022" i="1" a="1"/>
  <c r="H1022" i="1" s="1"/>
  <c r="H1023" i="1" a="1"/>
  <c r="H1023" i="1" s="1"/>
  <c r="H1024" i="1" a="1"/>
  <c r="H1024" i="1" s="1"/>
  <c r="H1025" i="1" a="1"/>
  <c r="H1025" i="1" s="1"/>
  <c r="H1026" i="1" a="1"/>
  <c r="H1026" i="1" s="1"/>
  <c r="H1027" i="1" a="1"/>
  <c r="H1027" i="1" s="1"/>
  <c r="H1028" i="1" a="1"/>
  <c r="H1028" i="1" s="1"/>
  <c r="H1029" i="1" a="1"/>
  <c r="H1029" i="1" s="1"/>
  <c r="H1030" i="1" a="1"/>
  <c r="H1030" i="1" s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 s="1"/>
  <c r="H1036" i="1" a="1"/>
  <c r="H1036" i="1" s="1"/>
  <c r="H1037" i="1" a="1"/>
  <c r="H1037" i="1" s="1"/>
  <c r="H1038" i="1" a="1"/>
  <c r="H1038" i="1" s="1"/>
  <c r="H1039" i="1" a="1"/>
  <c r="H1039" i="1" s="1"/>
  <c r="H1040" i="1" a="1"/>
  <c r="H1040" i="1" s="1"/>
  <c r="H1041" i="1" a="1"/>
  <c r="H1041" i="1" s="1"/>
  <c r="H1042" i="1" a="1"/>
  <c r="H1042" i="1" s="1"/>
  <c r="H1043" i="1" a="1"/>
  <c r="H1043" i="1" s="1"/>
  <c r="H1044" i="1" a="1"/>
  <c r="H1044" i="1" s="1"/>
  <c r="H1045" i="1" a="1"/>
  <c r="H1045" i="1" s="1"/>
  <c r="H1046" i="1" a="1"/>
  <c r="H1046" i="1" s="1"/>
  <c r="H1047" i="1" a="1"/>
  <c r="H1047" i="1" s="1"/>
  <c r="H1048" i="1" a="1"/>
  <c r="H1048" i="1" s="1"/>
  <c r="H1049" i="1" a="1"/>
  <c r="H1049" i="1" s="1"/>
  <c r="H1050" i="1" a="1"/>
  <c r="H1050" i="1" s="1"/>
  <c r="H1051" i="1" a="1"/>
  <c r="H1051" i="1" s="1"/>
  <c r="H1052" i="1" a="1"/>
  <c r="H1052" i="1" s="1"/>
  <c r="H1053" i="1" a="1"/>
  <c r="H1053" i="1" s="1"/>
  <c r="H1054" i="1" a="1"/>
  <c r="H1054" i="1" s="1"/>
  <c r="H1055" i="1" a="1"/>
  <c r="H1055" i="1" s="1"/>
  <c r="H1056" i="1" a="1"/>
  <c r="H1056" i="1" s="1"/>
  <c r="H1057" i="1" a="1"/>
  <c r="H1057" i="1" s="1"/>
  <c r="H1058" i="1" a="1"/>
  <c r="H1058" i="1" s="1"/>
  <c r="H1059" i="1" a="1"/>
  <c r="H1059" i="1" s="1"/>
  <c r="H1060" i="1" a="1"/>
  <c r="H1060" i="1" s="1"/>
  <c r="H1061" i="1" a="1"/>
  <c r="H1061" i="1" s="1"/>
  <c r="H1062" i="1" a="1"/>
  <c r="H1062" i="1" s="1"/>
  <c r="H1063" i="1" a="1"/>
  <c r="H1063" i="1" s="1"/>
  <c r="H1064" i="1" a="1"/>
  <c r="H1064" i="1" s="1"/>
  <c r="H1065" i="1" a="1"/>
  <c r="H1065" i="1" s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 s="1"/>
  <c r="H1071" i="1" a="1"/>
  <c r="H1071" i="1" s="1"/>
  <c r="H1072" i="1" a="1"/>
  <c r="H1072" i="1" s="1"/>
  <c r="H1073" i="1" a="1"/>
  <c r="H1073" i="1" s="1"/>
  <c r="H1074" i="1" a="1"/>
  <c r="H1074" i="1" s="1"/>
  <c r="H1075" i="1" a="1"/>
  <c r="H1075" i="1" s="1"/>
  <c r="H1076" i="1" a="1"/>
  <c r="H1076" i="1" s="1"/>
  <c r="H1077" i="1" a="1"/>
  <c r="H1077" i="1" s="1"/>
  <c r="H1078" i="1" a="1"/>
  <c r="H1078" i="1" s="1"/>
  <c r="H1079" i="1" a="1"/>
  <c r="H1079" i="1" s="1"/>
  <c r="H1080" i="1" a="1"/>
  <c r="H1080" i="1" s="1"/>
  <c r="H1081" i="1" a="1"/>
  <c r="H1081" i="1" s="1"/>
  <c r="H1082" i="1" a="1"/>
  <c r="H1082" i="1" s="1"/>
  <c r="H1083" i="1" a="1"/>
  <c r="H1083" i="1" s="1"/>
  <c r="H1084" i="1" a="1"/>
  <c r="H1084" i="1" s="1"/>
  <c r="H1085" i="1" a="1"/>
  <c r="H1085" i="1" s="1"/>
  <c r="H1086" i="1" a="1"/>
  <c r="H1086" i="1" s="1"/>
  <c r="H1087" i="1" a="1"/>
  <c r="H1087" i="1" s="1"/>
  <c r="H1088" i="1" a="1"/>
  <c r="H1088" i="1" s="1"/>
  <c r="H1089" i="1" a="1"/>
  <c r="H1089" i="1" s="1"/>
  <c r="H1090" i="1" a="1"/>
  <c r="H1090" i="1" s="1"/>
  <c r="H1091" i="1" a="1"/>
  <c r="H1091" i="1" s="1"/>
  <c r="H1092" i="1" a="1"/>
  <c r="H1092" i="1" s="1"/>
  <c r="H1093" i="1" a="1"/>
  <c r="H1093" i="1" s="1"/>
  <c r="H1094" i="1" a="1"/>
  <c r="H1094" i="1" s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 s="1"/>
  <c r="H1108" i="1" a="1"/>
  <c r="H1108" i="1" s="1"/>
  <c r="H1109" i="1" a="1"/>
  <c r="H1109" i="1" s="1"/>
  <c r="H1110" i="1" a="1"/>
  <c r="H1110" i="1" s="1"/>
  <c r="H1111" i="1" a="1"/>
  <c r="H1111" i="1" s="1"/>
  <c r="H1112" i="1" a="1"/>
  <c r="H1112" i="1" s="1"/>
  <c r="H1113" i="1" a="1"/>
  <c r="H1113" i="1" s="1"/>
  <c r="H1114" i="1" a="1"/>
  <c r="H1114" i="1" s="1"/>
  <c r="H1115" i="1" a="1"/>
  <c r="H1115" i="1" s="1"/>
  <c r="H1116" i="1" a="1"/>
  <c r="H1116" i="1" s="1"/>
  <c r="H1117" i="1" a="1"/>
  <c r="H1117" i="1" s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 s="1"/>
  <c r="H1124" i="1" a="1"/>
  <c r="H1124" i="1" s="1"/>
  <c r="H1125" i="1" a="1"/>
  <c r="H1125" i="1" s="1"/>
  <c r="H1126" i="1" a="1"/>
  <c r="H1126" i="1" s="1"/>
  <c r="H1127" i="1" a="1"/>
  <c r="H1127" i="1" s="1"/>
  <c r="H1128" i="1" a="1"/>
  <c r="H1128" i="1" s="1"/>
  <c r="H1129" i="1" a="1"/>
  <c r="H1129" i="1" s="1"/>
  <c r="H1130" i="1" a="1"/>
  <c r="H1130" i="1" s="1"/>
  <c r="H1131" i="1" a="1"/>
  <c r="H1131" i="1" s="1"/>
  <c r="H1132" i="1" a="1"/>
  <c r="H1132" i="1" s="1"/>
  <c r="H1133" i="1" a="1"/>
  <c r="H1133" i="1" s="1"/>
  <c r="H1134" i="1" a="1"/>
  <c r="H1134" i="1" s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 s="1"/>
  <c r="H1140" i="1" a="1"/>
  <c r="H1140" i="1" s="1"/>
  <c r="H1141" i="1" a="1"/>
  <c r="H1141" i="1" s="1"/>
  <c r="H1142" i="1" a="1"/>
  <c r="H1142" i="1" s="1"/>
  <c r="H1143" i="1" a="1"/>
  <c r="H1143" i="1" s="1"/>
  <c r="H1144" i="1" a="1"/>
  <c r="H1144" i="1" s="1"/>
  <c r="H1145" i="1" a="1"/>
  <c r="H1145" i="1" s="1"/>
  <c r="H1146" i="1" a="1"/>
  <c r="H1146" i="1" s="1"/>
  <c r="H1147" i="1" a="1"/>
  <c r="H1147" i="1" s="1"/>
  <c r="H1148" i="1" a="1"/>
  <c r="H1148" i="1" s="1"/>
  <c r="H1149" i="1" a="1"/>
  <c r="H1149" i="1" s="1"/>
  <c r="H1150" i="1" a="1"/>
  <c r="H1150" i="1" s="1"/>
  <c r="H1151" i="1" a="1"/>
  <c r="H1151" i="1" s="1"/>
  <c r="H1152" i="1" a="1"/>
  <c r="H1152" i="1" s="1"/>
  <c r="H1153" i="1" a="1"/>
  <c r="H1153" i="1" s="1"/>
  <c r="H1154" i="1" a="1"/>
  <c r="H1154" i="1" s="1"/>
  <c r="H1155" i="1" a="1"/>
  <c r="H1155" i="1" s="1"/>
  <c r="H1156" i="1" a="1"/>
  <c r="H1156" i="1" s="1"/>
  <c r="H1157" i="1" a="1"/>
  <c r="H1157" i="1" s="1"/>
  <c r="H1158" i="1" a="1"/>
  <c r="H1158" i="1" s="1"/>
  <c r="H1159" i="1" a="1"/>
  <c r="H1159" i="1" s="1"/>
  <c r="H1160" i="1" a="1"/>
  <c r="H1160" i="1" s="1"/>
  <c r="H1161" i="1" a="1"/>
  <c r="H1161" i="1" s="1"/>
  <c r="H1162" i="1" a="1"/>
  <c r="H1162" i="1" s="1"/>
  <c r="H1163" i="1" a="1"/>
  <c r="H1163" i="1" s="1"/>
  <c r="H1164" i="1" a="1"/>
  <c r="H1164" i="1" s="1"/>
  <c r="H1165" i="1" a="1"/>
  <c r="H1165" i="1" s="1"/>
  <c r="H1166" i="1" a="1"/>
  <c r="H1166" i="1" s="1"/>
  <c r="H1167" i="1" a="1"/>
  <c r="H1167" i="1" s="1"/>
  <c r="H1168" i="1" a="1"/>
  <c r="H1168" i="1" s="1"/>
  <c r="H1169" i="1" a="1"/>
  <c r="H1169" i="1" s="1"/>
  <c r="H1170" i="1" a="1"/>
  <c r="H1170" i="1" s="1"/>
  <c r="H1171" i="1" a="1"/>
  <c r="H1171" i="1" s="1"/>
  <c r="H1172" i="1" a="1"/>
  <c r="H1172" i="1" s="1"/>
  <c r="H1173" i="1" a="1"/>
  <c r="H1173" i="1" s="1"/>
  <c r="H1174" i="1" a="1"/>
  <c r="H1174" i="1" s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 s="1"/>
  <c r="H1180" i="1" a="1"/>
  <c r="H1180" i="1" s="1"/>
  <c r="H1181" i="1" a="1"/>
  <c r="H1181" i="1" s="1"/>
  <c r="H1182" i="1" a="1"/>
  <c r="H1182" i="1" s="1"/>
  <c r="H1183" i="1" a="1"/>
  <c r="H1183" i="1" s="1"/>
  <c r="H1184" i="1" a="1"/>
  <c r="H1184" i="1" s="1"/>
  <c r="H1185" i="1" a="1"/>
  <c r="H1185" i="1" s="1"/>
  <c r="H1186" i="1" a="1"/>
  <c r="H1186" i="1" s="1"/>
  <c r="H1187" i="1" a="1"/>
  <c r="H1187" i="1" s="1"/>
  <c r="H1188" i="1" a="1"/>
  <c r="H1188" i="1" s="1"/>
  <c r="H1189" i="1" a="1"/>
  <c r="H1189" i="1" s="1"/>
  <c r="H1190" i="1" a="1"/>
  <c r="H1190" i="1" s="1"/>
  <c r="H1191" i="1" a="1"/>
  <c r="H1191" i="1" s="1"/>
  <c r="H1192" i="1" a="1"/>
  <c r="H1192" i="1" s="1"/>
  <c r="H1193" i="1" a="1"/>
  <c r="H1193" i="1" s="1"/>
  <c r="H1194" i="1" a="1"/>
  <c r="H1194" i="1" s="1"/>
  <c r="H1195" i="1" a="1"/>
  <c r="H1195" i="1" s="1"/>
  <c r="H1196" i="1" a="1"/>
  <c r="H1196" i="1" s="1"/>
  <c r="H1197" i="1" a="1"/>
  <c r="H1197" i="1" s="1"/>
  <c r="H1198" i="1" a="1"/>
  <c r="H1198" i="1" s="1"/>
  <c r="H1199" i="1" a="1"/>
  <c r="H1199" i="1" s="1"/>
  <c r="H1200" i="1" a="1"/>
  <c r="H1200" i="1" s="1"/>
  <c r="H1201" i="1" a="1"/>
  <c r="H1201" i="1" s="1"/>
  <c r="H1202" i="1" a="1"/>
  <c r="H1202" i="1" s="1"/>
  <c r="H1203" i="1" a="1"/>
  <c r="H1203" i="1" s="1"/>
  <c r="H1204" i="1" a="1"/>
  <c r="H1204" i="1" s="1"/>
  <c r="H1205" i="1" a="1"/>
  <c r="H1205" i="1" s="1"/>
  <c r="H1206" i="1" a="1"/>
  <c r="H1206" i="1" s="1"/>
  <c r="H1207" i="1" a="1"/>
  <c r="H1207" i="1" s="1"/>
  <c r="H1208" i="1" a="1"/>
  <c r="H1208" i="1" s="1"/>
  <c r="H1209" i="1" a="1"/>
  <c r="H1209" i="1" s="1"/>
  <c r="H1210" i="1" a="1"/>
  <c r="H1210" i="1" s="1"/>
  <c r="H1211" i="1" a="1"/>
  <c r="H1211" i="1" s="1"/>
  <c r="H1212" i="1" a="1"/>
  <c r="H1212" i="1" s="1"/>
  <c r="H1213" i="1" a="1"/>
  <c r="H1213" i="1" s="1"/>
  <c r="H1214" i="1" a="1"/>
  <c r="H1214" i="1" s="1"/>
  <c r="H1215" i="1" a="1"/>
  <c r="H1215" i="1" s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 s="1"/>
  <c r="H1221" i="1" a="1"/>
  <c r="H1221" i="1" s="1"/>
  <c r="H1222" i="1" a="1"/>
  <c r="H1222" i="1" s="1"/>
  <c r="H1223" i="1" a="1"/>
  <c r="H1223" i="1" s="1"/>
  <c r="H1224" i="1" a="1"/>
  <c r="H1224" i="1" s="1"/>
  <c r="H1225" i="1" a="1"/>
  <c r="H1225" i="1" s="1"/>
  <c r="H1226" i="1" a="1"/>
  <c r="H1226" i="1" s="1"/>
  <c r="H1227" i="1" a="1"/>
  <c r="H1227" i="1" s="1"/>
  <c r="H1228" i="1" a="1"/>
  <c r="H1228" i="1" s="1"/>
  <c r="H1229" i="1" a="1"/>
  <c r="H1229" i="1" s="1"/>
  <c r="H1230" i="1" a="1"/>
  <c r="H1230" i="1" s="1"/>
  <c r="H1231" i="1" a="1"/>
  <c r="H1231" i="1" s="1"/>
  <c r="H1232" i="1" a="1"/>
  <c r="H1232" i="1" s="1"/>
  <c r="H1233" i="1" a="1"/>
  <c r="H1233" i="1" s="1"/>
  <c r="H1234" i="1" a="1"/>
  <c r="H1234" i="1" s="1"/>
  <c r="H1235" i="1" a="1"/>
  <c r="H1235" i="1" s="1"/>
  <c r="H1236" i="1" a="1"/>
  <c r="H1236" i="1" s="1"/>
  <c r="H1237" i="1" a="1"/>
  <c r="H1237" i="1" s="1"/>
  <c r="H1238" i="1" a="1"/>
  <c r="H1238" i="1" s="1"/>
  <c r="H1239" i="1" a="1"/>
  <c r="H1239" i="1" s="1"/>
  <c r="H1240" i="1" a="1"/>
  <c r="H1240" i="1" s="1"/>
  <c r="H1241" i="1" a="1"/>
  <c r="H1241" i="1" s="1"/>
  <c r="H1242" i="1" a="1"/>
  <c r="H1242" i="1" s="1"/>
  <c r="H1243" i="1" a="1"/>
  <c r="H1243" i="1" s="1"/>
  <c r="H1244" i="1" a="1"/>
  <c r="H1244" i="1" s="1"/>
  <c r="H1245" i="1" a="1"/>
  <c r="H1245" i="1" s="1"/>
  <c r="H1246" i="1" a="1"/>
  <c r="H1246" i="1" s="1"/>
  <c r="H1247" i="1" a="1"/>
  <c r="H1247" i="1" s="1"/>
  <c r="H1248" i="1" a="1"/>
  <c r="H1248" i="1" s="1"/>
  <c r="H1249" i="1" a="1"/>
  <c r="H1249" i="1" s="1"/>
  <c r="H1250" i="1" a="1"/>
  <c r="H1250" i="1" s="1"/>
  <c r="H1251" i="1" a="1"/>
  <c r="H1251" i="1" s="1"/>
  <c r="H1252" i="1" a="1"/>
  <c r="H1252" i="1" s="1"/>
  <c r="H1253" i="1" a="1"/>
  <c r="H1253" i="1" s="1"/>
  <c r="H1254" i="1" a="1"/>
  <c r="H1254" i="1" s="1"/>
  <c r="H1255" i="1" a="1"/>
  <c r="H1255" i="1" s="1"/>
  <c r="H1256" i="1" a="1"/>
  <c r="H1256" i="1" s="1"/>
  <c r="H1257" i="1" a="1"/>
  <c r="H1257" i="1" s="1"/>
  <c r="H1258" i="1" a="1"/>
  <c r="H1258" i="1" s="1"/>
  <c r="H1259" i="1" a="1"/>
  <c r="H1259" i="1" s="1"/>
  <c r="H1260" i="1" a="1"/>
  <c r="H1260" i="1" s="1"/>
  <c r="H1261" i="1" a="1"/>
  <c r="H1261" i="1" s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 s="1"/>
  <c r="H1267" i="1" a="1"/>
  <c r="H1267" i="1" s="1"/>
  <c r="H1268" i="1" a="1"/>
  <c r="H1268" i="1" s="1"/>
  <c r="H1269" i="1" a="1"/>
  <c r="H1269" i="1" s="1"/>
  <c r="H1270" i="1" a="1"/>
  <c r="H1270" i="1" s="1"/>
  <c r="H1271" i="1" a="1"/>
  <c r="H1271" i="1" s="1"/>
  <c r="H1272" i="1" a="1"/>
  <c r="H1272" i="1" s="1"/>
  <c r="H1273" i="1" a="1"/>
  <c r="H1273" i="1" s="1"/>
  <c r="H1274" i="1" a="1"/>
  <c r="H1274" i="1" s="1"/>
  <c r="H1275" i="1" a="1"/>
  <c r="H1275" i="1" s="1"/>
  <c r="H1276" i="1" a="1"/>
  <c r="H1276" i="1" s="1"/>
  <c r="H1277" i="1" a="1"/>
  <c r="H1277" i="1" s="1"/>
  <c r="H1278" i="1" a="1"/>
  <c r="H1278" i="1" s="1"/>
  <c r="H1279" i="1" a="1"/>
  <c r="H1279" i="1" s="1"/>
  <c r="H1280" i="1" a="1"/>
  <c r="H1280" i="1" s="1"/>
  <c r="H1281" i="1" a="1"/>
  <c r="H1281" i="1" s="1"/>
  <c r="H1282" i="1" a="1"/>
  <c r="H1282" i="1" s="1"/>
  <c r="H1283" i="1" a="1"/>
  <c r="H1283" i="1" s="1"/>
  <c r="H1284" i="1" a="1"/>
  <c r="H1284" i="1" s="1"/>
  <c r="H1285" i="1" a="1"/>
  <c r="H1285" i="1" s="1"/>
  <c r="H1286" i="1" a="1"/>
  <c r="H1286" i="1" s="1"/>
  <c r="H1287" i="1" a="1"/>
  <c r="H1287" i="1" s="1"/>
  <c r="H1288" i="1" a="1"/>
  <c r="H1288" i="1" s="1"/>
  <c r="H1289" i="1" a="1"/>
  <c r="H1289" i="1" s="1"/>
  <c r="H1290" i="1" a="1"/>
  <c r="H1290" i="1" s="1"/>
  <c r="H1291" i="1" a="1"/>
  <c r="H1291" i="1" s="1"/>
  <c r="H1292" i="1" a="1"/>
  <c r="H1292" i="1" s="1"/>
  <c r="H1293" i="1" a="1"/>
  <c r="H1293" i="1" s="1"/>
  <c r="H1294" i="1" a="1"/>
  <c r="H1294" i="1" s="1"/>
  <c r="H1295" i="1" a="1"/>
  <c r="H1295" i="1" s="1"/>
  <c r="H1296" i="1" a="1"/>
  <c r="H1296" i="1" s="1"/>
  <c r="H1297" i="1" a="1"/>
  <c r="H1297" i="1" s="1"/>
  <c r="H1298" i="1" a="1"/>
  <c r="H1298" i="1" s="1"/>
  <c r="H1299" i="1" a="1"/>
  <c r="H1299" i="1" s="1"/>
  <c r="H1300" i="1" a="1"/>
  <c r="H1300" i="1" s="1"/>
  <c r="H1301" i="1" a="1"/>
  <c r="H1301" i="1" s="1"/>
  <c r="H1302" i="1" a="1"/>
  <c r="H1302" i="1" s="1"/>
  <c r="H1303" i="1" a="1"/>
  <c r="H1303" i="1" s="1"/>
  <c r="H1304" i="1" a="1"/>
  <c r="H1304" i="1" s="1"/>
  <c r="H1305" i="1" a="1"/>
  <c r="H1305" i="1" s="1"/>
  <c r="H1306" i="1" a="1"/>
  <c r="H1306" i="1" s="1"/>
  <c r="H1307" i="1" a="1"/>
  <c r="H1307" i="1" s="1"/>
  <c r="H1308" i="1" a="1"/>
  <c r="H1308" i="1" s="1"/>
  <c r="H1309" i="1" a="1"/>
  <c r="H1309" i="1" s="1"/>
  <c r="H1310" i="1" a="1"/>
  <c r="H1310" i="1" s="1"/>
  <c r="H1311" i="1" a="1"/>
  <c r="H1311" i="1" s="1"/>
  <c r="H1312" i="1" a="1"/>
  <c r="H1312" i="1" s="1"/>
  <c r="H1313" i="1" a="1"/>
  <c r="H1313" i="1" s="1"/>
  <c r="H1314" i="1" a="1"/>
  <c r="H1314" i="1" s="1"/>
  <c r="H1315" i="1" a="1"/>
  <c r="H1315" i="1" s="1"/>
  <c r="H1316" i="1" a="1"/>
  <c r="H1316" i="1" s="1"/>
  <c r="H1317" i="1" a="1"/>
  <c r="H1317" i="1" s="1"/>
  <c r="H1318" i="1" a="1"/>
  <c r="H1318" i="1" s="1"/>
  <c r="H1319" i="1" a="1"/>
  <c r="H1319" i="1" s="1"/>
  <c r="H1320" i="1" a="1"/>
  <c r="H1320" i="1" s="1"/>
  <c r="H1321" i="1" a="1"/>
  <c r="H1321" i="1" s="1"/>
  <c r="H1322" i="1" a="1"/>
  <c r="H1322" i="1" s="1"/>
  <c r="H1323" i="1" a="1"/>
  <c r="H1323" i="1" s="1"/>
  <c r="H1324" i="1" a="1"/>
  <c r="H1324" i="1" s="1"/>
  <c r="H1325" i="1" a="1"/>
  <c r="H1325" i="1" s="1"/>
  <c r="H1326" i="1" a="1"/>
  <c r="H1326" i="1" s="1"/>
  <c r="H1327" i="1" a="1"/>
  <c r="H1327" i="1" s="1"/>
  <c r="H1328" i="1" a="1"/>
  <c r="H1328" i="1" s="1"/>
  <c r="H1329" i="1" a="1"/>
  <c r="H1329" i="1" s="1"/>
  <c r="H1330" i="1" a="1"/>
  <c r="H1330" i="1" s="1"/>
  <c r="H1331" i="1" a="1"/>
  <c r="H1331" i="1" s="1"/>
  <c r="H1332" i="1" a="1"/>
  <c r="H1332" i="1" s="1"/>
  <c r="H1333" i="1" a="1"/>
  <c r="H1333" i="1" s="1"/>
  <c r="H1334" i="1" a="1"/>
  <c r="H1334" i="1" s="1"/>
  <c r="H1335" i="1" a="1"/>
  <c r="H1335" i="1" s="1"/>
  <c r="H1336" i="1" a="1"/>
  <c r="H1336" i="1" s="1"/>
  <c r="H1337" i="1" a="1"/>
  <c r="H1337" i="1" s="1"/>
  <c r="H1338" i="1" a="1"/>
  <c r="H1338" i="1" s="1"/>
  <c r="H1339" i="1" a="1"/>
  <c r="H1339" i="1" s="1"/>
  <c r="H1340" i="1" a="1"/>
  <c r="H1340" i="1" s="1"/>
  <c r="H1341" i="1" a="1"/>
  <c r="H1341" i="1" s="1"/>
  <c r="H1342" i="1" a="1"/>
  <c r="H1342" i="1" s="1"/>
  <c r="H1343" i="1" a="1"/>
  <c r="H1343" i="1" s="1"/>
  <c r="H1344" i="1" a="1"/>
  <c r="H1344" i="1" s="1"/>
  <c r="H1345" i="1" a="1"/>
  <c r="H1345" i="1" s="1"/>
  <c r="H1346" i="1" a="1"/>
  <c r="H1346" i="1" s="1"/>
  <c r="H1347" i="1" a="1"/>
  <c r="H1347" i="1" s="1"/>
  <c r="H1348" i="1" a="1"/>
  <c r="H1348" i="1" s="1"/>
  <c r="H1349" i="1" a="1"/>
  <c r="H1349" i="1" s="1"/>
  <c r="H1350" i="1" a="1"/>
  <c r="H1350" i="1" s="1"/>
  <c r="H1351" i="1" a="1"/>
  <c r="H1351" i="1" s="1"/>
  <c r="H1352" i="1" a="1"/>
  <c r="H1352" i="1" s="1"/>
  <c r="H1353" i="1" a="1"/>
  <c r="H1353" i="1" s="1"/>
  <c r="H1354" i="1" a="1"/>
  <c r="H1354" i="1" s="1"/>
  <c r="H1355" i="1" a="1"/>
  <c r="H1355" i="1" s="1"/>
  <c r="H1356" i="1" a="1"/>
  <c r="H1356" i="1" s="1"/>
  <c r="H1357" i="1" a="1"/>
  <c r="H1357" i="1" s="1"/>
  <c r="H1358" i="1" a="1"/>
  <c r="H1358" i="1" s="1"/>
  <c r="H1359" i="1" a="1"/>
  <c r="H1359" i="1" s="1"/>
  <c r="H1360" i="1" a="1"/>
  <c r="H1360" i="1" s="1"/>
  <c r="H1361" i="1" a="1"/>
  <c r="H1361" i="1" s="1"/>
  <c r="H1362" i="1" a="1"/>
  <c r="H1362" i="1" s="1"/>
  <c r="H1363" i="1" a="1"/>
  <c r="H1363" i="1" s="1"/>
  <c r="H1364" i="1" a="1"/>
  <c r="H1364" i="1" s="1"/>
  <c r="H1365" i="1" a="1"/>
  <c r="H1365" i="1" s="1"/>
  <c r="H1366" i="1" a="1"/>
  <c r="H1366" i="1" s="1"/>
  <c r="H1367" i="1" a="1"/>
  <c r="H1367" i="1" s="1"/>
  <c r="H1368" i="1" a="1"/>
  <c r="H1368" i="1" s="1"/>
  <c r="H1369" i="1" a="1"/>
  <c r="H1369" i="1" s="1"/>
  <c r="H1370" i="1" a="1"/>
  <c r="H1370" i="1" s="1"/>
  <c r="H1371" i="1" a="1"/>
  <c r="H1371" i="1" s="1"/>
  <c r="H1372" i="1" a="1"/>
  <c r="H1372" i="1" s="1"/>
  <c r="H1373" i="1" a="1"/>
  <c r="H1373" i="1" s="1"/>
  <c r="H1374" i="1" a="1"/>
  <c r="H1374" i="1" s="1"/>
  <c r="H1375" i="1" a="1"/>
  <c r="H1375" i="1" s="1"/>
  <c r="H1376" i="1" a="1"/>
  <c r="H1376" i="1" s="1"/>
  <c r="H1377" i="1" a="1"/>
  <c r="H1377" i="1" s="1"/>
  <c r="H1378" i="1" a="1"/>
  <c r="H1378" i="1" s="1"/>
  <c r="H1379" i="1" a="1"/>
  <c r="H1379" i="1" s="1"/>
  <c r="H1380" i="1" a="1"/>
  <c r="H1380" i="1" s="1"/>
  <c r="H1381" i="1" a="1"/>
  <c r="H1381" i="1" s="1"/>
  <c r="H1382" i="1" a="1"/>
  <c r="H1382" i="1" s="1"/>
  <c r="H1383" i="1" a="1"/>
  <c r="H1383" i="1" s="1"/>
  <c r="H1384" i="1" a="1"/>
  <c r="H1384" i="1" s="1"/>
  <c r="H1385" i="1" a="1"/>
  <c r="H1385" i="1" s="1"/>
  <c r="H1386" i="1" a="1"/>
  <c r="H1386" i="1" s="1"/>
  <c r="H1387" i="1" a="1"/>
  <c r="H1387" i="1" s="1"/>
  <c r="H1388" i="1" a="1"/>
  <c r="H1388" i="1" s="1"/>
  <c r="H1389" i="1" a="1"/>
  <c r="H1389" i="1" s="1"/>
  <c r="H1390" i="1" a="1"/>
  <c r="H1390" i="1" s="1"/>
  <c r="H1391" i="1" a="1"/>
  <c r="H1391" i="1" s="1"/>
  <c r="H1392" i="1" a="1"/>
  <c r="H1392" i="1" s="1"/>
  <c r="H1393" i="1" a="1"/>
  <c r="H1393" i="1" s="1"/>
  <c r="H1394" i="1" a="1"/>
  <c r="H1394" i="1" s="1"/>
  <c r="H1395" i="1" a="1"/>
  <c r="H1395" i="1" s="1"/>
  <c r="H1396" i="1" a="1"/>
  <c r="H1396" i="1" s="1"/>
  <c r="H1397" i="1" a="1"/>
  <c r="H1397" i="1" s="1"/>
  <c r="H1398" i="1" a="1"/>
  <c r="H1398" i="1" s="1"/>
  <c r="H1399" i="1" a="1"/>
  <c r="H1399" i="1" s="1"/>
  <c r="H1400" i="1" a="1"/>
  <c r="H1400" i="1" s="1"/>
  <c r="H1401" i="1" a="1"/>
  <c r="H1401" i="1" s="1"/>
  <c r="H1402" i="1" a="1"/>
  <c r="H1402" i="1" s="1"/>
  <c r="H1403" i="1" a="1"/>
  <c r="H1403" i="1" s="1"/>
  <c r="H1404" i="1" a="1"/>
  <c r="H1404" i="1" s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 s="1"/>
  <c r="H1413" i="1" a="1"/>
  <c r="H1413" i="1" s="1"/>
  <c r="H1414" i="1" a="1"/>
  <c r="H1414" i="1" s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 s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 s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 s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 s="1"/>
  <c r="H1450" i="1" a="1"/>
  <c r="H1450" i="1" s="1"/>
  <c r="H1451" i="1" a="1"/>
  <c r="H1451" i="1" s="1"/>
  <c r="H1452" i="1" a="1"/>
  <c r="H1452" i="1" s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 s="1"/>
  <c r="H1460" i="1" a="1"/>
  <c r="H1460" i="1" s="1"/>
  <c r="H1461" i="1" a="1"/>
  <c r="H1461" i="1" s="1"/>
  <c r="H1462" i="1" a="1"/>
  <c r="H1462" i="1" s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 s="1"/>
  <c r="H1468" i="1" a="1"/>
  <c r="H1468" i="1" s="1"/>
  <c r="H1469" i="1" a="1"/>
  <c r="H1469" i="1" s="1"/>
  <c r="H1470" i="1" a="1"/>
  <c r="H1470" i="1" s="1"/>
  <c r="H1471" i="1" a="1"/>
  <c r="H1471" i="1" s="1"/>
  <c r="H1472" i="1" a="1"/>
  <c r="H1472" i="1" s="1"/>
  <c r="H1473" i="1" a="1"/>
  <c r="H1473" i="1" s="1"/>
  <c r="H1474" i="1" a="1"/>
  <c r="H1474" i="1" s="1"/>
  <c r="H1475" i="1" a="1"/>
  <c r="H1475" i="1" s="1"/>
  <c r="H1476" i="1" a="1"/>
  <c r="H1476" i="1" s="1"/>
  <c r="H1477" i="1" a="1"/>
  <c r="H1477" i="1" s="1"/>
  <c r="H1478" i="1" a="1"/>
  <c r="H1478" i="1" s="1"/>
  <c r="H1479" i="1" a="1"/>
  <c r="H1479" i="1" s="1"/>
  <c r="H1480" i="1" a="1"/>
  <c r="H1480" i="1" s="1"/>
  <c r="H1481" i="1" a="1"/>
  <c r="H1481" i="1" s="1"/>
  <c r="H1482" i="1" a="1"/>
  <c r="H1482" i="1" s="1"/>
  <c r="H1483" i="1" a="1"/>
  <c r="H1483" i="1" s="1"/>
  <c r="H1484" i="1" a="1"/>
  <c r="H1484" i="1" s="1"/>
  <c r="H1485" i="1" a="1"/>
  <c r="H1485" i="1" s="1"/>
  <c r="H1486" i="1" a="1"/>
  <c r="H1486" i="1" s="1"/>
  <c r="H1487" i="1" a="1"/>
  <c r="H1487" i="1" s="1"/>
  <c r="H1488" i="1" a="1"/>
  <c r="H1488" i="1" s="1"/>
  <c r="H1489" i="1" a="1"/>
  <c r="H1489" i="1" s="1"/>
  <c r="H1490" i="1" a="1"/>
  <c r="H1490" i="1" s="1"/>
  <c r="H1491" i="1" a="1"/>
  <c r="H1491" i="1" s="1"/>
  <c r="H1492" i="1" a="1"/>
  <c r="H1492" i="1" s="1"/>
  <c r="H1493" i="1" a="1"/>
  <c r="H1493" i="1" s="1"/>
  <c r="H1494" i="1" a="1"/>
  <c r="H1494" i="1" s="1"/>
  <c r="H1495" i="1" a="1"/>
  <c r="H1495" i="1" s="1"/>
  <c r="H1496" i="1" a="1"/>
  <c r="H1496" i="1" s="1"/>
  <c r="H1497" i="1" a="1"/>
  <c r="H1497" i="1" s="1"/>
  <c r="H1498" i="1" a="1"/>
  <c r="H1498" i="1" s="1"/>
  <c r="H1499" i="1" a="1"/>
  <c r="H1499" i="1" s="1"/>
  <c r="H1500" i="1" a="1"/>
  <c r="H1500" i="1" s="1"/>
  <c r="H1501" i="1" a="1"/>
  <c r="H1501" i="1" s="1"/>
  <c r="H1502" i="1" a="1"/>
  <c r="H1502" i="1" s="1"/>
  <c r="H1503" i="1" a="1"/>
  <c r="H1503" i="1" s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 s="1"/>
  <c r="H1509" i="1" a="1"/>
  <c r="H1509" i="1" s="1"/>
  <c r="H1510" i="1" a="1"/>
  <c r="H1510" i="1" s="1"/>
  <c r="H1511" i="1" a="1"/>
  <c r="H1511" i="1" s="1"/>
  <c r="H1512" i="1" a="1"/>
  <c r="H1512" i="1" s="1"/>
  <c r="H1513" i="1" a="1"/>
  <c r="H1513" i="1" s="1"/>
  <c r="H1514" i="1" a="1"/>
  <c r="H1514" i="1" s="1"/>
  <c r="H1515" i="1" a="1"/>
  <c r="H1515" i="1" s="1"/>
  <c r="H1516" i="1" a="1"/>
  <c r="H1516" i="1" s="1"/>
  <c r="H1517" i="1" a="1"/>
  <c r="H1517" i="1" s="1"/>
  <c r="H1518" i="1" a="1"/>
  <c r="H1518" i="1" s="1"/>
  <c r="H1519" i="1" a="1"/>
  <c r="H1519" i="1" s="1"/>
  <c r="H1520" i="1" a="1"/>
  <c r="H1520" i="1" s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15" i="1"/>
  <c r="B207" i="1"/>
  <c r="B208" i="1"/>
  <c r="B209" i="1"/>
  <c r="B210" i="1"/>
  <c r="B211" i="1"/>
  <c r="B213" i="1"/>
  <c r="B214" i="1"/>
  <c r="B217" i="1"/>
  <c r="B218" i="1"/>
  <c r="B219" i="1"/>
  <c r="B220" i="1"/>
  <c r="B221" i="1"/>
  <c r="B223" i="1"/>
  <c r="B226" i="1"/>
  <c r="B228" i="1"/>
  <c r="B229" i="1"/>
  <c r="B233" i="1"/>
  <c r="B234" i="1"/>
  <c r="B239" i="1"/>
  <c r="B243" i="1"/>
  <c r="B248" i="1"/>
  <c r="G249" i="1" a="1"/>
  <c r="G249" i="1" s="1"/>
  <c r="I249" i="1" s="1"/>
  <c r="B253" i="1"/>
  <c r="B257" i="1"/>
  <c r="G270" i="1" a="1"/>
  <c r="G270" i="1" s="1"/>
  <c r="I270" i="1" s="1"/>
  <c r="G690" i="1" a="1"/>
  <c r="G690" i="1" s="1"/>
  <c r="I690" i="1" s="1"/>
  <c r="G746" i="1" a="1"/>
  <c r="G746" i="1" s="1"/>
  <c r="I746" i="1" s="1"/>
  <c r="G855" i="1" a="1"/>
  <c r="G855" i="1" s="1"/>
  <c r="I855" i="1" s="1"/>
  <c r="G975" i="1" a="1"/>
  <c r="G975" i="1" s="1"/>
  <c r="I975" i="1" s="1"/>
  <c r="G1019" i="1" a="1"/>
  <c r="G1019" i="1" s="1"/>
  <c r="I1019" i="1" s="1"/>
  <c r="G1038" i="1" a="1"/>
  <c r="G1038" i="1" s="1"/>
  <c r="I1038" i="1" s="1"/>
  <c r="G1051" i="1" a="1"/>
  <c r="G1051" i="1" s="1"/>
  <c r="I1051" i="1" s="1"/>
  <c r="G1074" i="1" a="1"/>
  <c r="G1074" i="1" s="1"/>
  <c r="I1074" i="1" s="1"/>
  <c r="G1079" i="1" a="1"/>
  <c r="G1079" i="1" s="1"/>
  <c r="I1079" i="1" s="1"/>
  <c r="G1086" i="1" a="1"/>
  <c r="G1086" i="1" s="1"/>
  <c r="I1086" i="1" s="1"/>
  <c r="G1087" i="1" a="1"/>
  <c r="G1087" i="1" s="1"/>
  <c r="I1087" i="1" s="1"/>
  <c r="G1098" i="1" a="1"/>
  <c r="G1098" i="1" s="1"/>
  <c r="I1098" i="1" s="1"/>
  <c r="G1116" i="1" a="1"/>
  <c r="G1116" i="1" s="1"/>
  <c r="I1116" i="1" s="1"/>
  <c r="G1133" i="1" a="1"/>
  <c r="G1133" i="1" s="1"/>
  <c r="I1133" i="1" s="1"/>
  <c r="G1139" i="1" a="1"/>
  <c r="G1139" i="1" s="1"/>
  <c r="I1139" i="1" s="1"/>
  <c r="G1151" i="1" a="1"/>
  <c r="G1151" i="1" s="1"/>
  <c r="I1151" i="1" s="1"/>
  <c r="G1153" i="1" a="1"/>
  <c r="G1153" i="1" s="1"/>
  <c r="I1153" i="1" s="1"/>
  <c r="G1159" i="1" a="1"/>
  <c r="G1159" i="1" s="1"/>
  <c r="I1159" i="1" s="1"/>
  <c r="G1169" i="1" a="1"/>
  <c r="G1169" i="1" s="1"/>
  <c r="I1169" i="1" s="1"/>
  <c r="G1189" i="1" a="1"/>
  <c r="G1189" i="1" s="1"/>
  <c r="I1189" i="1" s="1"/>
  <c r="G1194" i="1" a="1"/>
  <c r="G1194" i="1" s="1"/>
  <c r="I1194" i="1" s="1"/>
  <c r="G1224" i="1" a="1"/>
  <c r="G1224" i="1" s="1"/>
  <c r="I1224" i="1" s="1"/>
  <c r="G1230" i="1" a="1"/>
  <c r="G1230" i="1" s="1"/>
  <c r="I1230" i="1" s="1"/>
  <c r="G1267" i="1" a="1"/>
  <c r="G1267" i="1" s="1"/>
  <c r="I1267" i="1" s="1"/>
  <c r="G1292" i="1" a="1"/>
  <c r="G1292" i="1" s="1"/>
  <c r="I1292" i="1" s="1"/>
  <c r="G1295" i="1" a="1"/>
  <c r="G1295" i="1" s="1"/>
  <c r="I1295" i="1" s="1"/>
  <c r="G1299" i="1" a="1"/>
  <c r="G1299" i="1" s="1"/>
  <c r="I1299" i="1" s="1"/>
  <c r="G1302" i="1" a="1"/>
  <c r="G1302" i="1" s="1"/>
  <c r="I1302" i="1" s="1"/>
  <c r="G1305" i="1" a="1"/>
  <c r="G1305" i="1" s="1"/>
  <c r="I1305" i="1" s="1"/>
  <c r="G1308" i="1" a="1"/>
  <c r="G1308" i="1" s="1"/>
  <c r="I1308" i="1" s="1"/>
  <c r="G1310" i="1" a="1"/>
  <c r="G1310" i="1" s="1"/>
  <c r="I1310" i="1" s="1"/>
  <c r="G1311" i="1" a="1"/>
  <c r="G1311" i="1" s="1"/>
  <c r="I1311" i="1" s="1"/>
  <c r="G1314" i="1" a="1"/>
  <c r="G1314" i="1" s="1"/>
  <c r="I1314" i="1" s="1"/>
  <c r="G1319" i="1" a="1"/>
  <c r="G1319" i="1" s="1"/>
  <c r="I1319" i="1" s="1"/>
  <c r="G1320" i="1" a="1"/>
  <c r="G1320" i="1" s="1"/>
  <c r="I1320" i="1" s="1"/>
  <c r="G1323" i="1" a="1"/>
  <c r="G1323" i="1" s="1"/>
  <c r="I1323" i="1" s="1"/>
  <c r="G1324" i="1" a="1"/>
  <c r="G1324" i="1" s="1"/>
  <c r="G1325" i="1" a="1"/>
  <c r="G1325" i="1" s="1"/>
  <c r="I1325" i="1" s="1"/>
  <c r="G1326" i="1" a="1"/>
  <c r="G1326" i="1" s="1"/>
  <c r="I1326" i="1" s="1"/>
  <c r="G1329" i="1" a="1"/>
  <c r="G1329" i="1" s="1"/>
  <c r="I1329" i="1" s="1"/>
  <c r="G1332" i="1" a="1"/>
  <c r="G1332" i="1" s="1"/>
  <c r="I1332" i="1" s="1"/>
  <c r="G1335" i="1" a="1"/>
  <c r="G1335" i="1" s="1"/>
  <c r="I1335" i="1" s="1"/>
  <c r="G1338" i="1" a="1"/>
  <c r="G1338" i="1" s="1"/>
  <c r="I1338" i="1" s="1"/>
  <c r="G1341" i="1" a="1"/>
  <c r="G1341" i="1" s="1"/>
  <c r="I1341" i="1" s="1"/>
  <c r="G1344" i="1" a="1"/>
  <c r="G1344" i="1" s="1"/>
  <c r="I1344" i="1" s="1"/>
  <c r="G1347" i="1" a="1"/>
  <c r="G1347" i="1" s="1"/>
  <c r="I1347" i="1" s="1"/>
  <c r="G1350" i="1" a="1"/>
  <c r="G1350" i="1" s="1"/>
  <c r="I1350" i="1" s="1"/>
  <c r="G1353" i="1" a="1"/>
  <c r="G1353" i="1" s="1"/>
  <c r="I1353" i="1" s="1"/>
  <c r="G1356" i="1" a="1"/>
  <c r="G1356" i="1" s="1"/>
  <c r="I1356" i="1" s="1"/>
  <c r="G1359" i="1" a="1"/>
  <c r="G1359" i="1" s="1"/>
  <c r="I1359" i="1" s="1"/>
  <c r="G1362" i="1" a="1"/>
  <c r="G1362" i="1" s="1"/>
  <c r="I1362" i="1" s="1"/>
  <c r="G1365" i="1" a="1"/>
  <c r="G1365" i="1" s="1"/>
  <c r="I1365" i="1" s="1"/>
  <c r="G1368" i="1" a="1"/>
  <c r="G1368" i="1" s="1"/>
  <c r="I1368" i="1" s="1"/>
  <c r="G1371" i="1" a="1"/>
  <c r="G1371" i="1" s="1"/>
  <c r="I1371" i="1" s="1"/>
  <c r="G1374" i="1" a="1"/>
  <c r="G1374" i="1" s="1"/>
  <c r="I1374" i="1" s="1"/>
  <c r="G1377" i="1" a="1"/>
  <c r="G1377" i="1" s="1"/>
  <c r="I1377" i="1" s="1"/>
  <c r="G1380" i="1" a="1"/>
  <c r="G1380" i="1" s="1"/>
  <c r="I1380" i="1" s="1"/>
  <c r="G1383" i="1" a="1"/>
  <c r="G1383" i="1" s="1"/>
  <c r="I1383" i="1" s="1"/>
  <c r="G1386" i="1" a="1"/>
  <c r="G1386" i="1" s="1"/>
  <c r="I1386" i="1" s="1"/>
  <c r="G1389" i="1" a="1"/>
  <c r="G1389" i="1" s="1"/>
  <c r="I1389" i="1" s="1"/>
  <c r="G1392" i="1" a="1"/>
  <c r="G1392" i="1" s="1"/>
  <c r="I1392" i="1" s="1"/>
  <c r="G1395" i="1" a="1"/>
  <c r="G1395" i="1" s="1"/>
  <c r="I1395" i="1" s="1"/>
  <c r="G1398" i="1" a="1"/>
  <c r="G1398" i="1" s="1"/>
  <c r="I1398" i="1" s="1"/>
  <c r="G1401" i="1" a="1"/>
  <c r="G1401" i="1" s="1"/>
  <c r="I1401" i="1" s="1"/>
  <c r="G1404" i="1" a="1"/>
  <c r="G1404" i="1" s="1"/>
  <c r="I1404" i="1" s="1"/>
  <c r="G1407" i="1" a="1"/>
  <c r="G1407" i="1" s="1"/>
  <c r="I1407" i="1" s="1"/>
  <c r="G1410" i="1" a="1"/>
  <c r="G1410" i="1" s="1"/>
  <c r="I1410" i="1" s="1"/>
  <c r="G1413" i="1" a="1"/>
  <c r="G1413" i="1" s="1"/>
  <c r="I1413" i="1" s="1"/>
  <c r="G1416" i="1" a="1"/>
  <c r="G1416" i="1" s="1"/>
  <c r="I1416" i="1" s="1"/>
  <c r="G1419" i="1" a="1"/>
  <c r="G1419" i="1" s="1"/>
  <c r="I1419" i="1" s="1"/>
  <c r="G1422" i="1" a="1"/>
  <c r="G1422" i="1" s="1"/>
  <c r="I1422" i="1" s="1"/>
  <c r="G1425" i="1" a="1"/>
  <c r="G1425" i="1" s="1"/>
  <c r="I1425" i="1" s="1"/>
  <c r="G1428" i="1" a="1"/>
  <c r="G1428" i="1" s="1"/>
  <c r="I1428" i="1" s="1"/>
  <c r="G1431" i="1" a="1"/>
  <c r="G1431" i="1" s="1"/>
  <c r="I1431" i="1" s="1"/>
  <c r="G1434" i="1" a="1"/>
  <c r="G1434" i="1" s="1"/>
  <c r="I1434" i="1" s="1"/>
  <c r="G1437" i="1" a="1"/>
  <c r="G1437" i="1" s="1"/>
  <c r="I1437" i="1" s="1"/>
  <c r="G1440" i="1" a="1"/>
  <c r="G1440" i="1" s="1"/>
  <c r="I1440" i="1" s="1"/>
  <c r="G1443" i="1" a="1"/>
  <c r="G1443" i="1" s="1"/>
  <c r="I1443" i="1" s="1"/>
  <c r="G1446" i="1" a="1"/>
  <c r="G1446" i="1" s="1"/>
  <c r="I1446" i="1" s="1"/>
  <c r="G1452" i="1" a="1"/>
  <c r="G1452" i="1" s="1"/>
  <c r="I1452" i="1" s="1"/>
  <c r="G1455" i="1" a="1"/>
  <c r="G1455" i="1" s="1"/>
  <c r="I1455" i="1" s="1"/>
  <c r="G1458" i="1" a="1"/>
  <c r="G1458" i="1" s="1"/>
  <c r="I1458" i="1" s="1"/>
  <c r="G1461" i="1" a="1"/>
  <c r="G1461" i="1" s="1"/>
  <c r="I1461" i="1" s="1"/>
  <c r="G1464" i="1" a="1"/>
  <c r="G1464" i="1" s="1"/>
  <c r="I1464" i="1" s="1"/>
  <c r="G1467" i="1" a="1"/>
  <c r="G1467" i="1" s="1"/>
  <c r="G1470" i="1" a="1"/>
  <c r="G1470" i="1" s="1"/>
  <c r="I1470" i="1" s="1"/>
  <c r="G1473" i="1" a="1"/>
  <c r="G1473" i="1" s="1"/>
  <c r="I1473" i="1" s="1"/>
  <c r="G1476" i="1" a="1"/>
  <c r="G1476" i="1" s="1"/>
  <c r="I1476" i="1" s="1"/>
  <c r="G1479" i="1" a="1"/>
  <c r="G1479" i="1" s="1"/>
  <c r="I1479" i="1" s="1"/>
  <c r="G1482" i="1" a="1"/>
  <c r="G1482" i="1" s="1"/>
  <c r="I1482" i="1" s="1"/>
  <c r="G1485" i="1" a="1"/>
  <c r="G1485" i="1" s="1"/>
  <c r="G1488" i="1" a="1"/>
  <c r="G1488" i="1" s="1"/>
  <c r="I1488" i="1" s="1"/>
  <c r="G1491" i="1" a="1"/>
  <c r="G1491" i="1" s="1"/>
  <c r="I1491" i="1" s="1"/>
  <c r="G1494" i="1" a="1"/>
  <c r="G1494" i="1" s="1"/>
  <c r="I1494" i="1" s="1"/>
  <c r="G1497" i="1" a="1"/>
  <c r="G1497" i="1" s="1"/>
  <c r="I1497" i="1" s="1"/>
  <c r="G1500" i="1" a="1"/>
  <c r="G1500" i="1" s="1"/>
  <c r="I1500" i="1" s="1"/>
  <c r="G1503" i="1" a="1"/>
  <c r="G1503" i="1" s="1"/>
  <c r="G1506" i="1" a="1"/>
  <c r="G1506" i="1" s="1"/>
  <c r="I1506" i="1" s="1"/>
  <c r="G1509" i="1" a="1"/>
  <c r="G1509" i="1" s="1"/>
  <c r="I1509" i="1" s="1"/>
  <c r="G1512" i="1" a="1"/>
  <c r="G1512" i="1" s="1"/>
  <c r="I1512" i="1" s="1"/>
  <c r="G1515" i="1" a="1"/>
  <c r="G1515" i="1" s="1"/>
  <c r="I1515" i="1" s="1"/>
  <c r="G1518" i="1" a="1"/>
  <c r="G1518" i="1" s="1"/>
  <c r="I1518" i="1" s="1"/>
  <c r="G1296" i="1" a="1"/>
  <c r="G1296" i="1" s="1"/>
  <c r="I1296" i="1" s="1"/>
  <c r="G1297" i="1" a="1"/>
  <c r="G1297" i="1" s="1"/>
  <c r="I1297" i="1" s="1"/>
  <c r="G1300" i="1" a="1"/>
  <c r="G1300" i="1" s="1"/>
  <c r="G1301" i="1" a="1"/>
  <c r="G1301" i="1" s="1"/>
  <c r="I1301" i="1" s="1"/>
  <c r="G1303" i="1" a="1"/>
  <c r="G1303" i="1" s="1"/>
  <c r="I1303" i="1" s="1"/>
  <c r="G1304" i="1" a="1"/>
  <c r="G1304" i="1" s="1"/>
  <c r="I1304" i="1" s="1"/>
  <c r="G1306" i="1" a="1"/>
  <c r="G1306" i="1" s="1"/>
  <c r="I1306" i="1" s="1"/>
  <c r="G1307" i="1" a="1"/>
  <c r="G1307" i="1" s="1"/>
  <c r="I1307" i="1" s="1"/>
  <c r="G1309" i="1" a="1"/>
  <c r="G1309" i="1" s="1"/>
  <c r="I1309" i="1" s="1"/>
  <c r="G1316" i="1" a="1"/>
  <c r="G1316" i="1" s="1"/>
  <c r="I1316" i="1" s="1"/>
  <c r="G1317" i="1" a="1"/>
  <c r="G1317" i="1" s="1"/>
  <c r="I1317" i="1" s="1"/>
  <c r="G1318" i="1" a="1"/>
  <c r="G1318" i="1" s="1"/>
  <c r="I1318" i="1" s="1"/>
  <c r="G1449" i="1" a="1"/>
  <c r="G1449" i="1" s="1"/>
  <c r="G208" i="1" a="1"/>
  <c r="G208" i="1" s="1"/>
  <c r="I208" i="1" s="1"/>
  <c r="G209" i="1" a="1"/>
  <c r="G209" i="1" s="1"/>
  <c r="I209" i="1" s="1"/>
  <c r="G212" i="1" a="1"/>
  <c r="G212" i="1" s="1"/>
  <c r="I212" i="1" s="1"/>
  <c r="G222" i="1" a="1"/>
  <c r="G222" i="1" s="1"/>
  <c r="I222" i="1" s="1"/>
  <c r="G243" i="1" a="1"/>
  <c r="G243" i="1" s="1"/>
  <c r="I243" i="1" s="1"/>
  <c r="G244" i="1" a="1"/>
  <c r="G244" i="1" s="1"/>
  <c r="I244" i="1" s="1"/>
  <c r="G260" i="1" a="1"/>
  <c r="G260" i="1" s="1"/>
  <c r="I260" i="1" s="1"/>
  <c r="G263" i="1" a="1"/>
  <c r="G263" i="1" s="1"/>
  <c r="I263" i="1" s="1"/>
  <c r="G264" i="1" a="1"/>
  <c r="G264" i="1" s="1"/>
  <c r="I264" i="1" s="1"/>
  <c r="G269" i="1" a="1"/>
  <c r="G269" i="1" s="1"/>
  <c r="I269" i="1" s="1"/>
  <c r="G271" i="1" a="1"/>
  <c r="G271" i="1" s="1"/>
  <c r="I271" i="1" s="1"/>
  <c r="G276" i="1" a="1"/>
  <c r="G276" i="1" s="1"/>
  <c r="I276" i="1" s="1"/>
  <c r="G279" i="1" a="1"/>
  <c r="G279" i="1" s="1"/>
  <c r="I279" i="1" s="1"/>
  <c r="G281" i="1" a="1"/>
  <c r="G281" i="1" s="1"/>
  <c r="I281" i="1" s="1"/>
  <c r="G283" i="1" a="1"/>
  <c r="G283" i="1" s="1"/>
  <c r="I283" i="1" s="1"/>
  <c r="G293" i="1" a="1"/>
  <c r="G293" i="1" s="1"/>
  <c r="I293" i="1" s="1"/>
  <c r="G294" i="1" a="1"/>
  <c r="G294" i="1" s="1"/>
  <c r="I294" i="1" s="1"/>
  <c r="G300" i="1" a="1"/>
  <c r="G300" i="1" s="1"/>
  <c r="I300" i="1" s="1"/>
  <c r="G314" i="1" a="1"/>
  <c r="G314" i="1" s="1"/>
  <c r="I314" i="1" s="1"/>
  <c r="G321" i="1" a="1"/>
  <c r="G321" i="1" s="1"/>
  <c r="I321" i="1" s="1"/>
  <c r="G322" i="1" a="1"/>
  <c r="G322" i="1" s="1"/>
  <c r="I322" i="1" s="1"/>
  <c r="G323" i="1" a="1"/>
  <c r="G323" i="1" s="1"/>
  <c r="I323" i="1" s="1"/>
  <c r="G330" i="1" a="1"/>
  <c r="G330" i="1" s="1"/>
  <c r="I330" i="1" s="1"/>
  <c r="G332" i="1" a="1"/>
  <c r="G332" i="1" s="1"/>
  <c r="I332" i="1" s="1"/>
  <c r="G336" i="1" a="1"/>
  <c r="G336" i="1" s="1"/>
  <c r="I336" i="1" s="1"/>
  <c r="G338" i="1" a="1"/>
  <c r="G338" i="1" s="1"/>
  <c r="I338" i="1" s="1"/>
  <c r="G342" i="1" a="1"/>
  <c r="G342" i="1" s="1"/>
  <c r="I342" i="1" s="1"/>
  <c r="G345" i="1" a="1"/>
  <c r="G345" i="1" s="1"/>
  <c r="I345" i="1" s="1"/>
  <c r="G347" i="1" a="1"/>
  <c r="G347" i="1" s="1"/>
  <c r="I347" i="1" s="1"/>
  <c r="G356" i="1" a="1"/>
  <c r="G356" i="1" s="1"/>
  <c r="I356" i="1" s="1"/>
  <c r="G357" i="1" a="1"/>
  <c r="G357" i="1" s="1"/>
  <c r="I357" i="1" s="1"/>
  <c r="G358" i="1" a="1"/>
  <c r="G358" i="1" s="1"/>
  <c r="I358" i="1" s="1"/>
  <c r="G359" i="1" a="1"/>
  <c r="G359" i="1" s="1"/>
  <c r="I359" i="1" s="1"/>
  <c r="G364" i="1" a="1"/>
  <c r="G364" i="1" s="1"/>
  <c r="I364" i="1" s="1"/>
  <c r="G365" i="1" a="1"/>
  <c r="G365" i="1" s="1"/>
  <c r="I365" i="1" s="1"/>
  <c r="G366" i="1" a="1"/>
  <c r="G366" i="1" s="1"/>
  <c r="I366" i="1" s="1"/>
  <c r="G372" i="1" a="1"/>
  <c r="G372" i="1" s="1"/>
  <c r="I372" i="1" s="1"/>
  <c r="G373" i="1" a="1"/>
  <c r="G373" i="1" s="1"/>
  <c r="I373" i="1" s="1"/>
  <c r="G378" i="1" a="1"/>
  <c r="G378" i="1" s="1"/>
  <c r="I378" i="1" s="1"/>
  <c r="G381" i="1" a="1"/>
  <c r="G381" i="1" s="1"/>
  <c r="I381" i="1" s="1"/>
  <c r="G382" i="1" a="1"/>
  <c r="G382" i="1" s="1"/>
  <c r="I382" i="1" s="1"/>
  <c r="G383" i="1" a="1"/>
  <c r="G383" i="1" s="1"/>
  <c r="I383" i="1" s="1"/>
  <c r="G386" i="1" a="1"/>
  <c r="G386" i="1" s="1"/>
  <c r="I386" i="1" s="1"/>
  <c r="G392" i="1" a="1"/>
  <c r="G392" i="1" s="1"/>
  <c r="I392" i="1" s="1"/>
  <c r="G394" i="1" a="1"/>
  <c r="G394" i="1" s="1"/>
  <c r="I394" i="1" s="1"/>
  <c r="G396" i="1" a="1"/>
  <c r="G396" i="1" s="1"/>
  <c r="I396" i="1" s="1"/>
  <c r="G397" i="1" a="1"/>
  <c r="G397" i="1" s="1"/>
  <c r="I397" i="1" s="1"/>
  <c r="G404" i="1" a="1"/>
  <c r="G404" i="1" s="1"/>
  <c r="I404" i="1" s="1"/>
  <c r="G405" i="1" a="1"/>
  <c r="G405" i="1" s="1"/>
  <c r="I405" i="1" s="1"/>
  <c r="G406" i="1" a="1"/>
  <c r="G406" i="1" s="1"/>
  <c r="I406" i="1" s="1"/>
  <c r="G412" i="1" a="1"/>
  <c r="G412" i="1" s="1"/>
  <c r="I412" i="1" s="1"/>
  <c r="G415" i="1" a="1"/>
  <c r="G415" i="1" s="1"/>
  <c r="I415" i="1" s="1"/>
  <c r="G457" i="1" a="1"/>
  <c r="G457" i="1" s="1"/>
  <c r="I457" i="1" s="1"/>
  <c r="G459" i="1" a="1"/>
  <c r="G459" i="1" s="1"/>
  <c r="I459" i="1" s="1"/>
  <c r="G465" i="1" a="1"/>
  <c r="G465" i="1" s="1"/>
  <c r="I465" i="1" s="1"/>
  <c r="G466" i="1" a="1"/>
  <c r="G466" i="1" s="1"/>
  <c r="I466" i="1" s="1"/>
  <c r="G467" i="1" a="1"/>
  <c r="G467" i="1" s="1"/>
  <c r="I467" i="1" s="1"/>
  <c r="G468" i="1" a="1"/>
  <c r="G468" i="1" s="1"/>
  <c r="I468" i="1" s="1"/>
  <c r="G476" i="1" a="1"/>
  <c r="G476" i="1" s="1"/>
  <c r="I476" i="1" s="1"/>
  <c r="G480" i="1" a="1"/>
  <c r="G480" i="1" s="1"/>
  <c r="I480" i="1" s="1"/>
  <c r="G481" i="1" a="1"/>
  <c r="G481" i="1" s="1"/>
  <c r="I481" i="1" s="1"/>
  <c r="G486" i="1" a="1"/>
  <c r="G486" i="1" s="1"/>
  <c r="I486" i="1" s="1"/>
  <c r="G492" i="1" a="1"/>
  <c r="G492" i="1" s="1"/>
  <c r="I492" i="1" s="1"/>
  <c r="G493" i="1" a="1"/>
  <c r="G493" i="1" s="1"/>
  <c r="I493" i="1" s="1"/>
  <c r="G504" i="1" a="1"/>
  <c r="G504" i="1" s="1"/>
  <c r="I504" i="1" s="1"/>
  <c r="G507" i="1" a="1"/>
  <c r="G507" i="1" s="1"/>
  <c r="I507" i="1" s="1"/>
  <c r="G508" i="1" a="1"/>
  <c r="G508" i="1" s="1"/>
  <c r="I508" i="1" s="1"/>
  <c r="G511" i="1" a="1"/>
  <c r="G511" i="1" s="1"/>
  <c r="I511" i="1" s="1"/>
  <c r="G518" i="1" a="1"/>
  <c r="G518" i="1" s="1"/>
  <c r="I518" i="1" s="1"/>
  <c r="G519" i="1" a="1"/>
  <c r="G519" i="1" s="1"/>
  <c r="I519" i="1" s="1"/>
  <c r="G526" i="1" a="1"/>
  <c r="G526" i="1" s="1"/>
  <c r="I526" i="1" s="1"/>
  <c r="G545" i="1" a="1"/>
  <c r="G545" i="1" s="1"/>
  <c r="I545" i="1" s="1"/>
  <c r="G547" i="1" a="1"/>
  <c r="G547" i="1" s="1"/>
  <c r="I547" i="1" s="1"/>
  <c r="G549" i="1" a="1"/>
  <c r="G549" i="1" s="1"/>
  <c r="I549" i="1" s="1"/>
  <c r="G550" i="1" a="1"/>
  <c r="G550" i="1" s="1"/>
  <c r="I550" i="1" s="1"/>
  <c r="G567" i="1" a="1"/>
  <c r="G567" i="1" s="1"/>
  <c r="I567" i="1" s="1"/>
  <c r="G573" i="1" a="1"/>
  <c r="G573" i="1" s="1"/>
  <c r="I573" i="1" s="1"/>
  <c r="G577" i="1" a="1"/>
  <c r="G577" i="1" s="1"/>
  <c r="I577" i="1" s="1"/>
  <c r="G583" i="1" a="1"/>
  <c r="G583" i="1" s="1"/>
  <c r="I583" i="1" s="1"/>
  <c r="G586" i="1" a="1"/>
  <c r="G586" i="1" s="1"/>
  <c r="I586" i="1" s="1"/>
  <c r="G599" i="1" a="1"/>
  <c r="G599" i="1" s="1"/>
  <c r="I599" i="1" s="1"/>
  <c r="G604" i="1" a="1"/>
  <c r="G604" i="1" s="1"/>
  <c r="I604" i="1" s="1"/>
  <c r="G605" i="1" a="1"/>
  <c r="G605" i="1" s="1"/>
  <c r="I605" i="1" s="1"/>
  <c r="G610" i="1" a="1"/>
  <c r="G610" i="1" s="1"/>
  <c r="I610" i="1" s="1"/>
  <c r="G611" i="1" a="1"/>
  <c r="G611" i="1" s="1"/>
  <c r="I611" i="1" s="1"/>
  <c r="G622" i="1" a="1"/>
  <c r="G622" i="1" s="1"/>
  <c r="I622" i="1" s="1"/>
  <c r="G623" i="1" a="1"/>
  <c r="G623" i="1" s="1"/>
  <c r="I623" i="1" s="1"/>
  <c r="G634" i="1" a="1"/>
  <c r="G634" i="1" s="1"/>
  <c r="I634" i="1" s="1"/>
  <c r="G640" i="1" a="1"/>
  <c r="G640" i="1" s="1"/>
  <c r="I640" i="1" s="1"/>
  <c r="G658" i="1" a="1"/>
  <c r="G658" i="1" s="1"/>
  <c r="I658" i="1" s="1"/>
  <c r="G659" i="1" a="1"/>
  <c r="G659" i="1" s="1"/>
  <c r="I659" i="1" s="1"/>
  <c r="G665" i="1" a="1"/>
  <c r="G665" i="1" s="1"/>
  <c r="I665" i="1" s="1"/>
  <c r="G671" i="1" a="1"/>
  <c r="G671" i="1" s="1"/>
  <c r="I671" i="1" s="1"/>
  <c r="G694" i="1" a="1"/>
  <c r="G694" i="1" s="1"/>
  <c r="I694" i="1" s="1"/>
  <c r="G700" i="1" a="1"/>
  <c r="G700" i="1" s="1"/>
  <c r="I700" i="1" s="1"/>
  <c r="G701" i="1" a="1"/>
  <c r="G701" i="1" s="1"/>
  <c r="I701" i="1" s="1"/>
  <c r="G704" i="1" a="1"/>
  <c r="G704" i="1" s="1"/>
  <c r="I704" i="1" s="1"/>
  <c r="G705" i="1" a="1"/>
  <c r="G705" i="1" s="1"/>
  <c r="I705" i="1" s="1"/>
  <c r="G710" i="1" a="1"/>
  <c r="G710" i="1" s="1"/>
  <c r="I710" i="1" s="1"/>
  <c r="G711" i="1" a="1"/>
  <c r="G711" i="1" s="1"/>
  <c r="I711" i="1" s="1"/>
  <c r="G713" i="1" a="1"/>
  <c r="G713" i="1" s="1"/>
  <c r="I713" i="1" s="1"/>
  <c r="G715" i="1" a="1"/>
  <c r="G715" i="1" s="1"/>
  <c r="G716" i="1" a="1"/>
  <c r="G716" i="1" s="1"/>
  <c r="I716" i="1" s="1"/>
  <c r="G718" i="1" a="1"/>
  <c r="G718" i="1" s="1"/>
  <c r="I718" i="1" s="1"/>
  <c r="G719" i="1" a="1"/>
  <c r="G719" i="1" s="1"/>
  <c r="I719" i="1" s="1"/>
  <c r="G721" i="1" a="1"/>
  <c r="G721" i="1" s="1"/>
  <c r="I721" i="1" s="1"/>
  <c r="G722" i="1" a="1"/>
  <c r="G722" i="1" s="1"/>
  <c r="I722" i="1" s="1"/>
  <c r="G724" i="1" a="1"/>
  <c r="G724" i="1" s="1"/>
  <c r="I724" i="1" s="1"/>
  <c r="G725" i="1" a="1"/>
  <c r="G725" i="1" s="1"/>
  <c r="I725" i="1" s="1"/>
  <c r="G728" i="1" a="1"/>
  <c r="G728" i="1" s="1"/>
  <c r="I728" i="1" s="1"/>
  <c r="G730" i="1" a="1"/>
  <c r="G730" i="1" s="1"/>
  <c r="I730" i="1" s="1"/>
  <c r="G732" i="1" a="1"/>
  <c r="G732" i="1" s="1"/>
  <c r="I732" i="1" s="1"/>
  <c r="G738" i="1" a="1"/>
  <c r="G738" i="1" s="1"/>
  <c r="I738" i="1" s="1"/>
  <c r="G744" i="1" a="1"/>
  <c r="G744" i="1" s="1"/>
  <c r="G747" i="1" a="1"/>
  <c r="G747" i="1" s="1"/>
  <c r="I747" i="1" s="1"/>
  <c r="G748" i="1" a="1"/>
  <c r="G748" i="1" s="1"/>
  <c r="I748" i="1" s="1"/>
  <c r="G749" i="1" a="1"/>
  <c r="G749" i="1" s="1"/>
  <c r="I749" i="1" s="1"/>
  <c r="G751" i="1" a="1"/>
  <c r="G751" i="1" s="1"/>
  <c r="I751" i="1" s="1"/>
  <c r="G752" i="1" a="1"/>
  <c r="G752" i="1" s="1"/>
  <c r="I752" i="1" s="1"/>
  <c r="G754" i="1" a="1"/>
  <c r="G754" i="1" s="1"/>
  <c r="I754" i="1" s="1"/>
  <c r="G755" i="1" a="1"/>
  <c r="G755" i="1" s="1"/>
  <c r="I755" i="1" s="1"/>
  <c r="G758" i="1" a="1"/>
  <c r="G758" i="1" s="1"/>
  <c r="I758" i="1" s="1"/>
  <c r="G770" i="1" a="1"/>
  <c r="G770" i="1" s="1"/>
  <c r="I770" i="1" s="1"/>
  <c r="G772" i="1" a="1"/>
  <c r="G772" i="1" s="1"/>
  <c r="I772" i="1" s="1"/>
  <c r="G775" i="1" a="1"/>
  <c r="G775" i="1" s="1"/>
  <c r="I775" i="1" s="1"/>
  <c r="G779" i="1" a="1"/>
  <c r="G779" i="1" s="1"/>
  <c r="I779" i="1" s="1"/>
  <c r="G784" i="1" a="1"/>
  <c r="G784" i="1" s="1"/>
  <c r="I784" i="1" s="1"/>
  <c r="G792" i="1" a="1"/>
  <c r="G792" i="1" s="1"/>
  <c r="I792" i="1" s="1"/>
  <c r="G800" i="1" a="1"/>
  <c r="G800" i="1" s="1"/>
  <c r="I800" i="1" s="1"/>
  <c r="G802" i="1" a="1"/>
  <c r="G802" i="1" s="1"/>
  <c r="I802" i="1" s="1"/>
  <c r="G803" i="1" a="1"/>
  <c r="G803" i="1" s="1"/>
  <c r="I803" i="1" s="1"/>
  <c r="G804" i="1" a="1"/>
  <c r="G804" i="1" s="1"/>
  <c r="I804" i="1" s="1"/>
  <c r="G807" i="1" a="1"/>
  <c r="G807" i="1" s="1"/>
  <c r="I807" i="1" s="1"/>
  <c r="G820" i="1" a="1"/>
  <c r="G820" i="1" s="1"/>
  <c r="I820" i="1" s="1"/>
  <c r="G827" i="1" a="1"/>
  <c r="G827" i="1" s="1"/>
  <c r="I827" i="1" s="1"/>
  <c r="G834" i="1" a="1"/>
  <c r="G834" i="1" s="1"/>
  <c r="I834" i="1" s="1"/>
  <c r="G835" i="1" a="1"/>
  <c r="G835" i="1" s="1"/>
  <c r="I835" i="1" s="1"/>
  <c r="G836" i="1" a="1"/>
  <c r="G836" i="1" s="1"/>
  <c r="I836" i="1" s="1"/>
  <c r="G838" i="1" a="1"/>
  <c r="G838" i="1" s="1"/>
  <c r="I838" i="1" s="1"/>
  <c r="G845" i="1" a="1"/>
  <c r="G845" i="1" s="1"/>
  <c r="I845" i="1" s="1"/>
  <c r="G846" i="1" a="1"/>
  <c r="G846" i="1" s="1"/>
  <c r="I846" i="1" s="1"/>
  <c r="G856" i="1" a="1"/>
  <c r="G856" i="1" s="1"/>
  <c r="I856" i="1" s="1"/>
  <c r="G880" i="1" a="1"/>
  <c r="G880" i="1" s="1"/>
  <c r="I880" i="1" s="1"/>
  <c r="G882" i="1" a="1"/>
  <c r="G882" i="1" s="1"/>
  <c r="I882" i="1" s="1"/>
  <c r="G883" i="1" a="1"/>
  <c r="G883" i="1" s="1"/>
  <c r="I883" i="1" s="1"/>
  <c r="G898" i="1" a="1"/>
  <c r="G898" i="1" s="1"/>
  <c r="I898" i="1" s="1"/>
  <c r="G901" i="1" a="1"/>
  <c r="G901" i="1" s="1"/>
  <c r="I901" i="1" s="1"/>
  <c r="G904" i="1" a="1"/>
  <c r="G904" i="1" s="1"/>
  <c r="I904" i="1" s="1"/>
  <c r="G918" i="1" a="1"/>
  <c r="G918" i="1" s="1"/>
  <c r="I918" i="1" s="1"/>
  <c r="G922" i="1" a="1"/>
  <c r="G922" i="1" s="1"/>
  <c r="I922" i="1" s="1"/>
  <c r="G931" i="1" a="1"/>
  <c r="G931" i="1" s="1"/>
  <c r="I931" i="1" s="1"/>
  <c r="G942" i="1" a="1"/>
  <c r="G942" i="1" s="1"/>
  <c r="I942" i="1" s="1"/>
  <c r="G945" i="1" a="1"/>
  <c r="G945" i="1" s="1"/>
  <c r="I945" i="1" s="1"/>
  <c r="G947" i="1" a="1"/>
  <c r="G947" i="1" s="1"/>
  <c r="I947" i="1" s="1"/>
  <c r="G954" i="1" a="1"/>
  <c r="G954" i="1" s="1"/>
  <c r="I954" i="1" s="1"/>
  <c r="G955" i="1" a="1"/>
  <c r="G955" i="1" s="1"/>
  <c r="I955" i="1" s="1"/>
  <c r="G959" i="1" a="1"/>
  <c r="G959" i="1" s="1"/>
  <c r="I959" i="1" s="1"/>
  <c r="G966" i="1" a="1"/>
  <c r="G966" i="1" s="1"/>
  <c r="I966" i="1" s="1"/>
  <c r="G967" i="1" a="1"/>
  <c r="G967" i="1" s="1"/>
  <c r="I967" i="1" s="1"/>
  <c r="G971" i="1" a="1"/>
  <c r="G971" i="1" s="1"/>
  <c r="I971" i="1" s="1"/>
  <c r="G973" i="1" a="1"/>
  <c r="G973" i="1" s="1"/>
  <c r="I973" i="1" s="1"/>
  <c r="G977" i="1" a="1"/>
  <c r="G977" i="1" s="1"/>
  <c r="I977" i="1" s="1"/>
  <c r="G983" i="1" a="1"/>
  <c r="G983" i="1" s="1"/>
  <c r="I983" i="1" s="1"/>
  <c r="G988" i="1" a="1"/>
  <c r="G988" i="1" s="1"/>
  <c r="I988" i="1" s="1"/>
  <c r="G989" i="1" a="1"/>
  <c r="G989" i="1" s="1"/>
  <c r="I989" i="1" s="1"/>
  <c r="G994" i="1" a="1"/>
  <c r="G994" i="1" s="1"/>
  <c r="I994" i="1" s="1"/>
  <c r="G1014" i="1" a="1"/>
  <c r="G1014" i="1" s="1"/>
  <c r="I1014" i="1" s="1"/>
  <c r="G1015" i="1" a="1"/>
  <c r="G1015" i="1" s="1"/>
  <c r="I1015" i="1" s="1"/>
  <c r="G1018" i="1" a="1"/>
  <c r="G1018" i="1" s="1"/>
  <c r="I1018" i="1" s="1"/>
  <c r="G1020" i="1" a="1"/>
  <c r="G1020" i="1" s="1"/>
  <c r="I1020" i="1" s="1"/>
  <c r="G1022" i="1" a="1"/>
  <c r="G1022" i="1" s="1"/>
  <c r="I1022" i="1" s="1"/>
  <c r="G1023" i="1" a="1"/>
  <c r="G1023" i="1" s="1"/>
  <c r="I1023" i="1" s="1"/>
  <c r="G1027" i="1" a="1"/>
  <c r="G1027" i="1" s="1"/>
  <c r="I1027" i="1" s="1"/>
  <c r="G1031" i="1" a="1"/>
  <c r="G1031" i="1" s="1"/>
  <c r="I1031" i="1" s="1"/>
  <c r="G1032" i="1" a="1"/>
  <c r="G1032" i="1" s="1"/>
  <c r="I1032" i="1" s="1"/>
  <c r="G1033" i="1" a="1"/>
  <c r="G1033" i="1" s="1"/>
  <c r="I1033" i="1" s="1"/>
  <c r="G1035" i="1" a="1"/>
  <c r="G1035" i="1" s="1"/>
  <c r="I1035" i="1" s="1"/>
  <c r="G1040" i="1" a="1"/>
  <c r="G1040" i="1" s="1"/>
  <c r="I1040" i="1" s="1"/>
  <c r="G1045" i="1" a="1"/>
  <c r="G1045" i="1" s="1"/>
  <c r="I1045" i="1" s="1"/>
  <c r="G1048" i="1" a="1"/>
  <c r="G1048" i="1" s="1"/>
  <c r="I1048" i="1" s="1"/>
  <c r="G1049" i="1" a="1"/>
  <c r="G1049" i="1" s="1"/>
  <c r="I1049" i="1" s="1"/>
  <c r="G1053" i="1" a="1"/>
  <c r="G1053" i="1" s="1"/>
  <c r="G1057" i="1" a="1"/>
  <c r="G1057" i="1" s="1"/>
  <c r="I1057" i="1" s="1"/>
  <c r="G1060" i="1" a="1"/>
  <c r="G1060" i="1" s="1"/>
  <c r="I1060" i="1" s="1"/>
  <c r="G1063" i="1" a="1"/>
  <c r="G1063" i="1" s="1"/>
  <c r="I1063" i="1" s="1"/>
  <c r="G1064" i="1" a="1"/>
  <c r="G1064" i="1" s="1"/>
  <c r="I1064" i="1" s="1"/>
  <c r="G1067" i="1" a="1"/>
  <c r="G1067" i="1" s="1"/>
  <c r="I1067" i="1" s="1"/>
  <c r="G1069" i="1" a="1"/>
  <c r="G1069" i="1" s="1"/>
  <c r="I1069" i="1" s="1"/>
  <c r="G1071" i="1" a="1"/>
  <c r="G1071" i="1" s="1"/>
  <c r="I1071" i="1" s="1"/>
  <c r="G1072" i="1" a="1"/>
  <c r="G1072" i="1" s="1"/>
  <c r="I1072" i="1" s="1"/>
  <c r="G1075" i="1" a="1"/>
  <c r="G1075" i="1" s="1"/>
  <c r="I1075" i="1" s="1"/>
  <c r="G1078" i="1" a="1"/>
  <c r="G1078" i="1" s="1"/>
  <c r="I1078" i="1" s="1"/>
  <c r="G1080" i="1" a="1"/>
  <c r="G1080" i="1" s="1"/>
  <c r="I1080" i="1" s="1"/>
  <c r="G1083" i="1" a="1"/>
  <c r="G1083" i="1" s="1"/>
  <c r="I1083" i="1" s="1"/>
  <c r="G1088" i="1" a="1"/>
  <c r="G1088" i="1" s="1"/>
  <c r="I1088" i="1" s="1"/>
  <c r="G1089" i="1" a="1"/>
  <c r="G1089" i="1" s="1"/>
  <c r="G1093" i="1" a="1"/>
  <c r="G1093" i="1" s="1"/>
  <c r="I1093" i="1" s="1"/>
  <c r="G1097" i="1" a="1"/>
  <c r="G1097" i="1" s="1"/>
  <c r="I1097" i="1" s="1"/>
  <c r="G1101" i="1" a="1"/>
  <c r="G1101" i="1" s="1"/>
  <c r="I1101" i="1" s="1"/>
  <c r="G1103" i="1" a="1"/>
  <c r="G1103" i="1" s="1"/>
  <c r="I1103" i="1" s="1"/>
  <c r="G1105" i="1" a="1"/>
  <c r="G1105" i="1" s="1"/>
  <c r="I1105" i="1" s="1"/>
  <c r="G1109" i="1" a="1"/>
  <c r="G1109" i="1" s="1"/>
  <c r="I1109" i="1" s="1"/>
  <c r="G1110" i="1" a="1"/>
  <c r="G1110" i="1" s="1"/>
  <c r="I1110" i="1" s="1"/>
  <c r="G1111" i="1" a="1"/>
  <c r="G1111" i="1" s="1"/>
  <c r="I1111" i="1" s="1"/>
  <c r="G1117" i="1" a="1"/>
  <c r="G1117" i="1" s="1"/>
  <c r="I1117" i="1" s="1"/>
  <c r="G1121" i="1" a="1"/>
  <c r="G1121" i="1" s="1"/>
  <c r="I1121" i="1" s="1"/>
  <c r="G1123" i="1" a="1"/>
  <c r="G1123" i="1" s="1"/>
  <c r="I1123" i="1" s="1"/>
  <c r="G1129" i="1" a="1"/>
  <c r="G1129" i="1" s="1"/>
  <c r="I1129" i="1" s="1"/>
  <c r="G1130" i="1" a="1"/>
  <c r="G1130" i="1" s="1"/>
  <c r="I1130" i="1" s="1"/>
  <c r="G1134" i="1" a="1"/>
  <c r="G1134" i="1" s="1"/>
  <c r="I1134" i="1" s="1"/>
  <c r="G1141" i="1" a="1"/>
  <c r="G1141" i="1" s="1"/>
  <c r="I1141" i="1" s="1"/>
  <c r="G1144" i="1" a="1"/>
  <c r="G1144" i="1" s="1"/>
  <c r="G1145" i="1" a="1"/>
  <c r="G1145" i="1" s="1"/>
  <c r="I1145" i="1" s="1"/>
  <c r="G1146" i="1" a="1"/>
  <c r="G1146" i="1" s="1"/>
  <c r="I1146" i="1" s="1"/>
  <c r="G1147" i="1" a="1"/>
  <c r="G1147" i="1" s="1"/>
  <c r="I1147" i="1" s="1"/>
  <c r="G1152" i="1" a="1"/>
  <c r="G1152" i="1" s="1"/>
  <c r="I1152" i="1" s="1"/>
  <c r="G1157" i="1" a="1"/>
  <c r="G1157" i="1" s="1"/>
  <c r="I1157" i="1" s="1"/>
  <c r="G1165" i="1" a="1"/>
  <c r="G1165" i="1" s="1"/>
  <c r="I1165" i="1" s="1"/>
  <c r="G1170" i="1" a="1"/>
  <c r="G1170" i="1" s="1"/>
  <c r="I1170" i="1" s="1"/>
  <c r="G1172" i="1" a="1"/>
  <c r="G1172" i="1" s="1"/>
  <c r="I1172" i="1" s="1"/>
  <c r="G1175" i="1" a="1"/>
  <c r="G1175" i="1" s="1"/>
  <c r="I1175" i="1" s="1"/>
  <c r="G1181" i="1" a="1"/>
  <c r="G1181" i="1" s="1"/>
  <c r="I1181" i="1" s="1"/>
  <c r="G1182" i="1" a="1"/>
  <c r="G1182" i="1" s="1"/>
  <c r="I1182" i="1" s="1"/>
  <c r="G1183" i="1" a="1"/>
  <c r="G1183" i="1" s="1"/>
  <c r="I1183" i="1" s="1"/>
  <c r="G1187" i="1" a="1"/>
  <c r="G1187" i="1" s="1"/>
  <c r="I1187" i="1" s="1"/>
  <c r="G1188" i="1" a="1"/>
  <c r="G1188" i="1" s="1"/>
  <c r="I1188" i="1" s="1"/>
  <c r="G1193" i="1" a="1"/>
  <c r="G1193" i="1" s="1"/>
  <c r="I1193" i="1" s="1"/>
  <c r="G1201" i="1" a="1"/>
  <c r="G1201" i="1" s="1"/>
  <c r="I1201" i="1" s="1"/>
  <c r="G1205" i="1" a="1"/>
  <c r="G1205" i="1" s="1"/>
  <c r="I1205" i="1" s="1"/>
  <c r="G1211" i="1" a="1"/>
  <c r="G1211" i="1" s="1"/>
  <c r="I1211" i="1" s="1"/>
  <c r="G1213" i="1" a="1"/>
  <c r="G1213" i="1" s="1"/>
  <c r="I1213" i="1" s="1"/>
  <c r="G1215" i="1" a="1"/>
  <c r="G1215" i="1" s="1"/>
  <c r="I1215" i="1" s="1"/>
  <c r="G1216" i="1" a="1"/>
  <c r="G1216" i="1" s="1"/>
  <c r="G1217" i="1" a="1"/>
  <c r="G1217" i="1" s="1"/>
  <c r="I1217" i="1" s="1"/>
  <c r="G1218" i="1" a="1"/>
  <c r="G1218" i="1" s="1"/>
  <c r="I1218" i="1" s="1"/>
  <c r="G1219" i="1" a="1"/>
  <c r="G1219" i="1" s="1"/>
  <c r="I1219" i="1" s="1"/>
  <c r="G1223" i="1" a="1"/>
  <c r="G1223" i="1" s="1"/>
  <c r="I1223" i="1" s="1"/>
  <c r="G1229" i="1" a="1"/>
  <c r="G1229" i="1" s="1"/>
  <c r="I1229" i="1" s="1"/>
  <c r="G1231" i="1" a="1"/>
  <c r="G1231" i="1" s="1"/>
  <c r="I1231" i="1" s="1"/>
  <c r="G1233" i="1" a="1"/>
  <c r="G1233" i="1" s="1"/>
  <c r="I1233" i="1" s="1"/>
  <c r="G1234" i="1" a="1"/>
  <c r="G1234" i="1" s="1"/>
  <c r="I1234" i="1" s="1"/>
  <c r="G1235" i="1" a="1"/>
  <c r="G1235" i="1" s="1"/>
  <c r="I1235" i="1" s="1"/>
  <c r="G1236" i="1" a="1"/>
  <c r="G1236" i="1" s="1"/>
  <c r="I1236" i="1" s="1"/>
  <c r="G1239" i="1" a="1"/>
  <c r="G1239" i="1" s="1"/>
  <c r="I1239" i="1" s="1"/>
  <c r="G1241" i="1" a="1"/>
  <c r="G1241" i="1" s="1"/>
  <c r="I1241" i="1" s="1"/>
  <c r="G1242" i="1" a="1"/>
  <c r="G1242" i="1" s="1"/>
  <c r="I1242" i="1" s="1"/>
  <c r="G1243" i="1" a="1"/>
  <c r="G1243" i="1" s="1"/>
  <c r="I1243" i="1" s="1"/>
  <c r="G1250" i="1" a="1"/>
  <c r="G1250" i="1" s="1"/>
  <c r="I1250" i="1" s="1"/>
  <c r="G1251" i="1" a="1"/>
  <c r="G1251" i="1" s="1"/>
  <c r="I1251" i="1" s="1"/>
  <c r="G1255" i="1" a="1"/>
  <c r="G1255" i="1" s="1"/>
  <c r="I1255" i="1" s="1"/>
  <c r="G1261" i="1" a="1"/>
  <c r="G1261" i="1" s="1"/>
  <c r="I1261" i="1" s="1"/>
  <c r="G1263" i="1" a="1"/>
  <c r="G1263" i="1" s="1"/>
  <c r="I1263" i="1" s="1"/>
  <c r="G1274" i="1" a="1"/>
  <c r="G1274" i="1" s="1"/>
  <c r="I1274" i="1" s="1"/>
  <c r="G1275" i="1" a="1"/>
  <c r="G1275" i="1" s="1"/>
  <c r="I1275" i="1" s="1"/>
  <c r="G1278" i="1" a="1"/>
  <c r="G1278" i="1" s="1"/>
  <c r="I1278" i="1" s="1"/>
  <c r="G1279" i="1" a="1"/>
  <c r="G1279" i="1" s="1"/>
  <c r="I1279" i="1" s="1"/>
  <c r="G1280" i="1" a="1"/>
  <c r="G1280" i="1" s="1"/>
  <c r="I1280" i="1" s="1"/>
  <c r="G1282" i="1" a="1"/>
  <c r="G1282" i="1" s="1"/>
  <c r="I1282" i="1" s="1"/>
  <c r="H2" i="1" a="1"/>
  <c r="H2" i="1" s="1"/>
  <c r="G3" i="1" a="1"/>
  <c r="G3" i="1" s="1"/>
  <c r="I3" i="1" s="1"/>
  <c r="G4" i="1" a="1"/>
  <c r="G4" i="1" s="1"/>
  <c r="I4" i="1" s="1"/>
  <c r="G5" i="1" a="1"/>
  <c r="G5" i="1" s="1"/>
  <c r="I5" i="1" s="1"/>
  <c r="G6" i="1" a="1"/>
  <c r="G6" i="1" s="1"/>
  <c r="I6" i="1" s="1"/>
  <c r="G7" i="1" a="1"/>
  <c r="G7" i="1" s="1"/>
  <c r="I7" i="1" s="1"/>
  <c r="G8" i="1" a="1"/>
  <c r="G8" i="1" s="1"/>
  <c r="I8" i="1" s="1"/>
  <c r="G9" i="1" a="1"/>
  <c r="G9" i="1" s="1"/>
  <c r="I9" i="1" s="1"/>
  <c r="G10" i="1" a="1"/>
  <c r="G10" i="1" s="1"/>
  <c r="I10" i="1" s="1"/>
  <c r="G11" i="1" a="1"/>
  <c r="G11" i="1" s="1"/>
  <c r="I11" i="1" s="1"/>
  <c r="G12" i="1" a="1"/>
  <c r="G12" i="1" s="1"/>
  <c r="I12" i="1" s="1"/>
  <c r="G13" i="1" a="1"/>
  <c r="G13" i="1" s="1"/>
  <c r="I13" i="1" s="1"/>
  <c r="G14" i="1" a="1"/>
  <c r="G14" i="1" s="1"/>
  <c r="I14" i="1" s="1"/>
  <c r="G15" i="1" a="1"/>
  <c r="G15" i="1" s="1"/>
  <c r="I15" i="1" s="1"/>
  <c r="G16" i="1" a="1"/>
  <c r="G16" i="1" s="1"/>
  <c r="I16" i="1" s="1"/>
  <c r="G17" i="1" a="1"/>
  <c r="G17" i="1" s="1"/>
  <c r="I17" i="1" s="1"/>
  <c r="G18" i="1" a="1"/>
  <c r="G18" i="1" s="1"/>
  <c r="I18" i="1" s="1"/>
  <c r="G19" i="1" a="1"/>
  <c r="G19" i="1" s="1"/>
  <c r="I19" i="1" s="1"/>
  <c r="G20" i="1" a="1"/>
  <c r="G20" i="1" s="1"/>
  <c r="I20" i="1" s="1"/>
  <c r="G21" i="1" a="1"/>
  <c r="G21" i="1" s="1"/>
  <c r="I21" i="1" s="1"/>
  <c r="G22" i="1" a="1"/>
  <c r="G22" i="1" s="1"/>
  <c r="I22" i="1" s="1"/>
  <c r="G23" i="1" a="1"/>
  <c r="G23" i="1" s="1"/>
  <c r="I23" i="1" s="1"/>
  <c r="G24" i="1" a="1"/>
  <c r="G24" i="1" s="1"/>
  <c r="I24" i="1" s="1"/>
  <c r="G25" i="1" a="1"/>
  <c r="G25" i="1" s="1"/>
  <c r="I25" i="1" s="1"/>
  <c r="G26" i="1" a="1"/>
  <c r="G26" i="1" s="1"/>
  <c r="I26" i="1" s="1"/>
  <c r="G27" i="1" a="1"/>
  <c r="G27" i="1" s="1"/>
  <c r="I27" i="1" s="1"/>
  <c r="G28" i="1" a="1"/>
  <c r="G28" i="1" s="1"/>
  <c r="I28" i="1" s="1"/>
  <c r="G29" i="1" a="1"/>
  <c r="G29" i="1" s="1"/>
  <c r="I29" i="1" s="1"/>
  <c r="G30" i="1" a="1"/>
  <c r="G30" i="1" s="1"/>
  <c r="I30" i="1" s="1"/>
  <c r="G31" i="1" a="1"/>
  <c r="G31" i="1" s="1"/>
  <c r="I31" i="1" s="1"/>
  <c r="G32" i="1" a="1"/>
  <c r="G32" i="1" s="1"/>
  <c r="I32" i="1" s="1"/>
  <c r="G33" i="1" a="1"/>
  <c r="G33" i="1" s="1"/>
  <c r="I33" i="1" s="1"/>
  <c r="G34" i="1" a="1"/>
  <c r="G34" i="1" s="1"/>
  <c r="I34" i="1" s="1"/>
  <c r="G35" i="1" a="1"/>
  <c r="G35" i="1" s="1"/>
  <c r="I35" i="1" s="1"/>
  <c r="G36" i="1" a="1"/>
  <c r="G36" i="1" s="1"/>
  <c r="I36" i="1" s="1"/>
  <c r="G37" i="1" a="1"/>
  <c r="G37" i="1" s="1"/>
  <c r="I37" i="1" s="1"/>
  <c r="G38" i="1" a="1"/>
  <c r="G38" i="1" s="1"/>
  <c r="I38" i="1" s="1"/>
  <c r="G39" i="1" a="1"/>
  <c r="G39" i="1" s="1"/>
  <c r="I39" i="1" s="1"/>
  <c r="G40" i="1" a="1"/>
  <c r="G40" i="1" s="1"/>
  <c r="I40" i="1" s="1"/>
  <c r="G41" i="1" a="1"/>
  <c r="G41" i="1" s="1"/>
  <c r="I41" i="1" s="1"/>
  <c r="G42" i="1" a="1"/>
  <c r="G42" i="1" s="1"/>
  <c r="I42" i="1" s="1"/>
  <c r="G43" i="1" a="1"/>
  <c r="G43" i="1" s="1"/>
  <c r="I43" i="1" s="1"/>
  <c r="G44" i="1" a="1"/>
  <c r="G44" i="1" s="1"/>
  <c r="I44" i="1" s="1"/>
  <c r="G45" i="1" a="1"/>
  <c r="G45" i="1" s="1"/>
  <c r="I45" i="1" s="1"/>
  <c r="G46" i="1" a="1"/>
  <c r="G46" i="1" s="1"/>
  <c r="I46" i="1" s="1"/>
  <c r="G47" i="1" a="1"/>
  <c r="G47" i="1" s="1"/>
  <c r="I47" i="1" s="1"/>
  <c r="G48" i="1" a="1"/>
  <c r="G48" i="1" s="1"/>
  <c r="I48" i="1" s="1"/>
  <c r="G49" i="1" a="1"/>
  <c r="G49" i="1" s="1"/>
  <c r="I49" i="1" s="1"/>
  <c r="G50" i="1" a="1"/>
  <c r="G50" i="1" s="1"/>
  <c r="I50" i="1" s="1"/>
  <c r="G51" i="1" a="1"/>
  <c r="G51" i="1" s="1"/>
  <c r="I51" i="1" s="1"/>
  <c r="G52" i="1" a="1"/>
  <c r="G52" i="1" s="1"/>
  <c r="I52" i="1" s="1"/>
  <c r="G53" i="1" a="1"/>
  <c r="G53" i="1" s="1"/>
  <c r="I53" i="1" s="1"/>
  <c r="G54" i="1" a="1"/>
  <c r="G54" i="1" s="1"/>
  <c r="I54" i="1" s="1"/>
  <c r="G55" i="1" a="1"/>
  <c r="G55" i="1" s="1"/>
  <c r="I55" i="1" s="1"/>
  <c r="G56" i="1" a="1"/>
  <c r="G56" i="1" s="1"/>
  <c r="I56" i="1" s="1"/>
  <c r="G57" i="1" a="1"/>
  <c r="G57" i="1" s="1"/>
  <c r="I57" i="1" s="1"/>
  <c r="G58" i="1" a="1"/>
  <c r="G58" i="1" s="1"/>
  <c r="I58" i="1" s="1"/>
  <c r="G59" i="1" a="1"/>
  <c r="G59" i="1" s="1"/>
  <c r="I59" i="1" s="1"/>
  <c r="G60" i="1" a="1"/>
  <c r="G60" i="1" s="1"/>
  <c r="I60" i="1" s="1"/>
  <c r="G61" i="1" a="1"/>
  <c r="G61" i="1" s="1"/>
  <c r="I61" i="1" s="1"/>
  <c r="G62" i="1" a="1"/>
  <c r="G62" i="1" s="1"/>
  <c r="I62" i="1" s="1"/>
  <c r="G63" i="1" a="1"/>
  <c r="G63" i="1" s="1"/>
  <c r="I63" i="1" s="1"/>
  <c r="G64" i="1" a="1"/>
  <c r="G64" i="1" s="1"/>
  <c r="I64" i="1" s="1"/>
  <c r="G65" i="1" a="1"/>
  <c r="G65" i="1" s="1"/>
  <c r="I65" i="1" s="1"/>
  <c r="G66" i="1" a="1"/>
  <c r="G66" i="1" s="1"/>
  <c r="I66" i="1" s="1"/>
  <c r="G67" i="1" a="1"/>
  <c r="G67" i="1" s="1"/>
  <c r="I67" i="1" s="1"/>
  <c r="G68" i="1" a="1"/>
  <c r="G68" i="1" s="1"/>
  <c r="I68" i="1" s="1"/>
  <c r="G69" i="1" a="1"/>
  <c r="G69" i="1" s="1"/>
  <c r="I69" i="1" s="1"/>
  <c r="G70" i="1" a="1"/>
  <c r="G70" i="1" s="1"/>
  <c r="I70" i="1" s="1"/>
  <c r="G71" i="1" a="1"/>
  <c r="G71" i="1" s="1"/>
  <c r="I71" i="1" s="1"/>
  <c r="G72" i="1" a="1"/>
  <c r="G72" i="1" s="1"/>
  <c r="I72" i="1" s="1"/>
  <c r="G73" i="1" a="1"/>
  <c r="G73" i="1" s="1"/>
  <c r="I73" i="1" s="1"/>
  <c r="G74" i="1" a="1"/>
  <c r="G74" i="1" s="1"/>
  <c r="I74" i="1" s="1"/>
  <c r="G75" i="1" a="1"/>
  <c r="G75" i="1" s="1"/>
  <c r="I75" i="1" s="1"/>
  <c r="G76" i="1" a="1"/>
  <c r="G76" i="1" s="1"/>
  <c r="I76" i="1" s="1"/>
  <c r="G77" i="1" a="1"/>
  <c r="G77" i="1" s="1"/>
  <c r="I77" i="1" s="1"/>
  <c r="G78" i="1" a="1"/>
  <c r="G78" i="1" s="1"/>
  <c r="I78" i="1" s="1"/>
  <c r="G79" i="1" a="1"/>
  <c r="G79" i="1" s="1"/>
  <c r="I79" i="1" s="1"/>
  <c r="G80" i="1" a="1"/>
  <c r="G80" i="1" s="1"/>
  <c r="I80" i="1" s="1"/>
  <c r="G81" i="1" a="1"/>
  <c r="G81" i="1" s="1"/>
  <c r="I81" i="1" s="1"/>
  <c r="G82" i="1" a="1"/>
  <c r="G82" i="1" s="1"/>
  <c r="I82" i="1" s="1"/>
  <c r="G83" i="1" a="1"/>
  <c r="G83" i="1" s="1"/>
  <c r="I83" i="1" s="1"/>
  <c r="G84" i="1" a="1"/>
  <c r="G84" i="1" s="1"/>
  <c r="I84" i="1" s="1"/>
  <c r="G85" i="1" a="1"/>
  <c r="G85" i="1" s="1"/>
  <c r="I85" i="1" s="1"/>
  <c r="G86" i="1" a="1"/>
  <c r="G86" i="1" s="1"/>
  <c r="I86" i="1" s="1"/>
  <c r="G87" i="1" a="1"/>
  <c r="G87" i="1" s="1"/>
  <c r="I87" i="1" s="1"/>
  <c r="G88" i="1" a="1"/>
  <c r="G88" i="1" s="1"/>
  <c r="I88" i="1" s="1"/>
  <c r="G89" i="1" a="1"/>
  <c r="G89" i="1" s="1"/>
  <c r="I89" i="1" s="1"/>
  <c r="G90" i="1" a="1"/>
  <c r="G90" i="1" s="1"/>
  <c r="I90" i="1" s="1"/>
  <c r="G91" i="1" a="1"/>
  <c r="G91" i="1" s="1"/>
  <c r="I91" i="1" s="1"/>
  <c r="G92" i="1" a="1"/>
  <c r="G92" i="1" s="1"/>
  <c r="I92" i="1" s="1"/>
  <c r="G93" i="1" a="1"/>
  <c r="G93" i="1" s="1"/>
  <c r="I93" i="1" s="1"/>
  <c r="G94" i="1" a="1"/>
  <c r="G94" i="1" s="1"/>
  <c r="I94" i="1" s="1"/>
  <c r="G95" i="1" a="1"/>
  <c r="G95" i="1" s="1"/>
  <c r="I95" i="1" s="1"/>
  <c r="G96" i="1" a="1"/>
  <c r="G96" i="1" s="1"/>
  <c r="I96" i="1" s="1"/>
  <c r="G97" i="1" a="1"/>
  <c r="G97" i="1" s="1"/>
  <c r="I97" i="1" s="1"/>
  <c r="G98" i="1" a="1"/>
  <c r="G98" i="1" s="1"/>
  <c r="I98" i="1" s="1"/>
  <c r="G99" i="1" a="1"/>
  <c r="G99" i="1" s="1"/>
  <c r="I99" i="1" s="1"/>
  <c r="G100" i="1" a="1"/>
  <c r="G100" i="1" s="1"/>
  <c r="I100" i="1" s="1"/>
  <c r="G101" i="1" a="1"/>
  <c r="G101" i="1" s="1"/>
  <c r="I101" i="1" s="1"/>
  <c r="G102" i="1" a="1"/>
  <c r="G102" i="1" s="1"/>
  <c r="I102" i="1" s="1"/>
  <c r="G103" i="1" a="1"/>
  <c r="G103" i="1" s="1"/>
  <c r="I103" i="1" s="1"/>
  <c r="G104" i="1" a="1"/>
  <c r="G104" i="1" s="1"/>
  <c r="I104" i="1" s="1"/>
  <c r="G105" i="1" a="1"/>
  <c r="G105" i="1" s="1"/>
  <c r="I105" i="1" s="1"/>
  <c r="G106" i="1" a="1"/>
  <c r="G106" i="1" s="1"/>
  <c r="I106" i="1" s="1"/>
  <c r="G107" i="1" a="1"/>
  <c r="G107" i="1" s="1"/>
  <c r="I107" i="1" s="1"/>
  <c r="G108" i="1" a="1"/>
  <c r="G108" i="1" s="1"/>
  <c r="I108" i="1" s="1"/>
  <c r="G109" i="1" a="1"/>
  <c r="G109" i="1" s="1"/>
  <c r="I109" i="1" s="1"/>
  <c r="G110" i="1" a="1"/>
  <c r="G110" i="1" s="1"/>
  <c r="I110" i="1" s="1"/>
  <c r="G111" i="1" a="1"/>
  <c r="G111" i="1" s="1"/>
  <c r="I111" i="1" s="1"/>
  <c r="G112" i="1" a="1"/>
  <c r="G112" i="1" s="1"/>
  <c r="I112" i="1" s="1"/>
  <c r="G113" i="1" a="1"/>
  <c r="G113" i="1" s="1"/>
  <c r="I113" i="1" s="1"/>
  <c r="G114" i="1" a="1"/>
  <c r="G114" i="1" s="1"/>
  <c r="I114" i="1" s="1"/>
  <c r="G115" i="1" a="1"/>
  <c r="G115" i="1" s="1"/>
  <c r="I115" i="1" s="1"/>
  <c r="G116" i="1" a="1"/>
  <c r="G116" i="1" s="1"/>
  <c r="I116" i="1" s="1"/>
  <c r="G117" i="1" a="1"/>
  <c r="G117" i="1" s="1"/>
  <c r="I117" i="1" s="1"/>
  <c r="G118" i="1" a="1"/>
  <c r="G118" i="1" s="1"/>
  <c r="I118" i="1" s="1"/>
  <c r="G119" i="1" a="1"/>
  <c r="G119" i="1" s="1"/>
  <c r="I119" i="1" s="1"/>
  <c r="G120" i="1" a="1"/>
  <c r="G120" i="1" s="1"/>
  <c r="I120" i="1" s="1"/>
  <c r="G121" i="1" a="1"/>
  <c r="G121" i="1" s="1"/>
  <c r="I121" i="1" s="1"/>
  <c r="G122" i="1" a="1"/>
  <c r="G122" i="1" s="1"/>
  <c r="I122" i="1" s="1"/>
  <c r="G123" i="1" a="1"/>
  <c r="G123" i="1" s="1"/>
  <c r="I123" i="1" s="1"/>
  <c r="G124" i="1" a="1"/>
  <c r="G124" i="1" s="1"/>
  <c r="I124" i="1" s="1"/>
  <c r="G125" i="1" a="1"/>
  <c r="G125" i="1" s="1"/>
  <c r="I125" i="1" s="1"/>
  <c r="G126" i="1" a="1"/>
  <c r="G126" i="1" s="1"/>
  <c r="I126" i="1" s="1"/>
  <c r="G127" i="1" a="1"/>
  <c r="G127" i="1" s="1"/>
  <c r="I127" i="1" s="1"/>
  <c r="G128" i="1" a="1"/>
  <c r="G128" i="1" s="1"/>
  <c r="I128" i="1" s="1"/>
  <c r="G129" i="1" a="1"/>
  <c r="G129" i="1" s="1"/>
  <c r="I129" i="1" s="1"/>
  <c r="G130" i="1" a="1"/>
  <c r="G130" i="1" s="1"/>
  <c r="I130" i="1" s="1"/>
  <c r="G131" i="1" a="1"/>
  <c r="G131" i="1" s="1"/>
  <c r="I131" i="1" s="1"/>
  <c r="G132" i="1" a="1"/>
  <c r="G132" i="1" s="1"/>
  <c r="I132" i="1" s="1"/>
  <c r="G133" i="1" a="1"/>
  <c r="G133" i="1" s="1"/>
  <c r="I133" i="1" s="1"/>
  <c r="G134" i="1" a="1"/>
  <c r="G134" i="1" s="1"/>
  <c r="I134" i="1" s="1"/>
  <c r="G135" i="1" a="1"/>
  <c r="G135" i="1" s="1"/>
  <c r="I135" i="1" s="1"/>
  <c r="G136" i="1" a="1"/>
  <c r="G136" i="1" s="1"/>
  <c r="I136" i="1" s="1"/>
  <c r="G137" i="1" a="1"/>
  <c r="G137" i="1" s="1"/>
  <c r="I137" i="1" s="1"/>
  <c r="G138" i="1" a="1"/>
  <c r="G138" i="1" s="1"/>
  <c r="I138" i="1" s="1"/>
  <c r="G139" i="1" a="1"/>
  <c r="G139" i="1" s="1"/>
  <c r="I139" i="1" s="1"/>
  <c r="G140" i="1" a="1"/>
  <c r="G140" i="1" s="1"/>
  <c r="I140" i="1" s="1"/>
  <c r="G141" i="1" a="1"/>
  <c r="G141" i="1" s="1"/>
  <c r="I141" i="1" s="1"/>
  <c r="G142" i="1" a="1"/>
  <c r="G142" i="1" s="1"/>
  <c r="I142" i="1" s="1"/>
  <c r="G143" i="1" a="1"/>
  <c r="G143" i="1" s="1"/>
  <c r="I143" i="1" s="1"/>
  <c r="G144" i="1" a="1"/>
  <c r="G144" i="1" s="1"/>
  <c r="I144" i="1" s="1"/>
  <c r="G145" i="1" a="1"/>
  <c r="G145" i="1" s="1"/>
  <c r="I145" i="1" s="1"/>
  <c r="G146" i="1" a="1"/>
  <c r="G146" i="1" s="1"/>
  <c r="I146" i="1" s="1"/>
  <c r="G147" i="1" a="1"/>
  <c r="G147" i="1" s="1"/>
  <c r="I147" i="1" s="1"/>
  <c r="G148" i="1" a="1"/>
  <c r="G148" i="1" s="1"/>
  <c r="I148" i="1" s="1"/>
  <c r="G149" i="1" a="1"/>
  <c r="G149" i="1" s="1"/>
  <c r="I149" i="1" s="1"/>
  <c r="G2" i="1" a="1"/>
  <c r="G2" i="1" s="1"/>
  <c r="I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2" i="1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D2" i="4" a="1"/>
  <c r="D2" i="4" s="1"/>
  <c r="C2" i="4"/>
  <c r="B2" i="4"/>
  <c r="B224" i="1" l="1"/>
  <c r="B261" i="1"/>
  <c r="B265" i="1"/>
  <c r="B232" i="1"/>
  <c r="B227" i="1"/>
  <c r="B222" i="1"/>
  <c r="B230" i="1"/>
  <c r="B212" i="1"/>
  <c r="B246" i="1"/>
  <c r="B206" i="1"/>
  <c r="B238" i="1"/>
  <c r="B205" i="1"/>
  <c r="K1297" i="1" a="1"/>
  <c r="K1297" i="1" s="1"/>
  <c r="K1511" i="1" a="1"/>
  <c r="K1511" i="1" s="1"/>
  <c r="K1502" i="1" a="1"/>
  <c r="K1502" i="1" s="1"/>
  <c r="K1496" i="1" a="1"/>
  <c r="K1496" i="1" s="1"/>
  <c r="K1465" i="1" a="1"/>
  <c r="K1465" i="1" s="1"/>
  <c r="K1453" i="1" a="1"/>
  <c r="K1453" i="1" s="1"/>
  <c r="K1392" i="1" a="1"/>
  <c r="K1392" i="1" s="1"/>
  <c r="K1380" i="1" a="1"/>
  <c r="K1380" i="1" s="1"/>
  <c r="K1478" i="1" a="1"/>
  <c r="K1478" i="1" s="1"/>
  <c r="K1441" i="1" a="1"/>
  <c r="K1441" i="1" s="1"/>
  <c r="K1432" i="1" a="1"/>
  <c r="K1432" i="1" s="1"/>
  <c r="K1426" i="1" a="1"/>
  <c r="K1426" i="1" s="1"/>
  <c r="K1411" i="1" a="1"/>
  <c r="K1411" i="1" s="1"/>
  <c r="K1399" i="1" a="1"/>
  <c r="K1399" i="1" s="1"/>
  <c r="K1305" i="1" a="1"/>
  <c r="K1305" i="1" s="1"/>
  <c r="K1299" i="1" a="1"/>
  <c r="K1299" i="1" s="1"/>
  <c r="K1463" i="1" a="1"/>
  <c r="K1463" i="1" s="1"/>
  <c r="K1393" i="1" a="1"/>
  <c r="K1393" i="1" s="1"/>
  <c r="K1387" i="1" a="1"/>
  <c r="K1387" i="1" s="1"/>
  <c r="K1315" i="1" a="1"/>
  <c r="K1315" i="1" s="1"/>
  <c r="K1312" i="1" a="1"/>
  <c r="K1312" i="1" s="1"/>
  <c r="K1303" i="1" a="1"/>
  <c r="K1303" i="1" s="1"/>
  <c r="K1501" i="1" a="1"/>
  <c r="K1501" i="1" s="1"/>
  <c r="K1467" i="1" a="1"/>
  <c r="K1467" i="1" s="1"/>
  <c r="L1467" i="1" s="1"/>
  <c r="K1483" i="1" a="1"/>
  <c r="K1483" i="1" s="1"/>
  <c r="K1471" i="1" a="1"/>
  <c r="K1471" i="1" s="1"/>
  <c r="K1468" i="1" a="1"/>
  <c r="K1468" i="1" s="1"/>
  <c r="K1431" i="1" a="1"/>
  <c r="K1431" i="1" s="1"/>
  <c r="K1428" i="1" a="1"/>
  <c r="K1428" i="1" s="1"/>
  <c r="K1419" i="1" a="1"/>
  <c r="K1419" i="1" s="1"/>
  <c r="K1410" i="1" a="1"/>
  <c r="K1410" i="1" s="1"/>
  <c r="K1401" i="1" a="1"/>
  <c r="K1401" i="1" s="1"/>
  <c r="K1355" i="1" a="1"/>
  <c r="K1355" i="1" s="1"/>
  <c r="K1352" i="1" a="1"/>
  <c r="K1352" i="1" s="1"/>
  <c r="K1346" i="1" a="1"/>
  <c r="K1346" i="1" s="1"/>
  <c r="K1340" i="1" a="1"/>
  <c r="K1340" i="1" s="1"/>
  <c r="K1337" i="1" a="1"/>
  <c r="K1337" i="1" s="1"/>
  <c r="L1337" i="1" s="1"/>
  <c r="K1313" i="1" a="1"/>
  <c r="K1313" i="1" s="1"/>
  <c r="K1310" i="1" a="1"/>
  <c r="K1310" i="1" s="1"/>
  <c r="K1520" i="1" a="1"/>
  <c r="K1520" i="1" s="1"/>
  <c r="K1517" i="1" a="1"/>
  <c r="K1517" i="1" s="1"/>
  <c r="K1514" i="1" a="1"/>
  <c r="K1514" i="1" s="1"/>
  <c r="K1508" i="1" a="1"/>
  <c r="K1508" i="1" s="1"/>
  <c r="K1505" i="1" a="1"/>
  <c r="K1505" i="1" s="1"/>
  <c r="K1499" i="1" a="1"/>
  <c r="K1499" i="1" s="1"/>
  <c r="K1462" i="1" a="1"/>
  <c r="K1462" i="1" s="1"/>
  <c r="K1459" i="1" a="1"/>
  <c r="K1459" i="1" s="1"/>
  <c r="K1456" i="1" a="1"/>
  <c r="K1456" i="1" s="1"/>
  <c r="K1450" i="1" a="1"/>
  <c r="K1450" i="1" s="1"/>
  <c r="K1447" i="1" a="1"/>
  <c r="K1447" i="1" s="1"/>
  <c r="K1444" i="1" a="1"/>
  <c r="K1444" i="1" s="1"/>
  <c r="K1398" i="1" a="1"/>
  <c r="K1398" i="1" s="1"/>
  <c r="K1395" i="1" a="1"/>
  <c r="K1395" i="1" s="1"/>
  <c r="K1389" i="1" a="1"/>
  <c r="K1389" i="1" s="1"/>
  <c r="K1386" i="1" a="1"/>
  <c r="K1386" i="1" s="1"/>
  <c r="K1383" i="1" a="1"/>
  <c r="K1383" i="1" s="1"/>
  <c r="K1377" i="1" a="1"/>
  <c r="K1377" i="1" s="1"/>
  <c r="K1493" i="1" a="1"/>
  <c r="K1493" i="1" s="1"/>
  <c r="K1490" i="1" a="1"/>
  <c r="K1490" i="1" s="1"/>
  <c r="K1487" i="1" a="1"/>
  <c r="K1487" i="1" s="1"/>
  <c r="K1484" i="1" a="1"/>
  <c r="K1484" i="1" s="1"/>
  <c r="K1481" i="1" a="1"/>
  <c r="K1481" i="1" s="1"/>
  <c r="K1475" i="1" a="1"/>
  <c r="K1475" i="1" s="1"/>
  <c r="K1472" i="1" a="1"/>
  <c r="K1472" i="1" s="1"/>
  <c r="K1469" i="1" a="1"/>
  <c r="K1469" i="1" s="1"/>
  <c r="K1438" i="1" a="1"/>
  <c r="K1438" i="1" s="1"/>
  <c r="K1435" i="1" a="1"/>
  <c r="K1435" i="1" s="1"/>
  <c r="K1429" i="1" a="1"/>
  <c r="K1429" i="1" s="1"/>
  <c r="K1423" i="1" a="1"/>
  <c r="K1423" i="1" s="1"/>
  <c r="K1420" i="1" a="1"/>
  <c r="K1420" i="1" s="1"/>
  <c r="K1417" i="1" a="1"/>
  <c r="K1417" i="1" s="1"/>
  <c r="K1414" i="1" a="1"/>
  <c r="K1414" i="1" s="1"/>
  <c r="K1408" i="1" a="1"/>
  <c r="K1408" i="1" s="1"/>
  <c r="K1405" i="1" a="1"/>
  <c r="K1405" i="1" s="1"/>
  <c r="K1402" i="1" a="1"/>
  <c r="K1402" i="1" s="1"/>
  <c r="K1374" i="1" a="1"/>
  <c r="K1374" i="1" s="1"/>
  <c r="K1371" i="1" a="1"/>
  <c r="K1371" i="1" s="1"/>
  <c r="K1368" i="1" a="1"/>
  <c r="K1368" i="1" s="1"/>
  <c r="K1365" i="1" a="1"/>
  <c r="K1365" i="1" s="1"/>
  <c r="K1362" i="1" a="1"/>
  <c r="K1362" i="1" s="1"/>
  <c r="K1359" i="1" a="1"/>
  <c r="K1359" i="1" s="1"/>
  <c r="K1356" i="1" a="1"/>
  <c r="K1356" i="1" s="1"/>
  <c r="K1353" i="1" a="1"/>
  <c r="K1353" i="1" s="1"/>
  <c r="K1350" i="1" a="1"/>
  <c r="K1350" i="1" s="1"/>
  <c r="K1347" i="1" a="1"/>
  <c r="K1347" i="1" s="1"/>
  <c r="K1344" i="1" a="1"/>
  <c r="K1344" i="1" s="1"/>
  <c r="K1341" i="1" a="1"/>
  <c r="K1341" i="1" s="1"/>
  <c r="K1338" i="1" a="1"/>
  <c r="K1338" i="1" s="1"/>
  <c r="K1335" i="1" a="1"/>
  <c r="K1335" i="1" s="1"/>
  <c r="K1332" i="1" a="1"/>
  <c r="K1332" i="1" s="1"/>
  <c r="K1329" i="1" a="1"/>
  <c r="K1329" i="1" s="1"/>
  <c r="K1326" i="1" a="1"/>
  <c r="K1326" i="1" s="1"/>
  <c r="K1323" i="1" a="1"/>
  <c r="K1323" i="1" s="1"/>
  <c r="K1320" i="1" a="1"/>
  <c r="K1320" i="1" s="1"/>
  <c r="K1317" i="1" a="1"/>
  <c r="K1317" i="1" s="1"/>
  <c r="K1314" i="1" a="1"/>
  <c r="K1314" i="1" s="1"/>
  <c r="K1311" i="1" a="1"/>
  <c r="K1311" i="1" s="1"/>
  <c r="K1308" i="1" a="1"/>
  <c r="K1308" i="1" s="1"/>
  <c r="K1302" i="1" a="1"/>
  <c r="K1302" i="1" s="1"/>
  <c r="K1518" i="1" a="1"/>
  <c r="K1518" i="1" s="1"/>
  <c r="K1515" i="1" a="1"/>
  <c r="K1515" i="1" s="1"/>
  <c r="K1512" i="1" a="1"/>
  <c r="K1512" i="1" s="1"/>
  <c r="K1509" i="1" a="1"/>
  <c r="K1509" i="1" s="1"/>
  <c r="K1492" i="1" a="1"/>
  <c r="K1492" i="1" s="1"/>
  <c r="K1489" i="1" a="1"/>
  <c r="K1489" i="1" s="1"/>
  <c r="K1486" i="1" a="1"/>
  <c r="K1486" i="1" s="1"/>
  <c r="K1480" i="1" a="1"/>
  <c r="K1480" i="1" s="1"/>
  <c r="K1477" i="1" a="1"/>
  <c r="K1477" i="1" s="1"/>
  <c r="K1474" i="1" a="1"/>
  <c r="K1474" i="1" s="1"/>
  <c r="K1440" i="1" a="1"/>
  <c r="K1440" i="1" s="1"/>
  <c r="K1437" i="1" a="1"/>
  <c r="K1437" i="1" s="1"/>
  <c r="K1434" i="1" a="1"/>
  <c r="K1434" i="1" s="1"/>
  <c r="K1425" i="1" a="1"/>
  <c r="K1425" i="1" s="1"/>
  <c r="K1422" i="1" a="1"/>
  <c r="K1422" i="1" s="1"/>
  <c r="K1416" i="1" a="1"/>
  <c r="K1416" i="1" s="1"/>
  <c r="K1413" i="1" a="1"/>
  <c r="K1413" i="1" s="1"/>
  <c r="K1407" i="1" a="1"/>
  <c r="K1407" i="1" s="1"/>
  <c r="K1404" i="1" a="1"/>
  <c r="K1404" i="1" s="1"/>
  <c r="K1376" i="1" a="1"/>
  <c r="K1376" i="1" s="1"/>
  <c r="K1373" i="1" a="1"/>
  <c r="K1373" i="1" s="1"/>
  <c r="K1370" i="1" a="1"/>
  <c r="K1370" i="1" s="1"/>
  <c r="K1367" i="1" a="1"/>
  <c r="K1367" i="1" s="1"/>
  <c r="K1364" i="1" a="1"/>
  <c r="K1364" i="1" s="1"/>
  <c r="K1361" i="1" a="1"/>
  <c r="K1361" i="1" s="1"/>
  <c r="K1358" i="1" a="1"/>
  <c r="K1358" i="1" s="1"/>
  <c r="K1349" i="1" a="1"/>
  <c r="K1349" i="1" s="1"/>
  <c r="K1343" i="1" a="1"/>
  <c r="K1343" i="1" s="1"/>
  <c r="K1334" i="1" a="1"/>
  <c r="K1334" i="1" s="1"/>
  <c r="K1331" i="1" a="1"/>
  <c r="K1331" i="1" s="1"/>
  <c r="K1328" i="1" a="1"/>
  <c r="K1328" i="1" s="1"/>
  <c r="K1325" i="1" a="1"/>
  <c r="K1325" i="1" s="1"/>
  <c r="K1322" i="1" a="1"/>
  <c r="K1322" i="1" s="1"/>
  <c r="K1319" i="1" a="1"/>
  <c r="K1319" i="1" s="1"/>
  <c r="K1316" i="1" a="1"/>
  <c r="K1316" i="1" s="1"/>
  <c r="K1307" i="1" a="1"/>
  <c r="K1307" i="1" s="1"/>
  <c r="K1304" i="1" a="1"/>
  <c r="K1304" i="1" s="1"/>
  <c r="K1301" i="1" a="1"/>
  <c r="K1301" i="1" s="1"/>
  <c r="K1298" i="1" a="1"/>
  <c r="K1298" i="1" s="1"/>
  <c r="K1506" i="1" a="1"/>
  <c r="K1506" i="1" s="1"/>
  <c r="K1503" i="1" a="1"/>
  <c r="K1503" i="1" s="1"/>
  <c r="K1500" i="1" a="1"/>
  <c r="K1500" i="1" s="1"/>
  <c r="K1497" i="1" a="1"/>
  <c r="K1497" i="1" s="1"/>
  <c r="K1494" i="1" a="1"/>
  <c r="K1494" i="1" s="1"/>
  <c r="K1466" i="1" a="1"/>
  <c r="K1466" i="1" s="1"/>
  <c r="K1460" i="1" a="1"/>
  <c r="K1460" i="1" s="1"/>
  <c r="K1457" i="1" a="1"/>
  <c r="K1457" i="1" s="1"/>
  <c r="K1454" i="1" a="1"/>
  <c r="K1454" i="1" s="1"/>
  <c r="K1451" i="1" a="1"/>
  <c r="K1451" i="1" s="1"/>
  <c r="K1448" i="1" a="1"/>
  <c r="K1448" i="1" s="1"/>
  <c r="K1445" i="1" a="1"/>
  <c r="K1445" i="1" s="1"/>
  <c r="K1396" i="1" a="1"/>
  <c r="K1396" i="1" s="1"/>
  <c r="K1390" i="1" a="1"/>
  <c r="K1390" i="1" s="1"/>
  <c r="K1384" i="1" a="1"/>
  <c r="K1384" i="1" s="1"/>
  <c r="K1381" i="1" a="1"/>
  <c r="K1381" i="1" s="1"/>
  <c r="K1378" i="1" a="1"/>
  <c r="K1378" i="1" s="1"/>
  <c r="K1491" i="1" a="1"/>
  <c r="K1491" i="1" s="1"/>
  <c r="K1488" i="1" a="1"/>
  <c r="K1488" i="1" s="1"/>
  <c r="K1485" i="1" a="1"/>
  <c r="K1485" i="1" s="1"/>
  <c r="K1482" i="1" a="1"/>
  <c r="K1482" i="1" s="1"/>
  <c r="K1479" i="1" a="1"/>
  <c r="K1479" i="1" s="1"/>
  <c r="K1476" i="1" a="1"/>
  <c r="K1476" i="1" s="1"/>
  <c r="K1473" i="1" a="1"/>
  <c r="K1473" i="1" s="1"/>
  <c r="K1470" i="1" a="1"/>
  <c r="K1470" i="1" s="1"/>
  <c r="K1442" i="1" a="1"/>
  <c r="K1442" i="1" s="1"/>
  <c r="K1439" i="1" a="1"/>
  <c r="K1439" i="1" s="1"/>
  <c r="K1436" i="1" a="1"/>
  <c r="K1436" i="1" s="1"/>
  <c r="K1433" i="1" a="1"/>
  <c r="K1433" i="1" s="1"/>
  <c r="K1430" i="1" a="1"/>
  <c r="K1430" i="1" s="1"/>
  <c r="K1427" i="1" a="1"/>
  <c r="K1427" i="1" s="1"/>
  <c r="K1424" i="1" a="1"/>
  <c r="K1424" i="1" s="1"/>
  <c r="K1421" i="1" a="1"/>
  <c r="K1421" i="1" s="1"/>
  <c r="K1418" i="1" a="1"/>
  <c r="K1418" i="1" s="1"/>
  <c r="K1415" i="1" a="1"/>
  <c r="K1415" i="1" s="1"/>
  <c r="K1412" i="1" a="1"/>
  <c r="K1412" i="1" s="1"/>
  <c r="K1409" i="1" a="1"/>
  <c r="K1409" i="1" s="1"/>
  <c r="K1406" i="1" a="1"/>
  <c r="K1406" i="1" s="1"/>
  <c r="K1403" i="1" a="1"/>
  <c r="K1403" i="1" s="1"/>
  <c r="K1400" i="1" a="1"/>
  <c r="K1400" i="1" s="1"/>
  <c r="K1375" i="1" a="1"/>
  <c r="K1375" i="1" s="1"/>
  <c r="K1372" i="1" a="1"/>
  <c r="K1372" i="1" s="1"/>
  <c r="K1369" i="1" a="1"/>
  <c r="K1369" i="1" s="1"/>
  <c r="K1366" i="1" a="1"/>
  <c r="K1366" i="1" s="1"/>
  <c r="K1363" i="1" a="1"/>
  <c r="K1363" i="1" s="1"/>
  <c r="K1360" i="1" a="1"/>
  <c r="K1360" i="1" s="1"/>
  <c r="K1357" i="1" a="1"/>
  <c r="K1357" i="1" s="1"/>
  <c r="K1354" i="1" a="1"/>
  <c r="K1354" i="1" s="1"/>
  <c r="K1351" i="1" a="1"/>
  <c r="K1351" i="1" s="1"/>
  <c r="K1348" i="1" a="1"/>
  <c r="K1348" i="1" s="1"/>
  <c r="K1345" i="1" a="1"/>
  <c r="K1345" i="1" s="1"/>
  <c r="K1342" i="1" a="1"/>
  <c r="K1342" i="1" s="1"/>
  <c r="K1339" i="1" a="1"/>
  <c r="K1339" i="1" s="1"/>
  <c r="K1336" i="1" a="1"/>
  <c r="K1336" i="1" s="1"/>
  <c r="K1333" i="1" a="1"/>
  <c r="K1333" i="1" s="1"/>
  <c r="K1330" i="1" a="1"/>
  <c r="K1330" i="1" s="1"/>
  <c r="K1327" i="1" a="1"/>
  <c r="K1327" i="1" s="1"/>
  <c r="K1324" i="1" a="1"/>
  <c r="K1324" i="1" s="1"/>
  <c r="K1321" i="1" a="1"/>
  <c r="K1321" i="1" s="1"/>
  <c r="K1318" i="1" a="1"/>
  <c r="K1318" i="1" s="1"/>
  <c r="K1309" i="1" a="1"/>
  <c r="K1309" i="1" s="1"/>
  <c r="K1306" i="1" a="1"/>
  <c r="K1306" i="1" s="1"/>
  <c r="K1300" i="1" a="1"/>
  <c r="K1300" i="1" s="1"/>
  <c r="K1519" i="1" a="1"/>
  <c r="K1519" i="1" s="1"/>
  <c r="K1516" i="1" a="1"/>
  <c r="K1516" i="1" s="1"/>
  <c r="K1513" i="1" a="1"/>
  <c r="K1513" i="1" s="1"/>
  <c r="K1510" i="1" a="1"/>
  <c r="K1510" i="1" s="1"/>
  <c r="K1507" i="1" a="1"/>
  <c r="K1507" i="1" s="1"/>
  <c r="K1504" i="1" a="1"/>
  <c r="K1504" i="1" s="1"/>
  <c r="K1498" i="1" a="1"/>
  <c r="K1498" i="1" s="1"/>
  <c r="K1495" i="1" a="1"/>
  <c r="K1495" i="1" s="1"/>
  <c r="K1464" i="1" a="1"/>
  <c r="K1464" i="1" s="1"/>
  <c r="K1461" i="1" a="1"/>
  <c r="K1461" i="1" s="1"/>
  <c r="K1458" i="1" a="1"/>
  <c r="K1458" i="1" s="1"/>
  <c r="K1455" i="1" a="1"/>
  <c r="K1455" i="1" s="1"/>
  <c r="K1452" i="1" a="1"/>
  <c r="K1452" i="1" s="1"/>
  <c r="K1449" i="1" a="1"/>
  <c r="K1449" i="1" s="1"/>
  <c r="K1446" i="1" a="1"/>
  <c r="K1446" i="1" s="1"/>
  <c r="K1443" i="1" a="1"/>
  <c r="K1443" i="1" s="1"/>
  <c r="K1397" i="1" a="1"/>
  <c r="K1397" i="1" s="1"/>
  <c r="K1394" i="1" a="1"/>
  <c r="K1394" i="1" s="1"/>
  <c r="K1391" i="1" a="1"/>
  <c r="K1391" i="1" s="1"/>
  <c r="K1388" i="1" a="1"/>
  <c r="K1388" i="1" s="1"/>
  <c r="K1385" i="1" a="1"/>
  <c r="K1385" i="1" s="1"/>
  <c r="K1382" i="1" a="1"/>
  <c r="K1382" i="1" s="1"/>
  <c r="K1379" i="1" a="1"/>
  <c r="K1379" i="1" s="1"/>
  <c r="K1296" i="1" a="1"/>
  <c r="K1296" i="1" s="1"/>
  <c r="G1454" i="1" a="1"/>
  <c r="G1454" i="1" s="1"/>
  <c r="I1454" i="1" s="1"/>
  <c r="G1460" i="1" a="1"/>
  <c r="G1460" i="1" s="1"/>
  <c r="I1460" i="1" s="1"/>
  <c r="G1360" i="1" a="1"/>
  <c r="G1360" i="1" s="1"/>
  <c r="I1360" i="1" s="1"/>
  <c r="G1340" i="1" a="1"/>
  <c r="G1340" i="1" s="1"/>
  <c r="I1340" i="1" s="1"/>
  <c r="G1510" i="1" a="1"/>
  <c r="G1510" i="1" s="1"/>
  <c r="I1510" i="1" s="1"/>
  <c r="G1519" i="1" a="1"/>
  <c r="G1519" i="1" s="1"/>
  <c r="I1519" i="1" s="1"/>
  <c r="G1514" i="1" a="1"/>
  <c r="G1514" i="1" s="1"/>
  <c r="I1514" i="1" s="1"/>
  <c r="G1513" i="1" a="1"/>
  <c r="G1513" i="1" s="1"/>
  <c r="I1513" i="1" s="1"/>
  <c r="G1493" i="1" a="1"/>
  <c r="G1493" i="1" s="1"/>
  <c r="I1493" i="1" s="1"/>
  <c r="G1492" i="1" a="1"/>
  <c r="G1492" i="1" s="1"/>
  <c r="I1492" i="1" s="1"/>
  <c r="G1484" i="1" a="1"/>
  <c r="G1484" i="1" s="1"/>
  <c r="I1484" i="1" s="1"/>
  <c r="G1475" i="1" a="1"/>
  <c r="G1475" i="1" s="1"/>
  <c r="I1475" i="1" s="1"/>
  <c r="G1474" i="1" a="1"/>
  <c r="G1474" i="1" s="1"/>
  <c r="I1474" i="1" s="1"/>
  <c r="G1463" i="1" a="1"/>
  <c r="G1463" i="1" s="1"/>
  <c r="I1463" i="1" s="1"/>
  <c r="G1462" i="1" a="1"/>
  <c r="G1462" i="1" s="1"/>
  <c r="I1462" i="1" s="1"/>
  <c r="G1456" i="1" a="1"/>
  <c r="G1456" i="1" s="1"/>
  <c r="I1456" i="1" s="1"/>
  <c r="G1451" i="1" a="1"/>
  <c r="G1451" i="1" s="1"/>
  <c r="I1451" i="1" s="1"/>
  <c r="G1444" i="1" a="1"/>
  <c r="G1444" i="1" s="1"/>
  <c r="I1444" i="1" s="1"/>
  <c r="G1435" i="1" a="1"/>
  <c r="G1435" i="1" s="1"/>
  <c r="I1435" i="1" s="1"/>
  <c r="G1433" i="1" a="1"/>
  <c r="G1433" i="1" s="1"/>
  <c r="I1433" i="1" s="1"/>
  <c r="G1424" i="1" a="1"/>
  <c r="G1424" i="1" s="1"/>
  <c r="I1424" i="1" s="1"/>
  <c r="G1409" i="1" a="1"/>
  <c r="G1409" i="1" s="1"/>
  <c r="I1409" i="1" s="1"/>
  <c r="G1402" i="1" a="1"/>
  <c r="G1402" i="1" s="1"/>
  <c r="I1402" i="1" s="1"/>
  <c r="G1394" i="1" a="1"/>
  <c r="G1394" i="1" s="1"/>
  <c r="I1394" i="1" s="1"/>
  <c r="G1387" i="1" a="1"/>
  <c r="G1387" i="1" s="1"/>
  <c r="I1387" i="1" s="1"/>
  <c r="G1373" i="1" a="1"/>
  <c r="G1373" i="1" s="1"/>
  <c r="I1373" i="1" s="1"/>
  <c r="G1355" i="1" a="1"/>
  <c r="G1355" i="1" s="1"/>
  <c r="I1355" i="1" s="1"/>
  <c r="G1354" i="1" a="1"/>
  <c r="G1354" i="1" s="1"/>
  <c r="I1354" i="1" s="1"/>
  <c r="G1352" i="1" a="1"/>
  <c r="G1352" i="1" s="1"/>
  <c r="I1352" i="1" s="1"/>
  <c r="G1333" i="1" a="1"/>
  <c r="G1333" i="1" s="1"/>
  <c r="I1333" i="1" s="1"/>
  <c r="G1328" i="1" a="1"/>
  <c r="G1328" i="1" s="1"/>
  <c r="I1328" i="1" s="1"/>
  <c r="G1442" i="1" a="1"/>
  <c r="G1442" i="1" s="1"/>
  <c r="I1442" i="1" s="1"/>
  <c r="G1432" i="1" a="1"/>
  <c r="G1432" i="1" s="1"/>
  <c r="I1432" i="1" s="1"/>
  <c r="G1423" i="1" a="1"/>
  <c r="G1423" i="1" s="1"/>
  <c r="I1423" i="1" s="1"/>
  <c r="G1421" i="1" a="1"/>
  <c r="G1421" i="1" s="1"/>
  <c r="I1421" i="1" s="1"/>
  <c r="G1415" i="1" a="1"/>
  <c r="G1415" i="1" s="1"/>
  <c r="I1415" i="1" s="1"/>
  <c r="G1400" i="1" a="1"/>
  <c r="G1400" i="1" s="1"/>
  <c r="I1400" i="1" s="1"/>
  <c r="G1393" i="1" a="1"/>
  <c r="G1393" i="1" s="1"/>
  <c r="I1393" i="1" s="1"/>
  <c r="G1385" i="1" a="1"/>
  <c r="G1385" i="1" s="1"/>
  <c r="I1385" i="1" s="1"/>
  <c r="G1379" i="1" a="1"/>
  <c r="G1379" i="1" s="1"/>
  <c r="I1379" i="1" s="1"/>
  <c r="G1367" i="1" a="1"/>
  <c r="G1367" i="1" s="1"/>
  <c r="I1367" i="1" s="1"/>
  <c r="G1361" i="1" a="1"/>
  <c r="G1361" i="1" s="1"/>
  <c r="I1361" i="1" s="1"/>
  <c r="G1351" i="1" a="1"/>
  <c r="G1351" i="1" s="1"/>
  <c r="I1351" i="1" s="1"/>
  <c r="G1330" i="1" a="1"/>
  <c r="G1330" i="1" s="1"/>
  <c r="I1330" i="1" s="1"/>
  <c r="G1327" i="1" a="1"/>
  <c r="G1327" i="1" s="1"/>
  <c r="I1327" i="1" s="1"/>
  <c r="G1517" i="1" a="1"/>
  <c r="G1517" i="1" s="1"/>
  <c r="I1517" i="1" s="1"/>
  <c r="G1499" i="1" a="1"/>
  <c r="G1499" i="1" s="1"/>
  <c r="I1499" i="1" s="1"/>
  <c r="G1498" i="1" a="1"/>
  <c r="G1498" i="1" s="1"/>
  <c r="I1498" i="1" s="1"/>
  <c r="G1490" i="1" a="1"/>
  <c r="G1490" i="1" s="1"/>
  <c r="I1490" i="1" s="1"/>
  <c r="G1481" i="1" a="1"/>
  <c r="G1481" i="1" s="1"/>
  <c r="I1481" i="1" s="1"/>
  <c r="G1480" i="1" a="1"/>
  <c r="G1480" i="1" s="1"/>
  <c r="I1480" i="1" s="1"/>
  <c r="G1472" i="1" a="1"/>
  <c r="G1472" i="1" s="1"/>
  <c r="I1472" i="1" s="1"/>
  <c r="G1466" i="1" a="1"/>
  <c r="G1466" i="1" s="1"/>
  <c r="I1466" i="1" s="1"/>
  <c r="G1450" i="1" a="1"/>
  <c r="G1450" i="1" s="1"/>
  <c r="I1450" i="1" s="1"/>
  <c r="G1408" i="1" a="1"/>
  <c r="G1408" i="1" s="1"/>
  <c r="I1408" i="1" s="1"/>
  <c r="G1399" i="1" a="1"/>
  <c r="G1399" i="1" s="1"/>
  <c r="I1399" i="1" s="1"/>
  <c r="G1384" i="1" a="1"/>
  <c r="G1384" i="1" s="1"/>
  <c r="I1384" i="1" s="1"/>
  <c r="G1378" i="1" a="1"/>
  <c r="G1378" i="1" s="1"/>
  <c r="I1378" i="1" s="1"/>
  <c r="G1372" i="1" a="1"/>
  <c r="G1372" i="1" s="1"/>
  <c r="I1372" i="1" s="1"/>
  <c r="G1366" i="1" a="1"/>
  <c r="G1366" i="1" s="1"/>
  <c r="I1366" i="1" s="1"/>
  <c r="G1339" i="1" a="1"/>
  <c r="G1339" i="1" s="1"/>
  <c r="I1339" i="1" s="1"/>
  <c r="G1331" i="1" a="1"/>
  <c r="G1331" i="1" s="1"/>
  <c r="I1331" i="1" s="1"/>
  <c r="G1511" i="1" a="1"/>
  <c r="G1511" i="1" s="1"/>
  <c r="I1511" i="1" s="1"/>
  <c r="G1501" i="1" a="1"/>
  <c r="G1501" i="1" s="1"/>
  <c r="I1501" i="1" s="1"/>
  <c r="G1483" i="1" a="1"/>
  <c r="G1483" i="1" s="1"/>
  <c r="I1483" i="1" s="1"/>
  <c r="G1516" i="1" a="1"/>
  <c r="G1516" i="1" s="1"/>
  <c r="I1516" i="1" s="1"/>
  <c r="G1508" i="1" a="1"/>
  <c r="G1508" i="1" s="1"/>
  <c r="I1508" i="1" s="1"/>
  <c r="G1496" i="1" a="1"/>
  <c r="G1496" i="1" s="1"/>
  <c r="I1496" i="1" s="1"/>
  <c r="G1471" i="1" a="1"/>
  <c r="G1471" i="1" s="1"/>
  <c r="I1471" i="1" s="1"/>
  <c r="G1465" i="1" a="1"/>
  <c r="G1465" i="1" s="1"/>
  <c r="I1465" i="1" s="1"/>
  <c r="G1448" i="1" a="1"/>
  <c r="G1448" i="1" s="1"/>
  <c r="I1448" i="1" s="1"/>
  <c r="G1441" i="1" a="1"/>
  <c r="G1441" i="1" s="1"/>
  <c r="I1441" i="1" s="1"/>
  <c r="G1439" i="1" a="1"/>
  <c r="G1439" i="1" s="1"/>
  <c r="I1439" i="1" s="1"/>
  <c r="G1430" i="1" a="1"/>
  <c r="G1430" i="1" s="1"/>
  <c r="I1430" i="1" s="1"/>
  <c r="G1420" i="1" a="1"/>
  <c r="G1420" i="1" s="1"/>
  <c r="I1420" i="1" s="1"/>
  <c r="G1414" i="1" a="1"/>
  <c r="G1414" i="1" s="1"/>
  <c r="I1414" i="1" s="1"/>
  <c r="G1406" i="1" a="1"/>
  <c r="G1406" i="1" s="1"/>
  <c r="I1406" i="1" s="1"/>
  <c r="G1391" i="1" a="1"/>
  <c r="G1391" i="1" s="1"/>
  <c r="I1391" i="1" s="1"/>
  <c r="G1382" i="1" a="1"/>
  <c r="G1382" i="1" s="1"/>
  <c r="I1382" i="1" s="1"/>
  <c r="G1376" i="1" a="1"/>
  <c r="G1376" i="1" s="1"/>
  <c r="I1376" i="1" s="1"/>
  <c r="G1370" i="1" a="1"/>
  <c r="G1370" i="1" s="1"/>
  <c r="I1370" i="1" s="1"/>
  <c r="G1364" i="1" a="1"/>
  <c r="G1364" i="1" s="1"/>
  <c r="I1364" i="1" s="1"/>
  <c r="G1349" i="1" a="1"/>
  <c r="G1349" i="1" s="1"/>
  <c r="I1349" i="1" s="1"/>
  <c r="G1348" i="1" a="1"/>
  <c r="G1348" i="1" s="1"/>
  <c r="I1348" i="1" s="1"/>
  <c r="G1346" i="1" a="1"/>
  <c r="G1346" i="1" s="1"/>
  <c r="I1346" i="1" s="1"/>
  <c r="G1337" i="1" a="1"/>
  <c r="G1337" i="1" s="1"/>
  <c r="I1337" i="1" s="1"/>
  <c r="G1336" i="1" a="1"/>
  <c r="G1336" i="1" s="1"/>
  <c r="I1336" i="1" s="1"/>
  <c r="G1322" i="1" a="1"/>
  <c r="G1322" i="1" s="1"/>
  <c r="I1322" i="1" s="1"/>
  <c r="G1321" i="1" a="1"/>
  <c r="G1321" i="1" s="1"/>
  <c r="I1321" i="1" s="1"/>
  <c r="G1312" i="1" a="1"/>
  <c r="G1312" i="1" s="1"/>
  <c r="I1312" i="1" s="1"/>
  <c r="G1298" i="1" a="1"/>
  <c r="G1298" i="1" s="1"/>
  <c r="I1298" i="1" s="1"/>
  <c r="G1507" i="1" a="1"/>
  <c r="G1507" i="1" s="1"/>
  <c r="I1507" i="1" s="1"/>
  <c r="G1495" i="1" a="1"/>
  <c r="G1495" i="1" s="1"/>
  <c r="I1495" i="1" s="1"/>
  <c r="G1489" i="1" a="1"/>
  <c r="G1489" i="1" s="1"/>
  <c r="I1489" i="1" s="1"/>
  <c r="G1478" i="1" a="1"/>
  <c r="G1478" i="1" s="1"/>
  <c r="I1478" i="1" s="1"/>
  <c r="G1459" i="1" a="1"/>
  <c r="G1459" i="1" s="1"/>
  <c r="I1459" i="1" s="1"/>
  <c r="G1453" i="1" a="1"/>
  <c r="G1453" i="1" s="1"/>
  <c r="I1453" i="1" s="1"/>
  <c r="G1438" i="1" a="1"/>
  <c r="G1438" i="1" s="1"/>
  <c r="I1438" i="1" s="1"/>
  <c r="G1429" i="1" a="1"/>
  <c r="G1429" i="1" s="1"/>
  <c r="I1429" i="1" s="1"/>
  <c r="G1427" i="1" a="1"/>
  <c r="G1427" i="1" s="1"/>
  <c r="I1427" i="1" s="1"/>
  <c r="G1418" i="1" a="1"/>
  <c r="G1418" i="1" s="1"/>
  <c r="I1418" i="1" s="1"/>
  <c r="G1412" i="1" a="1"/>
  <c r="G1412" i="1" s="1"/>
  <c r="I1412" i="1" s="1"/>
  <c r="G1405" i="1" a="1"/>
  <c r="G1405" i="1" s="1"/>
  <c r="I1405" i="1" s="1"/>
  <c r="G1397" i="1" a="1"/>
  <c r="G1397" i="1" s="1"/>
  <c r="I1397" i="1" s="1"/>
  <c r="G1390" i="1" a="1"/>
  <c r="G1390" i="1" s="1"/>
  <c r="I1390" i="1" s="1"/>
  <c r="G1381" i="1" a="1"/>
  <c r="G1381" i="1" s="1"/>
  <c r="I1381" i="1" s="1"/>
  <c r="G1375" i="1" a="1"/>
  <c r="G1375" i="1" s="1"/>
  <c r="I1375" i="1" s="1"/>
  <c r="G1369" i="1" a="1"/>
  <c r="G1369" i="1" s="1"/>
  <c r="I1369" i="1" s="1"/>
  <c r="G1363" i="1" a="1"/>
  <c r="G1363" i="1" s="1"/>
  <c r="I1363" i="1" s="1"/>
  <c r="G1358" i="1" a="1"/>
  <c r="G1358" i="1" s="1"/>
  <c r="I1358" i="1" s="1"/>
  <c r="G1345" i="1" a="1"/>
  <c r="G1345" i="1" s="1"/>
  <c r="I1345" i="1" s="1"/>
  <c r="G1313" i="1" a="1"/>
  <c r="G1313" i="1" s="1"/>
  <c r="I1313" i="1" s="1"/>
  <c r="G1502" i="1" a="1"/>
  <c r="G1502" i="1" s="1"/>
  <c r="I1502" i="1" s="1"/>
  <c r="G1520" i="1" a="1"/>
  <c r="G1520" i="1" s="1"/>
  <c r="I1520" i="1" s="1"/>
  <c r="G1505" i="1" a="1"/>
  <c r="G1505" i="1" s="1"/>
  <c r="I1505" i="1" s="1"/>
  <c r="G1504" i="1" a="1"/>
  <c r="G1504" i="1" s="1"/>
  <c r="I1504" i="1" s="1"/>
  <c r="G1487" i="1" a="1"/>
  <c r="G1487" i="1" s="1"/>
  <c r="I1487" i="1" s="1"/>
  <c r="G1486" i="1" a="1"/>
  <c r="G1486" i="1" s="1"/>
  <c r="I1486" i="1" s="1"/>
  <c r="G1477" i="1" a="1"/>
  <c r="G1477" i="1" s="1"/>
  <c r="I1477" i="1" s="1"/>
  <c r="G1469" i="1" a="1"/>
  <c r="G1469" i="1" s="1"/>
  <c r="I1469" i="1" s="1"/>
  <c r="G1468" i="1" a="1"/>
  <c r="G1468" i="1" s="1"/>
  <c r="I1468" i="1" s="1"/>
  <c r="G1457" i="1" a="1"/>
  <c r="G1457" i="1" s="1"/>
  <c r="I1457" i="1" s="1"/>
  <c r="G1447" i="1" a="1"/>
  <c r="G1447" i="1" s="1"/>
  <c r="I1447" i="1" s="1"/>
  <c r="G1445" i="1" a="1"/>
  <c r="G1445" i="1" s="1"/>
  <c r="I1445" i="1" s="1"/>
  <c r="G1436" i="1" a="1"/>
  <c r="G1436" i="1" s="1"/>
  <c r="I1436" i="1" s="1"/>
  <c r="G1426" i="1" a="1"/>
  <c r="G1426" i="1" s="1"/>
  <c r="I1426" i="1" s="1"/>
  <c r="G1417" i="1" a="1"/>
  <c r="G1417" i="1" s="1"/>
  <c r="I1417" i="1" s="1"/>
  <c r="G1411" i="1" a="1"/>
  <c r="G1411" i="1" s="1"/>
  <c r="I1411" i="1" s="1"/>
  <c r="G1403" i="1" a="1"/>
  <c r="G1403" i="1" s="1"/>
  <c r="I1403" i="1" s="1"/>
  <c r="G1396" i="1" a="1"/>
  <c r="G1396" i="1" s="1"/>
  <c r="I1396" i="1" s="1"/>
  <c r="G1388" i="1" a="1"/>
  <c r="G1388" i="1" s="1"/>
  <c r="I1388" i="1" s="1"/>
  <c r="G1357" i="1" a="1"/>
  <c r="G1357" i="1" s="1"/>
  <c r="I1357" i="1" s="1"/>
  <c r="G1343" i="1" a="1"/>
  <c r="G1343" i="1" s="1"/>
  <c r="I1343" i="1" s="1"/>
  <c r="G1342" i="1" a="1"/>
  <c r="G1342" i="1" s="1"/>
  <c r="I1342" i="1" s="1"/>
  <c r="G1334" i="1" a="1"/>
  <c r="G1334" i="1" s="1"/>
  <c r="I1334" i="1" s="1"/>
  <c r="G1315" i="1" a="1"/>
  <c r="G1315" i="1" s="1"/>
  <c r="I1315" i="1" s="1"/>
  <c r="G1249" i="1" a="1"/>
  <c r="G1249" i="1" s="1"/>
  <c r="I1249" i="1" s="1"/>
  <c r="G235" i="1" a="1"/>
  <c r="G235" i="1" s="1"/>
  <c r="I235" i="1" s="1"/>
  <c r="G284" i="1" a="1"/>
  <c r="G284" i="1" s="1"/>
  <c r="I284" i="1" s="1"/>
  <c r="K1267" i="1" a="1"/>
  <c r="K1267" i="1" s="1"/>
  <c r="G447" i="1" a="1"/>
  <c r="G447" i="1" s="1"/>
  <c r="I447" i="1" s="1"/>
  <c r="G297" i="1" a="1"/>
  <c r="G297" i="1" s="1"/>
  <c r="I297" i="1" s="1"/>
  <c r="G211" i="1" a="1"/>
  <c r="G211" i="1" s="1"/>
  <c r="I211" i="1" s="1"/>
  <c r="G1066" i="1" a="1"/>
  <c r="G1066" i="1" s="1"/>
  <c r="I1066" i="1" s="1"/>
  <c r="G793" i="1" a="1"/>
  <c r="G793" i="1" s="1"/>
  <c r="I793" i="1" s="1"/>
  <c r="G741" i="1" a="1"/>
  <c r="G741" i="1" s="1"/>
  <c r="I741" i="1" s="1"/>
  <c r="G220" i="1" a="1"/>
  <c r="G220" i="1" s="1"/>
  <c r="I220" i="1" s="1"/>
  <c r="G866" i="1" a="1"/>
  <c r="G866" i="1" s="1"/>
  <c r="I866" i="1" s="1"/>
  <c r="G777" i="1" a="1"/>
  <c r="G777" i="1" s="1"/>
  <c r="I777" i="1" s="1"/>
  <c r="G670" i="1" a="1"/>
  <c r="G670" i="1" s="1"/>
  <c r="I670" i="1" s="1"/>
  <c r="G456" i="1" a="1"/>
  <c r="G456" i="1" s="1"/>
  <c r="I456" i="1" s="1"/>
  <c r="G339" i="1" a="1"/>
  <c r="G339" i="1" s="1"/>
  <c r="I339" i="1" s="1"/>
  <c r="G303" i="1" a="1"/>
  <c r="G303" i="1" s="1"/>
  <c r="I303" i="1" s="1"/>
  <c r="G1100" i="1" a="1"/>
  <c r="G1100" i="1" s="1"/>
  <c r="I1100" i="1" s="1"/>
  <c r="K1198" i="1" a="1"/>
  <c r="K1198" i="1" s="1"/>
  <c r="G881" i="1" a="1"/>
  <c r="G881" i="1" s="1"/>
  <c r="I881" i="1" s="1"/>
  <c r="G471" i="1" a="1"/>
  <c r="G471" i="1" s="1"/>
  <c r="I471" i="1" s="1"/>
  <c r="K1141" i="1" a="1"/>
  <c r="K1141" i="1" s="1"/>
  <c r="G1107" i="1" a="1"/>
  <c r="G1107" i="1" s="1"/>
  <c r="I1107" i="1" s="1"/>
  <c r="G1164" i="1" a="1"/>
  <c r="G1164" i="1" s="1"/>
  <c r="I1164" i="1" s="1"/>
  <c r="G1122" i="1" a="1"/>
  <c r="G1122" i="1" s="1"/>
  <c r="I1122" i="1" s="1"/>
  <c r="G1115" i="1" a="1"/>
  <c r="G1115" i="1" s="1"/>
  <c r="I1115" i="1" s="1"/>
  <c r="G1070" i="1" a="1"/>
  <c r="G1070" i="1" s="1"/>
  <c r="I1070" i="1" s="1"/>
  <c r="G592" i="1" a="1"/>
  <c r="G592" i="1" s="1"/>
  <c r="I592" i="1" s="1"/>
  <c r="G530" i="1" a="1"/>
  <c r="G530" i="1" s="1"/>
  <c r="I530" i="1" s="1"/>
  <c r="G224" i="1" a="1"/>
  <c r="G224" i="1" s="1"/>
  <c r="I224" i="1" s="1"/>
  <c r="G1273" i="1" a="1"/>
  <c r="G1273" i="1" s="1"/>
  <c r="I1273" i="1" s="1"/>
  <c r="G1227" i="1" a="1"/>
  <c r="G1227" i="1" s="1"/>
  <c r="I1227" i="1" s="1"/>
  <c r="K1174" i="1" a="1"/>
  <c r="K1174" i="1" s="1"/>
  <c r="G275" i="1" a="1"/>
  <c r="G275" i="1" s="1"/>
  <c r="I275" i="1" s="1"/>
  <c r="K1176" i="1" a="1"/>
  <c r="K1176" i="1" s="1"/>
  <c r="L1176" i="1" s="1"/>
  <c r="G818" i="1" a="1"/>
  <c r="G818" i="1" s="1"/>
  <c r="I818" i="1" s="1"/>
  <c r="G794" i="1" a="1"/>
  <c r="G794" i="1" s="1"/>
  <c r="I794" i="1" s="1"/>
  <c r="G790" i="1" a="1"/>
  <c r="G790" i="1" s="1"/>
  <c r="I790" i="1" s="1"/>
  <c r="G479" i="1" a="1"/>
  <c r="G479" i="1" s="1"/>
  <c r="I479" i="1" s="1"/>
  <c r="G455" i="1" a="1"/>
  <c r="G455" i="1" s="1"/>
  <c r="I455" i="1" s="1"/>
  <c r="G302" i="1" a="1"/>
  <c r="G302" i="1" s="1"/>
  <c r="I302" i="1" s="1"/>
  <c r="K1278" i="1" a="1"/>
  <c r="K1278" i="1" s="1"/>
  <c r="K1158" i="1" a="1"/>
  <c r="K1158" i="1" s="1"/>
  <c r="L1158" i="1" s="1"/>
  <c r="K1081" i="1" a="1"/>
  <c r="K1081" i="1" s="1"/>
  <c r="L1081" i="1" s="1"/>
  <c r="G992" i="1" a="1"/>
  <c r="G992" i="1" s="1"/>
  <c r="I992" i="1" s="1"/>
  <c r="G944" i="1" a="1"/>
  <c r="G944" i="1" s="1"/>
  <c r="I944" i="1" s="1"/>
  <c r="G1262" i="1" a="1"/>
  <c r="G1262" i="1" s="1"/>
  <c r="I1262" i="1" s="1"/>
  <c r="G776" i="1" a="1"/>
  <c r="G776" i="1" s="1"/>
  <c r="I776" i="1" s="1"/>
  <c r="G240" i="1" a="1"/>
  <c r="G240" i="1" s="1"/>
  <c r="I240" i="1" s="1"/>
  <c r="G1247" i="1" a="1"/>
  <c r="G1247" i="1" s="1"/>
  <c r="I1247" i="1" s="1"/>
  <c r="G1195" i="1" a="1"/>
  <c r="G1195" i="1" s="1"/>
  <c r="I1195" i="1" s="1"/>
  <c r="G976" i="1" a="1"/>
  <c r="G976" i="1" s="1"/>
  <c r="I976" i="1" s="1"/>
  <c r="G712" i="1" a="1"/>
  <c r="G712" i="1" s="1"/>
  <c r="I712" i="1" s="1"/>
  <c r="G538" i="1" a="1"/>
  <c r="G538" i="1" s="1"/>
  <c r="I538" i="1" s="1"/>
  <c r="G791" i="1" a="1"/>
  <c r="G791" i="1" s="1"/>
  <c r="I791" i="1" s="1"/>
  <c r="K1167" i="1" a="1"/>
  <c r="K1167" i="1" s="1"/>
  <c r="G1062" i="1" a="1"/>
  <c r="G1062" i="1" s="1"/>
  <c r="I1062" i="1" s="1"/>
  <c r="G496" i="1" a="1"/>
  <c r="G496" i="1" s="1"/>
  <c r="I496" i="1" s="1"/>
  <c r="G1076" i="1" a="1"/>
  <c r="G1076" i="1" s="1"/>
  <c r="I1076" i="1" s="1"/>
  <c r="G1294" i="1" a="1"/>
  <c r="G1294" i="1" s="1"/>
  <c r="I1294" i="1" s="1"/>
  <c r="G858" i="1" a="1"/>
  <c r="G858" i="1" s="1"/>
  <c r="I858" i="1" s="1"/>
  <c r="G616" i="1" a="1"/>
  <c r="G616" i="1" s="1"/>
  <c r="I616" i="1" s="1"/>
  <c r="K1050" i="1" a="1"/>
  <c r="K1050" i="1" s="1"/>
  <c r="G485" i="1" a="1"/>
  <c r="G485" i="1" s="1"/>
  <c r="I485" i="1" s="1"/>
  <c r="G484" i="1" a="1"/>
  <c r="G484" i="1" s="1"/>
  <c r="I484" i="1" s="1"/>
  <c r="G423" i="1" a="1"/>
  <c r="G423" i="1" s="1"/>
  <c r="I423" i="1" s="1"/>
  <c r="G421" i="1" a="1"/>
  <c r="G421" i="1" s="1"/>
  <c r="I421" i="1" s="1"/>
  <c r="G416" i="1" a="1"/>
  <c r="G416" i="1" s="1"/>
  <c r="I416" i="1" s="1"/>
  <c r="G309" i="1" a="1"/>
  <c r="G309" i="1" s="1"/>
  <c r="I309" i="1" s="1"/>
  <c r="G285" i="1" a="1"/>
  <c r="G285" i="1" s="1"/>
  <c r="I285" i="1" s="1"/>
  <c r="G257" i="1" a="1"/>
  <c r="G257" i="1" s="1"/>
  <c r="I257" i="1" s="1"/>
  <c r="G256" i="1" a="1"/>
  <c r="G256" i="1" s="1"/>
  <c r="I256" i="1" s="1"/>
  <c r="G254" i="1" a="1"/>
  <c r="G254" i="1" s="1"/>
  <c r="I254" i="1" s="1"/>
  <c r="G239" i="1" a="1"/>
  <c r="G239" i="1" s="1"/>
  <c r="I239" i="1" s="1"/>
  <c r="G237" i="1" a="1"/>
  <c r="G237" i="1" s="1"/>
  <c r="I237" i="1" s="1"/>
  <c r="G232" i="1" a="1"/>
  <c r="G232" i="1" s="1"/>
  <c r="I232" i="1" s="1"/>
  <c r="G225" i="1" a="1"/>
  <c r="G225" i="1" s="1"/>
  <c r="I225" i="1" s="1"/>
  <c r="K1153" i="1" a="1"/>
  <c r="K1153" i="1" s="1"/>
  <c r="K1276" i="1" a="1"/>
  <c r="K1276" i="1" s="1"/>
  <c r="G584" i="1" a="1"/>
  <c r="G584" i="1" s="1"/>
  <c r="I584" i="1" s="1"/>
  <c r="G448" i="1" a="1"/>
  <c r="G448" i="1" s="1"/>
  <c r="I448" i="1" s="1"/>
  <c r="G429" i="1" a="1"/>
  <c r="G429" i="1" s="1"/>
  <c r="I429" i="1" s="1"/>
  <c r="G426" i="1" a="1"/>
  <c r="G426" i="1" s="1"/>
  <c r="I426" i="1" s="1"/>
  <c r="G425" i="1" a="1"/>
  <c r="G425" i="1" s="1"/>
  <c r="I425" i="1" s="1"/>
  <c r="G250" i="1" a="1"/>
  <c r="G250" i="1" s="1"/>
  <c r="I250" i="1" s="1"/>
  <c r="G233" i="1" a="1"/>
  <c r="G233" i="1" s="1"/>
  <c r="I233" i="1" s="1"/>
  <c r="G1177" i="1" a="1"/>
  <c r="G1177" i="1" s="1"/>
  <c r="I1177" i="1" s="1"/>
  <c r="G1099" i="1" a="1"/>
  <c r="G1099" i="1" s="1"/>
  <c r="I1099" i="1" s="1"/>
  <c r="G915" i="1" a="1"/>
  <c r="G915" i="1" s="1"/>
  <c r="I915" i="1" s="1"/>
  <c r="G905" i="1" a="1"/>
  <c r="G905" i="1" s="1"/>
  <c r="I905" i="1" s="1"/>
  <c r="G789" i="1" a="1"/>
  <c r="G789" i="1" s="1"/>
  <c r="I789" i="1" s="1"/>
  <c r="G585" i="1" a="1"/>
  <c r="G585" i="1" s="1"/>
  <c r="I585" i="1" s="1"/>
  <c r="G430" i="1" a="1"/>
  <c r="G430" i="1" s="1"/>
  <c r="I430" i="1" s="1"/>
  <c r="G375" i="1" a="1"/>
  <c r="G375" i="1" s="1"/>
  <c r="I375" i="1" s="1"/>
  <c r="G273" i="1" a="1"/>
  <c r="G273" i="1" s="1"/>
  <c r="I273" i="1" s="1"/>
  <c r="G272" i="1" a="1"/>
  <c r="G272" i="1" s="1"/>
  <c r="I272" i="1" s="1"/>
  <c r="K1011" i="1" a="1"/>
  <c r="K1011" i="1" s="1"/>
  <c r="G590" i="1" a="1"/>
  <c r="G590" i="1" s="1"/>
  <c r="I590" i="1" s="1"/>
  <c r="G242" i="1" a="1"/>
  <c r="G242" i="1" s="1"/>
  <c r="I242" i="1" s="1"/>
  <c r="G1240" i="1" a="1"/>
  <c r="G1240" i="1" s="1"/>
  <c r="I1240" i="1" s="1"/>
  <c r="G1143" i="1" a="1"/>
  <c r="G1143" i="1" s="1"/>
  <c r="I1143" i="1" s="1"/>
  <c r="G1285" i="1" a="1"/>
  <c r="G1285" i="1" s="1"/>
  <c r="I1285" i="1" s="1"/>
  <c r="G1228" i="1" a="1"/>
  <c r="G1228" i="1" s="1"/>
  <c r="I1228" i="1" s="1"/>
  <c r="G1108" i="1" a="1"/>
  <c r="G1108" i="1" s="1"/>
  <c r="I1108" i="1" s="1"/>
  <c r="G1222" i="1" a="1"/>
  <c r="G1222" i="1" s="1"/>
  <c r="I1222" i="1" s="1"/>
  <c r="G1290" i="1" a="1"/>
  <c r="G1290" i="1" s="1"/>
  <c r="I1290" i="1" s="1"/>
  <c r="G1269" i="1" a="1"/>
  <c r="G1269" i="1" s="1"/>
  <c r="I1269" i="1" s="1"/>
  <c r="G1257" i="1" a="1"/>
  <c r="G1257" i="1" s="1"/>
  <c r="I1257" i="1" s="1"/>
  <c r="K1237" i="1" a="1"/>
  <c r="K1237" i="1" s="1"/>
  <c r="L1237" i="1" s="1"/>
  <c r="G1206" i="1" a="1"/>
  <c r="G1206" i="1" s="1"/>
  <c r="I1206" i="1" s="1"/>
  <c r="G1200" i="1" a="1"/>
  <c r="G1200" i="1" s="1"/>
  <c r="I1200" i="1" s="1"/>
  <c r="K1186" i="1" a="1"/>
  <c r="K1186" i="1" s="1"/>
  <c r="L1186" i="1" s="1"/>
  <c r="K1180" i="1" a="1"/>
  <c r="K1180" i="1" s="1"/>
  <c r="G1158" i="1" a="1"/>
  <c r="G1158" i="1" s="1"/>
  <c r="I1158" i="1" s="1"/>
  <c r="K990" i="1" a="1"/>
  <c r="K990" i="1" s="1"/>
  <c r="G895" i="1" a="1"/>
  <c r="G895" i="1" s="1"/>
  <c r="I895" i="1" s="1"/>
  <c r="G892" i="1" a="1"/>
  <c r="G892" i="1" s="1"/>
  <c r="I892" i="1" s="1"/>
  <c r="G852" i="1" a="1"/>
  <c r="G852" i="1" s="1"/>
  <c r="I852" i="1" s="1"/>
  <c r="G557" i="1" a="1"/>
  <c r="G557" i="1" s="1"/>
  <c r="I557" i="1" s="1"/>
  <c r="G513" i="1" a="1"/>
  <c r="G513" i="1" s="1"/>
  <c r="I513" i="1" s="1"/>
  <c r="G490" i="1" a="1"/>
  <c r="G490" i="1" s="1"/>
  <c r="I490" i="1" s="1"/>
  <c r="K1102" i="1" a="1"/>
  <c r="K1102" i="1" s="1"/>
  <c r="K1217" i="1" a="1"/>
  <c r="K1217" i="1" s="1"/>
  <c r="K1119" i="1" a="1"/>
  <c r="K1119" i="1" s="1"/>
  <c r="K1057" i="1" a="1"/>
  <c r="K1057" i="1" s="1"/>
  <c r="K1130" i="1" a="1"/>
  <c r="K1130" i="1" s="1"/>
  <c r="K1152" i="1" a="1"/>
  <c r="K1152" i="1" s="1"/>
  <c r="K946" i="1" a="1"/>
  <c r="K946" i="1" s="1"/>
  <c r="K1000" i="1" a="1"/>
  <c r="K1000" i="1" s="1"/>
  <c r="K1274" i="1" a="1"/>
  <c r="K1274" i="1" s="1"/>
  <c r="K1189" i="1" a="1"/>
  <c r="K1189" i="1" s="1"/>
  <c r="G1084" i="1" a="1"/>
  <c r="G1084" i="1" s="1"/>
  <c r="I1084" i="1" s="1"/>
  <c r="G1082" i="1" a="1"/>
  <c r="G1082" i="1" s="1"/>
  <c r="I1082" i="1" s="1"/>
  <c r="K1068" i="1" a="1"/>
  <c r="K1068" i="1" s="1"/>
  <c r="L1068" i="1" s="1"/>
  <c r="G1056" i="1" a="1"/>
  <c r="G1056" i="1" s="1"/>
  <c r="I1056" i="1" s="1"/>
  <c r="G982" i="1" a="1"/>
  <c r="G982" i="1" s="1"/>
  <c r="I982" i="1" s="1"/>
  <c r="G886" i="1" a="1"/>
  <c r="G886" i="1" s="1"/>
  <c r="I886" i="1" s="1"/>
  <c r="G720" i="1" a="1"/>
  <c r="G720" i="1" s="1"/>
  <c r="I720" i="1" s="1"/>
  <c r="G684" i="1" a="1"/>
  <c r="G684" i="1" s="1"/>
  <c r="I684" i="1" s="1"/>
  <c r="G510" i="1" a="1"/>
  <c r="G510" i="1" s="1"/>
  <c r="I510" i="1" s="1"/>
  <c r="G444" i="1" a="1"/>
  <c r="G444" i="1" s="1"/>
  <c r="I444" i="1" s="1"/>
  <c r="K1048" i="1" a="1"/>
  <c r="K1048" i="1" s="1"/>
  <c r="K991" i="1" a="1"/>
  <c r="K991" i="1" s="1"/>
  <c r="K1279" i="1" a="1"/>
  <c r="K1279" i="1" s="1"/>
  <c r="K1209" i="1" a="1"/>
  <c r="K1209" i="1" s="1"/>
  <c r="K1171" i="1" a="1"/>
  <c r="K1171" i="1" s="1"/>
  <c r="L1171" i="1" s="1"/>
  <c r="K1162" i="1" a="1"/>
  <c r="K1162" i="1" s="1"/>
  <c r="K1131" i="1" a="1"/>
  <c r="K1131" i="1" s="1"/>
  <c r="K1095" i="1" a="1"/>
  <c r="K1095" i="1" s="1"/>
  <c r="G869" i="1" a="1"/>
  <c r="G869" i="1" s="1"/>
  <c r="I869" i="1" s="1"/>
  <c r="G780" i="1" a="1"/>
  <c r="G780" i="1" s="1"/>
  <c r="I780" i="1" s="1"/>
  <c r="G555" i="1" a="1"/>
  <c r="G555" i="1" s="1"/>
  <c r="I555" i="1" s="1"/>
  <c r="G354" i="1" a="1"/>
  <c r="G354" i="1" s="1"/>
  <c r="I354" i="1" s="1"/>
  <c r="G726" i="1" a="1"/>
  <c r="G726" i="1" s="1"/>
  <c r="I726" i="1" s="1"/>
  <c r="K1140" i="1" a="1"/>
  <c r="K1140" i="1" s="1"/>
  <c r="L1140" i="1" s="1"/>
  <c r="K1166" i="1" a="1"/>
  <c r="K1166" i="1" s="1"/>
  <c r="K1197" i="1" a="1"/>
  <c r="K1197" i="1" s="1"/>
  <c r="K731" i="1" a="1"/>
  <c r="K731" i="1" s="1"/>
  <c r="K1134" i="1" a="1"/>
  <c r="K1134" i="1" s="1"/>
  <c r="K1086" i="1" a="1"/>
  <c r="K1086" i="1" s="1"/>
  <c r="K1264" i="1" a="1"/>
  <c r="K1264" i="1" s="1"/>
  <c r="K1132" i="1" a="1"/>
  <c r="K1132" i="1" s="1"/>
  <c r="K1105" i="1" a="1"/>
  <c r="K1105" i="1" s="1"/>
  <c r="G894" i="1" a="1"/>
  <c r="G894" i="1" s="1"/>
  <c r="I894" i="1" s="1"/>
  <c r="G766" i="1" a="1"/>
  <c r="G766" i="1" s="1"/>
  <c r="I766" i="1" s="1"/>
  <c r="G512" i="1" a="1"/>
  <c r="G512" i="1" s="1"/>
  <c r="I512" i="1" s="1"/>
  <c r="G450" i="1" a="1"/>
  <c r="G450" i="1" s="1"/>
  <c r="I450" i="1" s="1"/>
  <c r="G580" i="1" a="1"/>
  <c r="G580" i="1" s="1"/>
  <c r="I580" i="1" s="1"/>
  <c r="G539" i="1" a="1"/>
  <c r="G539" i="1" s="1"/>
  <c r="I539" i="1" s="1"/>
  <c r="K1002" i="1" a="1"/>
  <c r="K1002" i="1" s="1"/>
  <c r="K1256" i="1" a="1"/>
  <c r="K1256" i="1" s="1"/>
  <c r="L1256" i="1" s="1"/>
  <c r="K1126" i="1" a="1"/>
  <c r="K1126" i="1" s="1"/>
  <c r="G1291" i="1" a="1"/>
  <c r="G1291" i="1" s="1"/>
  <c r="I1291" i="1" s="1"/>
  <c r="G1288" i="1" a="1"/>
  <c r="G1288" i="1" s="1"/>
  <c r="I1288" i="1" s="1"/>
  <c r="G1287" i="1" a="1"/>
  <c r="G1287" i="1" s="1"/>
  <c r="I1287" i="1" s="1"/>
  <c r="K1245" i="1" a="1"/>
  <c r="K1245" i="1" s="1"/>
  <c r="G1207" i="1" a="1"/>
  <c r="G1207" i="1" s="1"/>
  <c r="I1207" i="1" s="1"/>
  <c r="K1161" i="1" a="1"/>
  <c r="K1161" i="1" s="1"/>
  <c r="G1136" i="1" a="1"/>
  <c r="G1136" i="1" s="1"/>
  <c r="I1136" i="1" s="1"/>
  <c r="G1135" i="1" a="1"/>
  <c r="G1135" i="1" s="1"/>
  <c r="I1135" i="1" s="1"/>
  <c r="K1107" i="1" a="1"/>
  <c r="K1107" i="1" s="1"/>
  <c r="K1096" i="1" a="1"/>
  <c r="K1096" i="1" s="1"/>
  <c r="K1075" i="1" a="1"/>
  <c r="K1075" i="1" s="1"/>
  <c r="G1059" i="1" a="1"/>
  <c r="G1059" i="1" s="1"/>
  <c r="I1059" i="1" s="1"/>
  <c r="G1016" i="1" a="1"/>
  <c r="G1016" i="1" s="1"/>
  <c r="I1016" i="1" s="1"/>
  <c r="G781" i="1" a="1"/>
  <c r="G781" i="1" s="1"/>
  <c r="I781" i="1" s="1"/>
  <c r="G778" i="1" a="1"/>
  <c r="G778" i="1" s="1"/>
  <c r="I778" i="1" s="1"/>
  <c r="G695" i="1" a="1"/>
  <c r="G695" i="1" s="1"/>
  <c r="I695" i="1" s="1"/>
  <c r="G680" i="1" a="1"/>
  <c r="G680" i="1" s="1"/>
  <c r="I680" i="1" s="1"/>
  <c r="G535" i="1" a="1"/>
  <c r="G535" i="1" s="1"/>
  <c r="I535" i="1" s="1"/>
  <c r="G439" i="1" a="1"/>
  <c r="G439" i="1" s="1"/>
  <c r="I439" i="1" s="1"/>
  <c r="G418" i="1" a="1"/>
  <c r="G418" i="1" s="1"/>
  <c r="I418" i="1" s="1"/>
  <c r="G319" i="1" a="1"/>
  <c r="G319" i="1" s="1"/>
  <c r="I319" i="1" s="1"/>
  <c r="G943" i="1" a="1"/>
  <c r="G943" i="1" s="1"/>
  <c r="I943" i="1" s="1"/>
  <c r="G887" i="1" a="1"/>
  <c r="G887" i="1" s="1"/>
  <c r="I887" i="1" s="1"/>
  <c r="G862" i="1" a="1"/>
  <c r="G862" i="1" s="1"/>
  <c r="I862" i="1" s="1"/>
  <c r="G759" i="1" a="1"/>
  <c r="G759" i="1" s="1"/>
  <c r="I759" i="1" s="1"/>
  <c r="G708" i="1" a="1"/>
  <c r="G708" i="1" s="1"/>
  <c r="I708" i="1" s="1"/>
  <c r="G699" i="1" a="1"/>
  <c r="G699" i="1" s="1"/>
  <c r="I699" i="1" s="1"/>
  <c r="G688" i="1" a="1"/>
  <c r="G688" i="1" s="1"/>
  <c r="I688" i="1" s="1"/>
  <c r="G652" i="1" a="1"/>
  <c r="G652" i="1" s="1"/>
  <c r="I652" i="1" s="1"/>
  <c r="G620" i="1" a="1"/>
  <c r="G620" i="1" s="1"/>
  <c r="I620" i="1" s="1"/>
  <c r="G598" i="1" a="1"/>
  <c r="G598" i="1" s="1"/>
  <c r="I598" i="1" s="1"/>
  <c r="G597" i="1" a="1"/>
  <c r="G597" i="1" s="1"/>
  <c r="I597" i="1" s="1"/>
  <c r="G591" i="1" a="1"/>
  <c r="G591" i="1" s="1"/>
  <c r="I591" i="1" s="1"/>
  <c r="G506" i="1" a="1"/>
  <c r="G506" i="1" s="1"/>
  <c r="I506" i="1" s="1"/>
  <c r="G477" i="1" a="1"/>
  <c r="G477" i="1" s="1"/>
  <c r="I477" i="1" s="1"/>
  <c r="G367" i="1" a="1"/>
  <c r="G367" i="1" s="1"/>
  <c r="I367" i="1" s="1"/>
  <c r="K981" i="1" a="1"/>
  <c r="K981" i="1" s="1"/>
  <c r="G878" i="1" a="1"/>
  <c r="G878" i="1" s="1"/>
  <c r="I878" i="1" s="1"/>
  <c r="G844" i="1" a="1"/>
  <c r="G844" i="1" s="1"/>
  <c r="I844" i="1" s="1"/>
  <c r="G843" i="1" a="1"/>
  <c r="G843" i="1" s="1"/>
  <c r="I843" i="1" s="1"/>
  <c r="G743" i="1" a="1"/>
  <c r="G743" i="1" s="1"/>
  <c r="I743" i="1" s="1"/>
  <c r="G709" i="1" a="1"/>
  <c r="G709" i="1" s="1"/>
  <c r="I709" i="1" s="1"/>
  <c r="G678" i="1" a="1"/>
  <c r="G678" i="1" s="1"/>
  <c r="I678" i="1" s="1"/>
  <c r="G672" i="1" a="1"/>
  <c r="G672" i="1" s="1"/>
  <c r="I672" i="1" s="1"/>
  <c r="G576" i="1" a="1"/>
  <c r="G576" i="1" s="1"/>
  <c r="I576" i="1" s="1"/>
  <c r="G572" i="1" a="1"/>
  <c r="G572" i="1" s="1"/>
  <c r="I572" i="1" s="1"/>
  <c r="G542" i="1" a="1"/>
  <c r="G542" i="1" s="1"/>
  <c r="I542" i="1" s="1"/>
  <c r="G517" i="1" a="1"/>
  <c r="G517" i="1" s="1"/>
  <c r="I517" i="1" s="1"/>
  <c r="G441" i="1" a="1"/>
  <c r="G441" i="1" s="1"/>
  <c r="I441" i="1" s="1"/>
  <c r="G291" i="1" a="1"/>
  <c r="G291" i="1" s="1"/>
  <c r="I291" i="1" s="1"/>
  <c r="G246" i="1" a="1"/>
  <c r="G246" i="1" s="1"/>
  <c r="I246" i="1" s="1"/>
  <c r="G226" i="1" a="1"/>
  <c r="G226" i="1" s="1"/>
  <c r="I226" i="1" s="1"/>
  <c r="K997" i="1" a="1"/>
  <c r="K997" i="1" s="1"/>
  <c r="G696" i="1" a="1"/>
  <c r="G696" i="1" s="1"/>
  <c r="I696" i="1" s="1"/>
  <c r="G664" i="1" a="1"/>
  <c r="G664" i="1" s="1"/>
  <c r="I664" i="1" s="1"/>
  <c r="G629" i="1" a="1"/>
  <c r="G629" i="1" s="1"/>
  <c r="I629" i="1" s="1"/>
  <c r="G499" i="1" a="1"/>
  <c r="G499" i="1" s="1"/>
  <c r="I499" i="1" s="1"/>
  <c r="G407" i="1" a="1"/>
  <c r="G407" i="1" s="1"/>
  <c r="I407" i="1" s="1"/>
  <c r="G389" i="1" a="1"/>
  <c r="G389" i="1" s="1"/>
  <c r="I389" i="1" s="1"/>
  <c r="G368" i="1" a="1"/>
  <c r="G368" i="1" s="1"/>
  <c r="I368" i="1" s="1"/>
  <c r="G317" i="1" a="1"/>
  <c r="G317" i="1" s="1"/>
  <c r="I317" i="1" s="1"/>
  <c r="G247" i="1" a="1"/>
  <c r="G247" i="1" s="1"/>
  <c r="I247" i="1" s="1"/>
  <c r="K1185" i="1" a="1"/>
  <c r="K1185" i="1" s="1"/>
  <c r="L1185" i="1" s="1"/>
  <c r="K1168" i="1" a="1"/>
  <c r="K1168" i="1" s="1"/>
  <c r="K1137" i="1" a="1"/>
  <c r="K1137" i="1" s="1"/>
  <c r="K1038" i="1" a="1"/>
  <c r="K1038" i="1" s="1"/>
  <c r="G957" i="1" a="1"/>
  <c r="G957" i="1" s="1"/>
  <c r="I957" i="1" s="1"/>
  <c r="G937" i="1" a="1"/>
  <c r="G937" i="1" s="1"/>
  <c r="I937" i="1" s="1"/>
  <c r="G923" i="1" a="1"/>
  <c r="G923" i="1" s="1"/>
  <c r="I923" i="1" s="1"/>
  <c r="G911" i="1" a="1"/>
  <c r="G911" i="1" s="1"/>
  <c r="I911" i="1" s="1"/>
  <c r="G828" i="1" a="1"/>
  <c r="G828" i="1" s="1"/>
  <c r="I828" i="1" s="1"/>
  <c r="G826" i="1" a="1"/>
  <c r="G826" i="1" s="1"/>
  <c r="I826" i="1" s="1"/>
  <c r="G782" i="1" a="1"/>
  <c r="G782" i="1" s="1"/>
  <c r="I782" i="1" s="1"/>
  <c r="G534" i="1" a="1"/>
  <c r="G534" i="1" s="1"/>
  <c r="I534" i="1" s="1"/>
  <c r="G527" i="1" a="1"/>
  <c r="G527" i="1" s="1"/>
  <c r="I527" i="1" s="1"/>
  <c r="G469" i="1" a="1"/>
  <c r="G469" i="1" s="1"/>
  <c r="I469" i="1" s="1"/>
  <c r="G442" i="1" a="1"/>
  <c r="G442" i="1" s="1"/>
  <c r="I442" i="1" s="1"/>
  <c r="G414" i="1" a="1"/>
  <c r="G414" i="1" s="1"/>
  <c r="I414" i="1" s="1"/>
  <c r="G369" i="1" a="1"/>
  <c r="G369" i="1" s="1"/>
  <c r="I369" i="1" s="1"/>
  <c r="G286" i="1" a="1"/>
  <c r="G286" i="1" s="1"/>
  <c r="I286" i="1" s="1"/>
  <c r="G299" i="1" a="1"/>
  <c r="G299" i="1" s="1"/>
  <c r="I299" i="1" s="1"/>
  <c r="G295" i="1" a="1"/>
  <c r="G295" i="1" s="1"/>
  <c r="I295" i="1" s="1"/>
  <c r="G259" i="1" a="1"/>
  <c r="G259" i="1" s="1"/>
  <c r="I259" i="1" s="1"/>
  <c r="G213" i="1" a="1"/>
  <c r="G213" i="1" s="1"/>
  <c r="I213" i="1" s="1"/>
  <c r="G280" i="1" a="1"/>
  <c r="G280" i="1" s="1"/>
  <c r="I280" i="1" s="1"/>
  <c r="G277" i="1" a="1"/>
  <c r="G277" i="1" s="1"/>
  <c r="I277" i="1" s="1"/>
  <c r="G1221" i="1" a="1"/>
  <c r="G1221" i="1" s="1"/>
  <c r="I1221" i="1" s="1"/>
  <c r="G1208" i="1" a="1"/>
  <c r="G1208" i="1" s="1"/>
  <c r="I1208" i="1" s="1"/>
  <c r="G1180" i="1" a="1"/>
  <c r="G1180" i="1" s="1"/>
  <c r="I1180" i="1" s="1"/>
  <c r="G1090" i="1" a="1"/>
  <c r="G1090" i="1" s="1"/>
  <c r="I1090" i="1" s="1"/>
  <c r="G1245" i="1" a="1"/>
  <c r="G1245" i="1" s="1"/>
  <c r="I1245" i="1" s="1"/>
  <c r="G1137" i="1" a="1"/>
  <c r="G1137" i="1" s="1"/>
  <c r="I1137" i="1" s="1"/>
  <c r="G1102" i="1" a="1"/>
  <c r="G1102" i="1" s="1"/>
  <c r="I1102" i="1" s="1"/>
  <c r="G1179" i="1" a="1"/>
  <c r="G1179" i="1" s="1"/>
  <c r="I1179" i="1" s="1"/>
  <c r="G1094" i="1" a="1"/>
  <c r="G1094" i="1" s="1"/>
  <c r="I1094" i="1" s="1"/>
  <c r="K1262" i="1" a="1"/>
  <c r="K1262" i="1" s="1"/>
  <c r="G1065" i="1" a="1"/>
  <c r="G1065" i="1" s="1"/>
  <c r="I1065" i="1" s="1"/>
  <c r="G824" i="1" a="1"/>
  <c r="G824" i="1" s="1"/>
  <c r="I824" i="1" s="1"/>
  <c r="G859" i="1" a="1"/>
  <c r="G859" i="1" s="1"/>
  <c r="I859" i="1" s="1"/>
  <c r="G433" i="1" a="1"/>
  <c r="G433" i="1" s="1"/>
  <c r="I433" i="1" s="1"/>
  <c r="G337" i="1" a="1"/>
  <c r="G337" i="1" s="1"/>
  <c r="I337" i="1" s="1"/>
  <c r="K1157" i="1" a="1"/>
  <c r="K1157" i="1" s="1"/>
  <c r="K1078" i="1" a="1"/>
  <c r="K1078" i="1" s="1"/>
  <c r="K1091" i="1" a="1"/>
  <c r="K1091" i="1" s="1"/>
  <c r="L1091" i="1" s="1"/>
  <c r="K1088" i="1" a="1"/>
  <c r="K1088" i="1" s="1"/>
  <c r="K1087" i="1" a="1"/>
  <c r="K1087" i="1" s="1"/>
  <c r="K1074" i="1" a="1"/>
  <c r="K1074" i="1" s="1"/>
  <c r="K1073" i="1" a="1"/>
  <c r="K1073" i="1" s="1"/>
  <c r="G1044" i="1" a="1"/>
  <c r="G1044" i="1" s="1"/>
  <c r="I1044" i="1" s="1"/>
  <c r="K1024" i="1" a="1"/>
  <c r="K1024" i="1" s="1"/>
  <c r="K1005" i="1" a="1"/>
  <c r="K1005" i="1" s="1"/>
  <c r="G916" i="1" a="1"/>
  <c r="G916" i="1" s="1"/>
  <c r="I916" i="1" s="1"/>
  <c r="G913" i="1" a="1"/>
  <c r="G913" i="1" s="1"/>
  <c r="I913" i="1" s="1"/>
  <c r="G860" i="1" a="1"/>
  <c r="G860" i="1" s="1"/>
  <c r="I860" i="1" s="1"/>
  <c r="G853" i="1" a="1"/>
  <c r="G853" i="1" s="1"/>
  <c r="I853" i="1" s="1"/>
  <c r="K1097" i="1" a="1"/>
  <c r="K1097" i="1" s="1"/>
  <c r="K1221" i="1" a="1"/>
  <c r="K1221" i="1" s="1"/>
  <c r="G926" i="1" a="1"/>
  <c r="G926" i="1" s="1"/>
  <c r="I926" i="1" s="1"/>
  <c r="G851" i="1" a="1"/>
  <c r="G851" i="1" s="1"/>
  <c r="I851" i="1" s="1"/>
  <c r="G593" i="1" a="1"/>
  <c r="G593" i="1" s="1"/>
  <c r="I593" i="1" s="1"/>
  <c r="K1258" i="1" a="1"/>
  <c r="K1258" i="1" s="1"/>
  <c r="L1258" i="1" s="1"/>
  <c r="K1255" i="1" a="1"/>
  <c r="K1255" i="1" s="1"/>
  <c r="K1188" i="1" a="1"/>
  <c r="K1188" i="1" s="1"/>
  <c r="L1188" i="1" s="1"/>
  <c r="K1175" i="1" a="1"/>
  <c r="K1175" i="1" s="1"/>
  <c r="K1135" i="1" a="1"/>
  <c r="K1135" i="1" s="1"/>
  <c r="L1135" i="1" s="1"/>
  <c r="K1286" i="1" a="1"/>
  <c r="K1286" i="1" s="1"/>
  <c r="L1286" i="1" s="1"/>
  <c r="K1281" i="1" a="1"/>
  <c r="K1281" i="1" s="1"/>
  <c r="L1281" i="1" s="1"/>
  <c r="K1263" i="1" a="1"/>
  <c r="K1263" i="1" s="1"/>
  <c r="K1252" i="1" a="1"/>
  <c r="K1252" i="1" s="1"/>
  <c r="K1251" i="1" a="1"/>
  <c r="K1251" i="1" s="1"/>
  <c r="K1239" i="1" a="1"/>
  <c r="K1239" i="1" s="1"/>
  <c r="K1211" i="1" a="1"/>
  <c r="K1211" i="1" s="1"/>
  <c r="K1204" i="1" a="1"/>
  <c r="K1204" i="1" s="1"/>
  <c r="K1203" i="1" a="1"/>
  <c r="K1203" i="1" s="1"/>
  <c r="K1179" i="1" a="1"/>
  <c r="K1179" i="1" s="1"/>
  <c r="K1116" i="1" a="1"/>
  <c r="K1116" i="1" s="1"/>
  <c r="K1093" i="1" a="1"/>
  <c r="K1093" i="1" s="1"/>
  <c r="L1093" i="1" s="1"/>
  <c r="K1089" i="1" a="1"/>
  <c r="K1089" i="1" s="1"/>
  <c r="K1083" i="1" a="1"/>
  <c r="K1083" i="1" s="1"/>
  <c r="L1083" i="1" s="1"/>
  <c r="K1060" i="1" a="1"/>
  <c r="K1060" i="1" s="1"/>
  <c r="K1040" i="1" a="1"/>
  <c r="K1040" i="1" s="1"/>
  <c r="G1034" i="1" a="1"/>
  <c r="G1034" i="1" s="1"/>
  <c r="I1034" i="1" s="1"/>
  <c r="G1030" i="1" a="1"/>
  <c r="G1030" i="1" s="1"/>
  <c r="I1030" i="1" s="1"/>
  <c r="K1022" i="1" a="1"/>
  <c r="K1022" i="1" s="1"/>
  <c r="K999" i="1" a="1"/>
  <c r="K999" i="1" s="1"/>
  <c r="G934" i="1" a="1"/>
  <c r="G934" i="1" s="1"/>
  <c r="I934" i="1" s="1"/>
  <c r="K932" i="1" a="1"/>
  <c r="K932" i="1" s="1"/>
  <c r="G928" i="1" a="1"/>
  <c r="G928" i="1" s="1"/>
  <c r="I928" i="1" s="1"/>
  <c r="G879" i="1" a="1"/>
  <c r="G879" i="1" s="1"/>
  <c r="I879" i="1" s="1"/>
  <c r="G812" i="1" a="1"/>
  <c r="G812" i="1" s="1"/>
  <c r="I812" i="1" s="1"/>
  <c r="G635" i="1" a="1"/>
  <c r="G635" i="1" s="1"/>
  <c r="I635" i="1" s="1"/>
  <c r="G633" i="1" a="1"/>
  <c r="G633" i="1" s="1"/>
  <c r="I633" i="1" s="1"/>
  <c r="G505" i="1" a="1"/>
  <c r="G505" i="1" s="1"/>
  <c r="I505" i="1" s="1"/>
  <c r="G462" i="1" a="1"/>
  <c r="G462" i="1" s="1"/>
  <c r="I462" i="1" s="1"/>
  <c r="K1275" i="1" a="1"/>
  <c r="K1275" i="1" s="1"/>
  <c r="K1216" i="1" a="1"/>
  <c r="K1216" i="1" s="1"/>
  <c r="K1268" i="1" a="1"/>
  <c r="K1268" i="1" s="1"/>
  <c r="L1268" i="1" s="1"/>
  <c r="K1118" i="1" a="1"/>
  <c r="K1118" i="1" s="1"/>
  <c r="K1266" i="1" a="1"/>
  <c r="K1266" i="1" s="1"/>
  <c r="K1194" i="1" a="1"/>
  <c r="K1194" i="1" s="1"/>
  <c r="K1295" i="1" a="1"/>
  <c r="K1295" i="1" s="1"/>
  <c r="K1291" i="1" a="1"/>
  <c r="K1291" i="1" s="1"/>
  <c r="L1291" i="1" s="1"/>
  <c r="K1289" i="1" a="1"/>
  <c r="K1289" i="1" s="1"/>
  <c r="K1287" i="1" a="1"/>
  <c r="K1287" i="1" s="1"/>
  <c r="L1287" i="1" s="1"/>
  <c r="K1271" i="1" a="1"/>
  <c r="K1271" i="1" s="1"/>
  <c r="K1233" i="1" a="1"/>
  <c r="K1233" i="1" s="1"/>
  <c r="K1225" i="1" a="1"/>
  <c r="K1225" i="1" s="1"/>
  <c r="L1225" i="1" s="1"/>
  <c r="K1215" i="1" a="1"/>
  <c r="K1215" i="1" s="1"/>
  <c r="K1207" i="1" a="1"/>
  <c r="K1207" i="1" s="1"/>
  <c r="L1207" i="1" s="1"/>
  <c r="K1201" i="1" a="1"/>
  <c r="K1201" i="1" s="1"/>
  <c r="K1177" i="1" a="1"/>
  <c r="K1177" i="1" s="1"/>
  <c r="L1177" i="1" s="1"/>
  <c r="G1171" i="1" a="1"/>
  <c r="G1171" i="1" s="1"/>
  <c r="I1171" i="1" s="1"/>
  <c r="K1149" i="1" a="1"/>
  <c r="K1149" i="1" s="1"/>
  <c r="L1149" i="1" s="1"/>
  <c r="K1144" i="1" a="1"/>
  <c r="K1144" i="1" s="1"/>
  <c r="K1138" i="1" a="1"/>
  <c r="K1138" i="1" s="1"/>
  <c r="G1128" i="1" a="1"/>
  <c r="G1128" i="1" s="1"/>
  <c r="I1128" i="1" s="1"/>
  <c r="K1113" i="1" a="1"/>
  <c r="K1113" i="1" s="1"/>
  <c r="L1113" i="1" s="1"/>
  <c r="K1101" i="1" a="1"/>
  <c r="K1101" i="1" s="1"/>
  <c r="K1044" i="1" a="1"/>
  <c r="K1044" i="1" s="1"/>
  <c r="G1037" i="1" a="1"/>
  <c r="G1037" i="1" s="1"/>
  <c r="I1037" i="1" s="1"/>
  <c r="K1009" i="1" a="1"/>
  <c r="K1009" i="1" s="1"/>
  <c r="K969" i="1" a="1"/>
  <c r="K969" i="1" s="1"/>
  <c r="G965" i="1" a="1"/>
  <c r="G965" i="1" s="1"/>
  <c r="I965" i="1" s="1"/>
  <c r="G935" i="1" a="1"/>
  <c r="G935" i="1" s="1"/>
  <c r="I935" i="1" s="1"/>
  <c r="K903" i="1" a="1"/>
  <c r="K903" i="1" s="1"/>
  <c r="L903" i="1" s="1"/>
  <c r="G899" i="1" a="1"/>
  <c r="G899" i="1" s="1"/>
  <c r="I899" i="1" s="1"/>
  <c r="G874" i="1" a="1"/>
  <c r="G874" i="1" s="1"/>
  <c r="I874" i="1" s="1"/>
  <c r="G837" i="1" a="1"/>
  <c r="G837" i="1" s="1"/>
  <c r="I837" i="1" s="1"/>
  <c r="G813" i="1" a="1"/>
  <c r="G813" i="1" s="1"/>
  <c r="I813" i="1" s="1"/>
  <c r="G703" i="1" a="1"/>
  <c r="G703" i="1" s="1"/>
  <c r="I703" i="1" s="1"/>
  <c r="G689" i="1" a="1"/>
  <c r="G689" i="1" s="1"/>
  <c r="I689" i="1" s="1"/>
  <c r="G687" i="1" a="1"/>
  <c r="G687" i="1" s="1"/>
  <c r="I687" i="1" s="1"/>
  <c r="K1261" i="1" a="1"/>
  <c r="K1261" i="1" s="1"/>
  <c r="G413" i="1" a="1"/>
  <c r="G413" i="1" s="1"/>
  <c r="I413" i="1" s="1"/>
  <c r="K1240" i="1" a="1"/>
  <c r="K1240" i="1" s="1"/>
  <c r="K1234" i="1" a="1"/>
  <c r="K1234" i="1" s="1"/>
  <c r="K1210" i="1" a="1"/>
  <c r="K1210" i="1" s="1"/>
  <c r="K1021" i="1" a="1"/>
  <c r="K1021" i="1" s="1"/>
  <c r="K1052" i="1" a="1"/>
  <c r="K1052" i="1" s="1"/>
  <c r="K1235" i="1" a="1"/>
  <c r="K1235" i="1" s="1"/>
  <c r="K1133" i="1" a="1"/>
  <c r="K1133" i="1" s="1"/>
  <c r="K1290" i="1" a="1"/>
  <c r="K1290" i="1" s="1"/>
  <c r="L1290" i="1" s="1"/>
  <c r="K1285" i="1" a="1"/>
  <c r="K1285" i="1" s="1"/>
  <c r="K1272" i="1" a="1"/>
  <c r="K1272" i="1" s="1"/>
  <c r="K1269" i="1" a="1"/>
  <c r="K1269" i="1" s="1"/>
  <c r="L1269" i="1" s="1"/>
  <c r="K1259" i="1" a="1"/>
  <c r="K1259" i="1" s="1"/>
  <c r="K1248" i="1" a="1"/>
  <c r="K1248" i="1" s="1"/>
  <c r="K1247" i="1" a="1"/>
  <c r="K1247" i="1" s="1"/>
  <c r="K1246" i="1" a="1"/>
  <c r="K1246" i="1" s="1"/>
  <c r="L1246" i="1" s="1"/>
  <c r="K1228" i="1" a="1"/>
  <c r="K1228" i="1" s="1"/>
  <c r="K1222" i="1" a="1"/>
  <c r="K1222" i="1" s="1"/>
  <c r="K1213" i="1" a="1"/>
  <c r="K1213" i="1" s="1"/>
  <c r="K1196" i="1" a="1"/>
  <c r="K1196" i="1" s="1"/>
  <c r="K1191" i="1" a="1"/>
  <c r="K1191" i="1" s="1"/>
  <c r="K1159" i="1" a="1"/>
  <c r="K1159" i="1" s="1"/>
  <c r="K1139" i="1" a="1"/>
  <c r="K1139" i="1" s="1"/>
  <c r="K1103" i="1" a="1"/>
  <c r="K1103" i="1" s="1"/>
  <c r="K1099" i="1" a="1"/>
  <c r="K1099" i="1" s="1"/>
  <c r="L1099" i="1" s="1"/>
  <c r="K1084" i="1" a="1"/>
  <c r="K1084" i="1" s="1"/>
  <c r="L1084" i="1" s="1"/>
  <c r="K979" i="1" a="1"/>
  <c r="K979" i="1" s="1"/>
  <c r="G938" i="1" a="1"/>
  <c r="G938" i="1" s="1"/>
  <c r="I938" i="1" s="1"/>
  <c r="G889" i="1" a="1"/>
  <c r="G889" i="1" s="1"/>
  <c r="I889" i="1" s="1"/>
  <c r="G875" i="1" a="1"/>
  <c r="G875" i="1" s="1"/>
  <c r="I875" i="1" s="1"/>
  <c r="G865" i="1" a="1"/>
  <c r="G865" i="1" s="1"/>
  <c r="I865" i="1" s="1"/>
  <c r="G842" i="1" a="1"/>
  <c r="G842" i="1" s="1"/>
  <c r="I842" i="1" s="1"/>
  <c r="G833" i="1" a="1"/>
  <c r="G833" i="1" s="1"/>
  <c r="I833" i="1" s="1"/>
  <c r="G814" i="1" a="1"/>
  <c r="G814" i="1" s="1"/>
  <c r="I814" i="1" s="1"/>
  <c r="G757" i="1" a="1"/>
  <c r="G757" i="1" s="1"/>
  <c r="I757" i="1" s="1"/>
  <c r="K1243" i="1" a="1"/>
  <c r="K1243" i="1" s="1"/>
  <c r="K681" i="1" a="1"/>
  <c r="K681" i="1" s="1"/>
  <c r="L681" i="1" s="1"/>
  <c r="K1008" i="1" a="1"/>
  <c r="K1008" i="1" s="1"/>
  <c r="K1294" i="1" a="1"/>
  <c r="K1294" i="1" s="1"/>
  <c r="K1293" i="1" a="1"/>
  <c r="K1293" i="1" s="1"/>
  <c r="K1273" i="1" a="1"/>
  <c r="K1273" i="1" s="1"/>
  <c r="L1273" i="1" s="1"/>
  <c r="K1260" i="1" a="1"/>
  <c r="K1260" i="1" s="1"/>
  <c r="K1257" i="1" a="1"/>
  <c r="K1257" i="1" s="1"/>
  <c r="L1257" i="1" s="1"/>
  <c r="K1249" i="1" a="1"/>
  <c r="K1249" i="1" s="1"/>
  <c r="L1249" i="1" s="1"/>
  <c r="K1227" i="1" a="1"/>
  <c r="K1227" i="1" s="1"/>
  <c r="L1227" i="1" s="1"/>
  <c r="K1195" i="1" a="1"/>
  <c r="K1195" i="1" s="1"/>
  <c r="K1192" i="1" a="1"/>
  <c r="K1192" i="1" s="1"/>
  <c r="K1173" i="1" a="1"/>
  <c r="K1173" i="1" s="1"/>
  <c r="K1129" i="1" a="1"/>
  <c r="K1129" i="1" s="1"/>
  <c r="G1092" i="1" a="1"/>
  <c r="G1092" i="1" s="1"/>
  <c r="I1092" i="1" s="1"/>
  <c r="G1073" i="1" a="1"/>
  <c r="G1073" i="1" s="1"/>
  <c r="I1073" i="1" s="1"/>
  <c r="K1036" i="1" a="1"/>
  <c r="K1036" i="1" s="1"/>
  <c r="L1036" i="1" s="1"/>
  <c r="K1035" i="1" a="1"/>
  <c r="K1035" i="1" s="1"/>
  <c r="K1034" i="1" a="1"/>
  <c r="K1034" i="1" s="1"/>
  <c r="G1024" i="1" a="1"/>
  <c r="G1024" i="1" s="1"/>
  <c r="I1024" i="1" s="1"/>
  <c r="G1021" i="1" a="1"/>
  <c r="G1021" i="1" s="1"/>
  <c r="I1021" i="1" s="1"/>
  <c r="K1003" i="1" a="1"/>
  <c r="K1003" i="1" s="1"/>
  <c r="K965" i="1" a="1"/>
  <c r="K965" i="1" s="1"/>
  <c r="K935" i="1" a="1"/>
  <c r="K935" i="1" s="1"/>
  <c r="G925" i="1" a="1"/>
  <c r="G925" i="1" s="1"/>
  <c r="I925" i="1" s="1"/>
  <c r="G890" i="1" a="1"/>
  <c r="G890" i="1" s="1"/>
  <c r="I890" i="1" s="1"/>
  <c r="G822" i="1" a="1"/>
  <c r="G822" i="1" s="1"/>
  <c r="I822" i="1" s="1"/>
  <c r="G796" i="1" a="1"/>
  <c r="G796" i="1" s="1"/>
  <c r="I796" i="1" s="1"/>
  <c r="G717" i="1" a="1"/>
  <c r="G717" i="1" s="1"/>
  <c r="I717" i="1" s="1"/>
  <c r="G560" i="1" a="1"/>
  <c r="G560" i="1" s="1"/>
  <c r="I560" i="1" s="1"/>
  <c r="K1023" i="1" a="1"/>
  <c r="K1023" i="1" s="1"/>
  <c r="G968" i="1" a="1"/>
  <c r="G968" i="1" s="1"/>
  <c r="I968" i="1" s="1"/>
  <c r="G952" i="1" a="1"/>
  <c r="G952" i="1" s="1"/>
  <c r="I952" i="1" s="1"/>
  <c r="G930" i="1" a="1"/>
  <c r="G930" i="1" s="1"/>
  <c r="I930" i="1" s="1"/>
  <c r="G914" i="1" a="1"/>
  <c r="G914" i="1" s="1"/>
  <c r="I914" i="1" s="1"/>
  <c r="G903" i="1" a="1"/>
  <c r="G903" i="1" s="1"/>
  <c r="I903" i="1" s="1"/>
  <c r="G857" i="1" a="1"/>
  <c r="G857" i="1" s="1"/>
  <c r="I857" i="1" s="1"/>
  <c r="G798" i="1" a="1"/>
  <c r="G798" i="1" s="1"/>
  <c r="I798" i="1" s="1"/>
  <c r="G797" i="1" a="1"/>
  <c r="G797" i="1" s="1"/>
  <c r="I797" i="1" s="1"/>
  <c r="G788" i="1" a="1"/>
  <c r="G788" i="1" s="1"/>
  <c r="I788" i="1" s="1"/>
  <c r="G787" i="1" a="1"/>
  <c r="G787" i="1" s="1"/>
  <c r="I787" i="1" s="1"/>
  <c r="G734" i="1" a="1"/>
  <c r="G734" i="1" s="1"/>
  <c r="I734" i="1" s="1"/>
  <c r="G644" i="1" a="1"/>
  <c r="G644" i="1" s="1"/>
  <c r="I644" i="1" s="1"/>
  <c r="G561" i="1" a="1"/>
  <c r="G561" i="1" s="1"/>
  <c r="I561" i="1" s="1"/>
  <c r="G472" i="1" a="1"/>
  <c r="G472" i="1" s="1"/>
  <c r="I472" i="1" s="1"/>
  <c r="G427" i="1" a="1"/>
  <c r="G427" i="1" s="1"/>
  <c r="I427" i="1" s="1"/>
  <c r="G424" i="1" a="1"/>
  <c r="G424" i="1" s="1"/>
  <c r="I424" i="1" s="1"/>
  <c r="G422" i="1" a="1"/>
  <c r="G422" i="1" s="1"/>
  <c r="I422" i="1" s="1"/>
  <c r="G411" i="1" a="1"/>
  <c r="G411" i="1" s="1"/>
  <c r="I411" i="1" s="1"/>
  <c r="G385" i="1" a="1"/>
  <c r="G385" i="1" s="1"/>
  <c r="I385" i="1" s="1"/>
  <c r="G380" i="1" a="1"/>
  <c r="G380" i="1" s="1"/>
  <c r="I380" i="1" s="1"/>
  <c r="K993" i="1" a="1"/>
  <c r="K993" i="1" s="1"/>
  <c r="G969" i="1" a="1"/>
  <c r="G969" i="1" s="1"/>
  <c r="I969" i="1" s="1"/>
  <c r="G953" i="1" a="1"/>
  <c r="G953" i="1" s="1"/>
  <c r="I953" i="1" s="1"/>
  <c r="K929" i="1" a="1"/>
  <c r="K929" i="1" s="1"/>
  <c r="L929" i="1" s="1"/>
  <c r="G907" i="1" a="1"/>
  <c r="G907" i="1" s="1"/>
  <c r="I907" i="1" s="1"/>
  <c r="G876" i="1" a="1"/>
  <c r="G876" i="1" s="1"/>
  <c r="I876" i="1" s="1"/>
  <c r="G868" i="1" a="1"/>
  <c r="G868" i="1" s="1"/>
  <c r="I868" i="1" s="1"/>
  <c r="G854" i="1" a="1"/>
  <c r="G854" i="1" s="1"/>
  <c r="I854" i="1" s="1"/>
  <c r="G825" i="1" a="1"/>
  <c r="G825" i="1" s="1"/>
  <c r="I825" i="1" s="1"/>
  <c r="G799" i="1" a="1"/>
  <c r="G799" i="1" s="1"/>
  <c r="I799" i="1" s="1"/>
  <c r="G762" i="1" a="1"/>
  <c r="G762" i="1" s="1"/>
  <c r="I762" i="1" s="1"/>
  <c r="G677" i="1" a="1"/>
  <c r="G677" i="1" s="1"/>
  <c r="I677" i="1" s="1"/>
  <c r="G653" i="1" a="1"/>
  <c r="G653" i="1" s="1"/>
  <c r="I653" i="1" s="1"/>
  <c r="G645" i="1" a="1"/>
  <c r="G645" i="1" s="1"/>
  <c r="I645" i="1" s="1"/>
  <c r="G627" i="1" a="1"/>
  <c r="G627" i="1" s="1"/>
  <c r="I627" i="1" s="1"/>
  <c r="G562" i="1" a="1"/>
  <c r="G562" i="1" s="1"/>
  <c r="I562" i="1" s="1"/>
  <c r="G470" i="1" a="1"/>
  <c r="G470" i="1" s="1"/>
  <c r="I470" i="1" s="1"/>
  <c r="G451" i="1" a="1"/>
  <c r="G451" i="1" s="1"/>
  <c r="I451" i="1" s="1"/>
  <c r="G445" i="1" a="1"/>
  <c r="G445" i="1" s="1"/>
  <c r="I445" i="1" s="1"/>
  <c r="K1064" i="1" a="1"/>
  <c r="K1064" i="1" s="1"/>
  <c r="K1063" i="1" a="1"/>
  <c r="K1063" i="1" s="1"/>
  <c r="K1058" i="1" a="1"/>
  <c r="K1058" i="1" s="1"/>
  <c r="L1058" i="1" s="1"/>
  <c r="K1046" i="1" a="1"/>
  <c r="K1046" i="1" s="1"/>
  <c r="K985" i="1" a="1"/>
  <c r="K985" i="1" s="1"/>
  <c r="K974" i="1" a="1"/>
  <c r="K974" i="1" s="1"/>
  <c r="K968" i="1" a="1"/>
  <c r="K968" i="1" s="1"/>
  <c r="G840" i="1" a="1"/>
  <c r="G840" i="1" s="1"/>
  <c r="I840" i="1" s="1"/>
  <c r="G756" i="1" a="1"/>
  <c r="G756" i="1" s="1"/>
  <c r="I756" i="1" s="1"/>
  <c r="G723" i="1" a="1"/>
  <c r="G723" i="1" s="1"/>
  <c r="I723" i="1" s="1"/>
  <c r="G666" i="1" a="1"/>
  <c r="G666" i="1" s="1"/>
  <c r="I666" i="1" s="1"/>
  <c r="G654" i="1" a="1"/>
  <c r="G654" i="1" s="1"/>
  <c r="I654" i="1" s="1"/>
  <c r="G563" i="1" a="1"/>
  <c r="G563" i="1" s="1"/>
  <c r="I563" i="1" s="1"/>
  <c r="G475" i="1" a="1"/>
  <c r="G475" i="1" s="1"/>
  <c r="I475" i="1" s="1"/>
  <c r="G452" i="1" a="1"/>
  <c r="G452" i="1" s="1"/>
  <c r="I452" i="1" s="1"/>
  <c r="G765" i="1" a="1"/>
  <c r="G765" i="1" s="1"/>
  <c r="I765" i="1" s="1"/>
  <c r="G742" i="1" a="1"/>
  <c r="G742" i="1" s="1"/>
  <c r="I742" i="1" s="1"/>
  <c r="G727" i="1" a="1"/>
  <c r="G727" i="1" s="1"/>
  <c r="I727" i="1" s="1"/>
  <c r="G683" i="1" a="1"/>
  <c r="G683" i="1" s="1"/>
  <c r="I683" i="1" s="1"/>
  <c r="G647" i="1" a="1"/>
  <c r="G647" i="1" s="1"/>
  <c r="I647" i="1" s="1"/>
  <c r="G603" i="1" a="1"/>
  <c r="G603" i="1" s="1"/>
  <c r="I603" i="1" s="1"/>
  <c r="G566" i="1" a="1"/>
  <c r="G566" i="1" s="1"/>
  <c r="I566" i="1" s="1"/>
  <c r="G532" i="1" a="1"/>
  <c r="G532" i="1" s="1"/>
  <c r="I532" i="1" s="1"/>
  <c r="G460" i="1" a="1"/>
  <c r="G460" i="1" s="1"/>
  <c r="I460" i="1" s="1"/>
  <c r="K1165" i="1" a="1"/>
  <c r="K1165" i="1" s="1"/>
  <c r="K1143" i="1" a="1"/>
  <c r="K1143" i="1" s="1"/>
  <c r="K1123" i="1" a="1"/>
  <c r="K1123" i="1" s="1"/>
  <c r="K1108" i="1" a="1"/>
  <c r="K1108" i="1" s="1"/>
  <c r="K1080" i="1" a="1"/>
  <c r="K1080" i="1" s="1"/>
  <c r="K1077" i="1" a="1"/>
  <c r="K1077" i="1" s="1"/>
  <c r="K1062" i="1" a="1"/>
  <c r="K1062" i="1" s="1"/>
  <c r="K1061" i="1" a="1"/>
  <c r="K1061" i="1" s="1"/>
  <c r="K1056" i="1" a="1"/>
  <c r="K1056" i="1" s="1"/>
  <c r="L1056" i="1" s="1"/>
  <c r="K1010" i="1" a="1"/>
  <c r="K1010" i="1" s="1"/>
  <c r="L1010" i="1" s="1"/>
  <c r="K980" i="1" a="1"/>
  <c r="K980" i="1" s="1"/>
  <c r="L980" i="1" s="1"/>
  <c r="G956" i="1" a="1"/>
  <c r="G956" i="1" s="1"/>
  <c r="I956" i="1" s="1"/>
  <c r="G912" i="1" a="1"/>
  <c r="G912" i="1" s="1"/>
  <c r="I912" i="1" s="1"/>
  <c r="K887" i="1" a="1"/>
  <c r="K887" i="1" s="1"/>
  <c r="L887" i="1" s="1"/>
  <c r="G753" i="1" a="1"/>
  <c r="G753" i="1" s="1"/>
  <c r="I753" i="1" s="1"/>
  <c r="G729" i="1" a="1"/>
  <c r="G729" i="1" s="1"/>
  <c r="I729" i="1" s="1"/>
  <c r="G554" i="1" a="1"/>
  <c r="G554" i="1" s="1"/>
  <c r="I554" i="1" s="1"/>
  <c r="G540" i="1" a="1"/>
  <c r="G540" i="1" s="1"/>
  <c r="I540" i="1" s="1"/>
  <c r="G533" i="1" a="1"/>
  <c r="G533" i="1" s="1"/>
  <c r="I533" i="1" s="1"/>
  <c r="G461" i="1" a="1"/>
  <c r="G461" i="1" s="1"/>
  <c r="I461" i="1" s="1"/>
  <c r="K971" i="1" a="1"/>
  <c r="K971" i="1" s="1"/>
  <c r="L971" i="1" s="1"/>
  <c r="K899" i="1" a="1"/>
  <c r="K899" i="1" s="1"/>
  <c r="K883" i="1" a="1"/>
  <c r="K883" i="1" s="1"/>
  <c r="L883" i="1" s="1"/>
  <c r="G806" i="1" a="1"/>
  <c r="G806" i="1" s="1"/>
  <c r="I806" i="1" s="1"/>
  <c r="G795" i="1" a="1"/>
  <c r="G795" i="1" s="1"/>
  <c r="I795" i="1" s="1"/>
  <c r="G767" i="1" a="1"/>
  <c r="G767" i="1" s="1"/>
  <c r="I767" i="1" s="1"/>
  <c r="G707" i="1" a="1"/>
  <c r="G707" i="1" s="1"/>
  <c r="I707" i="1" s="1"/>
  <c r="G702" i="1" a="1"/>
  <c r="G702" i="1" s="1"/>
  <c r="I702" i="1" s="1"/>
  <c r="G693" i="1" a="1"/>
  <c r="G693" i="1" s="1"/>
  <c r="I693" i="1" s="1"/>
  <c r="G614" i="1" a="1"/>
  <c r="G614" i="1" s="1"/>
  <c r="I614" i="1" s="1"/>
  <c r="G596" i="1" a="1"/>
  <c r="G596" i="1" s="1"/>
  <c r="I596" i="1" s="1"/>
  <c r="G587" i="1" a="1"/>
  <c r="G587" i="1" s="1"/>
  <c r="I587" i="1" s="1"/>
  <c r="G581" i="1" a="1"/>
  <c r="G581" i="1" s="1"/>
  <c r="I581" i="1" s="1"/>
  <c r="G548" i="1" a="1"/>
  <c r="G548" i="1" s="1"/>
  <c r="I548" i="1" s="1"/>
  <c r="G537" i="1" a="1"/>
  <c r="G537" i="1" s="1"/>
  <c r="I537" i="1" s="1"/>
  <c r="G487" i="1" a="1"/>
  <c r="G487" i="1" s="1"/>
  <c r="I487" i="1" s="1"/>
  <c r="G446" i="1" a="1"/>
  <c r="G446" i="1" s="1"/>
  <c r="I446" i="1" s="1"/>
  <c r="G315" i="1" a="1"/>
  <c r="G315" i="1" s="1"/>
  <c r="I315" i="1" s="1"/>
  <c r="G660" i="1" a="1"/>
  <c r="G660" i="1" s="1"/>
  <c r="I660" i="1" s="1"/>
  <c r="G617" i="1" a="1"/>
  <c r="G617" i="1" s="1"/>
  <c r="I617" i="1" s="1"/>
  <c r="G615" i="1" a="1"/>
  <c r="G615" i="1" s="1"/>
  <c r="I615" i="1" s="1"/>
  <c r="G608" i="1" a="1"/>
  <c r="G608" i="1" s="1"/>
  <c r="I608" i="1" s="1"/>
  <c r="G582" i="1" a="1"/>
  <c r="G582" i="1" s="1"/>
  <c r="I582" i="1" s="1"/>
  <c r="G570" i="1" a="1"/>
  <c r="G570" i="1" s="1"/>
  <c r="I570" i="1" s="1"/>
  <c r="G552" i="1" a="1"/>
  <c r="G552" i="1" s="1"/>
  <c r="I552" i="1" s="1"/>
  <c r="G524" i="1" a="1"/>
  <c r="G524" i="1" s="1"/>
  <c r="I524" i="1" s="1"/>
  <c r="G500" i="1" a="1"/>
  <c r="G500" i="1" s="1"/>
  <c r="I500" i="1" s="1"/>
  <c r="G488" i="1" a="1"/>
  <c r="G488" i="1" s="1"/>
  <c r="I488" i="1" s="1"/>
  <c r="K448" i="1" a="1"/>
  <c r="K448" i="1" s="1"/>
  <c r="L448" i="1" s="1"/>
  <c r="K973" i="1" a="1"/>
  <c r="K973" i="1" s="1"/>
  <c r="K947" i="1" a="1"/>
  <c r="K947" i="1" s="1"/>
  <c r="K943" i="1" a="1"/>
  <c r="K943" i="1" s="1"/>
  <c r="L943" i="1" s="1"/>
  <c r="G632" i="1" a="1"/>
  <c r="G632" i="1" s="1"/>
  <c r="I632" i="1" s="1"/>
  <c r="G609" i="1" a="1"/>
  <c r="G609" i="1" s="1"/>
  <c r="I609" i="1" s="1"/>
  <c r="G602" i="1" a="1"/>
  <c r="G602" i="1" s="1"/>
  <c r="I602" i="1" s="1"/>
  <c r="G502" i="1" a="1"/>
  <c r="G502" i="1" s="1"/>
  <c r="I502" i="1" s="1"/>
  <c r="G501" i="1" a="1"/>
  <c r="G501" i="1" s="1"/>
  <c r="I501" i="1" s="1"/>
  <c r="G489" i="1" a="1"/>
  <c r="G489" i="1" s="1"/>
  <c r="I489" i="1" s="1"/>
  <c r="G483" i="1" a="1"/>
  <c r="G483" i="1" s="1"/>
  <c r="I483" i="1" s="1"/>
  <c r="G390" i="1" a="1"/>
  <c r="G390" i="1" s="1"/>
  <c r="I390" i="1" s="1"/>
  <c r="G388" i="1" a="1"/>
  <c r="G388" i="1" s="1"/>
  <c r="I388" i="1" s="1"/>
  <c r="G377" i="1" a="1"/>
  <c r="G377" i="1" s="1"/>
  <c r="I377" i="1" s="1"/>
  <c r="G307" i="1" a="1"/>
  <c r="G307" i="1" s="1"/>
  <c r="I307" i="1" s="1"/>
  <c r="G401" i="1" a="1"/>
  <c r="G401" i="1" s="1"/>
  <c r="I401" i="1" s="1"/>
  <c r="G325" i="1" a="1"/>
  <c r="G325" i="1" s="1"/>
  <c r="I325" i="1" s="1"/>
  <c r="K406" i="1" a="1"/>
  <c r="K406" i="1" s="1"/>
  <c r="G402" i="1" a="1"/>
  <c r="G402" i="1" s="1"/>
  <c r="I402" i="1" s="1"/>
  <c r="G541" i="1" a="1"/>
  <c r="G541" i="1" s="1"/>
  <c r="I541" i="1" s="1"/>
  <c r="G520" i="1" a="1"/>
  <c r="G520" i="1" s="1"/>
  <c r="I520" i="1" s="1"/>
  <c r="G497" i="1" a="1"/>
  <c r="G497" i="1" s="1"/>
  <c r="I497" i="1" s="1"/>
  <c r="G491" i="1" a="1"/>
  <c r="G491" i="1" s="1"/>
  <c r="I491" i="1" s="1"/>
  <c r="G449" i="1" a="1"/>
  <c r="G449" i="1" s="1"/>
  <c r="I449" i="1" s="1"/>
  <c r="G443" i="1" a="1"/>
  <c r="G443" i="1" s="1"/>
  <c r="I443" i="1" s="1"/>
  <c r="G436" i="1" a="1"/>
  <c r="G436" i="1" s="1"/>
  <c r="I436" i="1" s="1"/>
  <c r="G420" i="1" a="1"/>
  <c r="G420" i="1" s="1"/>
  <c r="I420" i="1" s="1"/>
  <c r="G419" i="1" a="1"/>
  <c r="G419" i="1" s="1"/>
  <c r="I419" i="1" s="1"/>
  <c r="G408" i="1" a="1"/>
  <c r="G408" i="1" s="1"/>
  <c r="I408" i="1" s="1"/>
  <c r="G363" i="1" a="1"/>
  <c r="G363" i="1" s="1"/>
  <c r="I363" i="1" s="1"/>
  <c r="G348" i="1" a="1"/>
  <c r="G348" i="1" s="1"/>
  <c r="I348" i="1" s="1"/>
  <c r="G288" i="1" a="1"/>
  <c r="G288" i="1" s="1"/>
  <c r="I288" i="1" s="1"/>
  <c r="G210" i="1" a="1"/>
  <c r="G210" i="1" s="1"/>
  <c r="I210" i="1" s="1"/>
  <c r="G206" i="1" a="1"/>
  <c r="G206" i="1" s="1"/>
  <c r="I206" i="1" s="1"/>
  <c r="G428" i="1" a="1"/>
  <c r="G428" i="1" s="1"/>
  <c r="I428" i="1" s="1"/>
  <c r="K403" i="1" a="1"/>
  <c r="K403" i="1" s="1"/>
  <c r="G355" i="1" a="1"/>
  <c r="G355" i="1" s="1"/>
  <c r="I355" i="1" s="1"/>
  <c r="G327" i="1" a="1"/>
  <c r="G327" i="1" s="1"/>
  <c r="I327" i="1" s="1"/>
  <c r="G274" i="1" a="1"/>
  <c r="G274" i="1" s="1"/>
  <c r="I274" i="1" s="1"/>
  <c r="G207" i="1" a="1"/>
  <c r="G207" i="1" s="1"/>
  <c r="I207" i="1" s="1"/>
  <c r="G311" i="1" a="1"/>
  <c r="G311" i="1" s="1"/>
  <c r="I311" i="1" s="1"/>
  <c r="G290" i="1" a="1"/>
  <c r="G290" i="1" s="1"/>
  <c r="I290" i="1" s="1"/>
  <c r="G278" i="1" a="1"/>
  <c r="G278" i="1" s="1"/>
  <c r="I278" i="1" s="1"/>
  <c r="G253" i="1" a="1"/>
  <c r="G253" i="1" s="1"/>
  <c r="I253" i="1" s="1"/>
  <c r="G229" i="1" a="1"/>
  <c r="G229" i="1" s="1"/>
  <c r="I229" i="1" s="1"/>
  <c r="G221" i="1" a="1"/>
  <c r="G221" i="1" s="1"/>
  <c r="I221" i="1" s="1"/>
  <c r="G417" i="1" a="1"/>
  <c r="G417" i="1" s="1"/>
  <c r="I417" i="1" s="1"/>
  <c r="G398" i="1" a="1"/>
  <c r="G398" i="1" s="1"/>
  <c r="I398" i="1" s="1"/>
  <c r="G320" i="1" a="1"/>
  <c r="G320" i="1" s="1"/>
  <c r="I320" i="1" s="1"/>
  <c r="G308" i="1" a="1"/>
  <c r="G308" i="1" s="1"/>
  <c r="I308" i="1" s="1"/>
  <c r="G305" i="1" a="1"/>
  <c r="G305" i="1" s="1"/>
  <c r="I305" i="1" s="1"/>
  <c r="G282" i="1" a="1"/>
  <c r="G282" i="1" s="1"/>
  <c r="I282" i="1" s="1"/>
  <c r="G230" i="1" a="1"/>
  <c r="G230" i="1" s="1"/>
  <c r="I230" i="1" s="1"/>
  <c r="G387" i="1" a="1"/>
  <c r="G387" i="1" s="1"/>
  <c r="I387" i="1" s="1"/>
  <c r="G301" i="1" a="1"/>
  <c r="G301" i="1" s="1"/>
  <c r="I301" i="1" s="1"/>
  <c r="G231" i="1" a="1"/>
  <c r="G231" i="1" s="1"/>
  <c r="I231" i="1" s="1"/>
  <c r="G251" i="1" a="1"/>
  <c r="G251" i="1" s="1"/>
  <c r="I251" i="1" s="1"/>
  <c r="G241" i="1" a="1"/>
  <c r="G241" i="1" s="1"/>
  <c r="I241" i="1" s="1"/>
  <c r="G217" i="1" a="1"/>
  <c r="G217" i="1" s="1"/>
  <c r="I217" i="1" s="1"/>
  <c r="G215" i="1" a="1"/>
  <c r="G215" i="1" s="1"/>
  <c r="I215" i="1" s="1"/>
  <c r="G1096" i="1" a="1"/>
  <c r="G1096" i="1" s="1"/>
  <c r="I1096" i="1" s="1"/>
  <c r="G1095" i="1" a="1"/>
  <c r="G1095" i="1" s="1"/>
  <c r="I1095" i="1" s="1"/>
  <c r="G1289" i="1" a="1"/>
  <c r="G1289" i="1" s="1"/>
  <c r="I1289" i="1" s="1"/>
  <c r="G1259" i="1" a="1"/>
  <c r="G1259" i="1" s="1"/>
  <c r="I1259" i="1" s="1"/>
  <c r="G1209" i="1" a="1"/>
  <c r="G1209" i="1" s="1"/>
  <c r="I1209" i="1" s="1"/>
  <c r="G1174" i="1" a="1"/>
  <c r="G1174" i="1" s="1"/>
  <c r="I1174" i="1" s="1"/>
  <c r="G1120" i="1" a="1"/>
  <c r="G1120" i="1" s="1"/>
  <c r="I1120" i="1" s="1"/>
  <c r="G1119" i="1" a="1"/>
  <c r="G1119" i="1" s="1"/>
  <c r="I1119" i="1" s="1"/>
  <c r="G1118" i="1" a="1"/>
  <c r="G1118" i="1" s="1"/>
  <c r="I1118" i="1" s="1"/>
  <c r="G1002" i="1" a="1"/>
  <c r="G1002" i="1" s="1"/>
  <c r="I1002" i="1" s="1"/>
  <c r="G1277" i="1" a="1"/>
  <c r="G1277" i="1" s="1"/>
  <c r="I1277" i="1" s="1"/>
  <c r="G1276" i="1" a="1"/>
  <c r="G1276" i="1" s="1"/>
  <c r="I1276" i="1" s="1"/>
  <c r="G1265" i="1" a="1"/>
  <c r="G1265" i="1" s="1"/>
  <c r="I1265" i="1" s="1"/>
  <c r="G1264" i="1" a="1"/>
  <c r="G1264" i="1" s="1"/>
  <c r="I1264" i="1" s="1"/>
  <c r="G1252" i="1" a="1"/>
  <c r="G1252" i="1" s="1"/>
  <c r="I1252" i="1" s="1"/>
  <c r="G1204" i="1" a="1"/>
  <c r="G1204" i="1" s="1"/>
  <c r="I1204" i="1" s="1"/>
  <c r="G1203" i="1" a="1"/>
  <c r="G1203" i="1" s="1"/>
  <c r="I1203" i="1" s="1"/>
  <c r="G1202" i="1" a="1"/>
  <c r="G1202" i="1" s="1"/>
  <c r="I1202" i="1" s="1"/>
  <c r="G1156" i="1" a="1"/>
  <c r="G1156" i="1" s="1"/>
  <c r="I1156" i="1" s="1"/>
  <c r="G1155" i="1" a="1"/>
  <c r="G1155" i="1" s="1"/>
  <c r="I1155" i="1" s="1"/>
  <c r="G1154" i="1" a="1"/>
  <c r="G1154" i="1" s="1"/>
  <c r="I1154" i="1" s="1"/>
  <c r="G1138" i="1" a="1"/>
  <c r="G1138" i="1" s="1"/>
  <c r="I1138" i="1" s="1"/>
  <c r="G1126" i="1" a="1"/>
  <c r="G1126" i="1" s="1"/>
  <c r="I1126" i="1" s="1"/>
  <c r="G1047" i="1" a="1"/>
  <c r="G1047" i="1" s="1"/>
  <c r="I1047" i="1" s="1"/>
  <c r="G1046" i="1" a="1"/>
  <c r="G1046" i="1" s="1"/>
  <c r="I1046" i="1" s="1"/>
  <c r="G1017" i="1" a="1"/>
  <c r="G1017" i="1" s="1"/>
  <c r="I1017" i="1" s="1"/>
  <c r="G1238" i="1" a="1"/>
  <c r="G1238" i="1" s="1"/>
  <c r="I1238" i="1" s="1"/>
  <c r="G1210" i="1" a="1"/>
  <c r="G1210" i="1" s="1"/>
  <c r="I1210" i="1" s="1"/>
  <c r="G1271" i="1" a="1"/>
  <c r="G1271" i="1" s="1"/>
  <c r="I1271" i="1" s="1"/>
  <c r="G1266" i="1" a="1"/>
  <c r="G1266" i="1" s="1"/>
  <c r="I1266" i="1" s="1"/>
  <c r="G1253" i="1" a="1"/>
  <c r="G1253" i="1" s="1"/>
  <c r="I1253" i="1" s="1"/>
  <c r="G1190" i="1" a="1"/>
  <c r="G1190" i="1" s="1"/>
  <c r="I1190" i="1" s="1"/>
  <c r="G1029" i="1" a="1"/>
  <c r="G1029" i="1" s="1"/>
  <c r="I1029" i="1" s="1"/>
  <c r="G1168" i="1" a="1"/>
  <c r="G1168" i="1" s="1"/>
  <c r="I1168" i="1" s="1"/>
  <c r="G1167" i="1" a="1"/>
  <c r="G1167" i="1" s="1"/>
  <c r="I1167" i="1" s="1"/>
  <c r="G1166" i="1" a="1"/>
  <c r="G1166" i="1" s="1"/>
  <c r="I1166" i="1" s="1"/>
  <c r="G1132" i="1" a="1"/>
  <c r="G1132" i="1" s="1"/>
  <c r="I1132" i="1" s="1"/>
  <c r="G1131" i="1" a="1"/>
  <c r="G1131" i="1" s="1"/>
  <c r="I1131" i="1" s="1"/>
  <c r="G1125" i="1" a="1"/>
  <c r="G1125" i="1" s="1"/>
  <c r="I1125" i="1" s="1"/>
  <c r="G1124" i="1" a="1"/>
  <c r="G1124" i="1" s="1"/>
  <c r="I1124" i="1" s="1"/>
  <c r="G1112" i="1" a="1"/>
  <c r="G1112" i="1" s="1"/>
  <c r="I1112" i="1" s="1"/>
  <c r="G1254" i="1" a="1"/>
  <c r="G1254" i="1" s="1"/>
  <c r="I1254" i="1" s="1"/>
  <c r="G1226" i="1" a="1"/>
  <c r="G1226" i="1" s="1"/>
  <c r="I1226" i="1" s="1"/>
  <c r="G1198" i="1" a="1"/>
  <c r="G1198" i="1" s="1"/>
  <c r="I1198" i="1" s="1"/>
  <c r="G1197" i="1" a="1"/>
  <c r="G1197" i="1" s="1"/>
  <c r="I1197" i="1" s="1"/>
  <c r="G1196" i="1" a="1"/>
  <c r="G1196" i="1" s="1"/>
  <c r="I1196" i="1" s="1"/>
  <c r="G1191" i="1" a="1"/>
  <c r="G1191" i="1" s="1"/>
  <c r="I1191" i="1" s="1"/>
  <c r="G1077" i="1" a="1"/>
  <c r="G1077" i="1" s="1"/>
  <c r="I1077" i="1" s="1"/>
  <c r="G1061" i="1" a="1"/>
  <c r="G1061" i="1" s="1"/>
  <c r="I1061" i="1" s="1"/>
  <c r="G1055" i="1" a="1"/>
  <c r="G1055" i="1" s="1"/>
  <c r="I1055" i="1" s="1"/>
  <c r="G1054" i="1" a="1"/>
  <c r="G1054" i="1" s="1"/>
  <c r="I1054" i="1" s="1"/>
  <c r="G1052" i="1" a="1"/>
  <c r="G1052" i="1" s="1"/>
  <c r="I1052" i="1" s="1"/>
  <c r="G1042" i="1" a="1"/>
  <c r="G1042" i="1" s="1"/>
  <c r="I1042" i="1" s="1"/>
  <c r="G1041" i="1" a="1"/>
  <c r="G1041" i="1" s="1"/>
  <c r="I1041" i="1" s="1"/>
  <c r="G1272" i="1" a="1"/>
  <c r="G1272" i="1" s="1"/>
  <c r="I1272" i="1" s="1"/>
  <c r="G1248" i="1" a="1"/>
  <c r="G1248" i="1" s="1"/>
  <c r="I1248" i="1" s="1"/>
  <c r="G1293" i="1" a="1"/>
  <c r="G1293" i="1" s="1"/>
  <c r="I1293" i="1" s="1"/>
  <c r="G1260" i="1" a="1"/>
  <c r="G1260" i="1" s="1"/>
  <c r="I1260" i="1" s="1"/>
  <c r="G1192" i="1" a="1"/>
  <c r="G1192" i="1" s="1"/>
  <c r="I1192" i="1" s="1"/>
  <c r="G1184" i="1" a="1"/>
  <c r="G1184" i="1" s="1"/>
  <c r="I1184" i="1" s="1"/>
  <c r="G1173" i="1" a="1"/>
  <c r="G1173" i="1" s="1"/>
  <c r="I1173" i="1" s="1"/>
  <c r="G1162" i="1" a="1"/>
  <c r="G1162" i="1" s="1"/>
  <c r="I1162" i="1" s="1"/>
  <c r="G1161" i="1" a="1"/>
  <c r="G1161" i="1" s="1"/>
  <c r="I1161" i="1" s="1"/>
  <c r="G1160" i="1" a="1"/>
  <c r="G1160" i="1" s="1"/>
  <c r="I1160" i="1" s="1"/>
  <c r="G1148" i="1" a="1"/>
  <c r="G1148" i="1" s="1"/>
  <c r="I1148" i="1" s="1"/>
  <c r="G1050" i="1" a="1"/>
  <c r="G1050" i="1" s="1"/>
  <c r="I1050" i="1" s="1"/>
  <c r="K20" i="1" a="1"/>
  <c r="K20" i="1" s="1"/>
  <c r="L20" i="1" s="1"/>
  <c r="K208" i="1" a="1"/>
  <c r="K208" i="1" s="1"/>
  <c r="K486" i="1" a="1"/>
  <c r="K486" i="1" s="1"/>
  <c r="K627" i="1" a="1"/>
  <c r="K627" i="1" s="1"/>
  <c r="K593" i="1" a="1"/>
  <c r="K593" i="1" s="1"/>
  <c r="K795" i="1" a="1"/>
  <c r="K795" i="1" s="1"/>
  <c r="L795" i="1" s="1"/>
  <c r="K849" i="1" a="1"/>
  <c r="K849" i="1" s="1"/>
  <c r="K916" i="1" a="1"/>
  <c r="K916" i="1" s="1"/>
  <c r="L916" i="1" s="1"/>
  <c r="F20" i="3"/>
  <c r="K321" i="1" a="1"/>
  <c r="K321" i="1" s="1"/>
  <c r="K469" i="1" a="1"/>
  <c r="K469" i="1" s="1"/>
  <c r="L469" i="1" s="1"/>
  <c r="K526" i="1" a="1"/>
  <c r="K526" i="1" s="1"/>
  <c r="K752" i="1" a="1"/>
  <c r="K752" i="1" s="1"/>
  <c r="K823" i="1" a="1"/>
  <c r="K823" i="1" s="1"/>
  <c r="F14" i="3"/>
  <c r="K215" i="1" a="1"/>
  <c r="K215" i="1" s="1"/>
  <c r="K391" i="1" a="1"/>
  <c r="K391" i="1" s="1"/>
  <c r="K667" i="1" a="1"/>
  <c r="K667" i="1" s="1"/>
  <c r="K684" i="1" a="1"/>
  <c r="K684" i="1" s="1"/>
  <c r="K108" i="1" a="1"/>
  <c r="K108" i="1" s="1"/>
  <c r="L108" i="1" s="1"/>
  <c r="K511" i="1" a="1"/>
  <c r="K511" i="1" s="1"/>
  <c r="K717" i="1" a="1"/>
  <c r="K717" i="1" s="1"/>
  <c r="K685" i="1" a="1"/>
  <c r="K685" i="1" s="1"/>
  <c r="K877" i="1" a="1"/>
  <c r="K877" i="1" s="1"/>
  <c r="F53" i="3"/>
  <c r="K214" i="1" a="1"/>
  <c r="K214" i="1" s="1"/>
  <c r="K364" i="1" a="1"/>
  <c r="K364" i="1" s="1"/>
  <c r="K484" i="1" a="1"/>
  <c r="K484" i="1" s="1"/>
  <c r="L484" i="1" s="1"/>
  <c r="K683" i="1" a="1"/>
  <c r="K683" i="1" s="1"/>
  <c r="K814" i="1" a="1"/>
  <c r="K814" i="1" s="1"/>
  <c r="K822" i="1" a="1"/>
  <c r="K822" i="1" s="1"/>
  <c r="K842" i="1" a="1"/>
  <c r="K842" i="1" s="1"/>
  <c r="K764" i="1" a="1"/>
  <c r="K764" i="1" s="1"/>
  <c r="F56" i="3"/>
  <c r="K303" i="1" a="1"/>
  <c r="K303" i="1" s="1"/>
  <c r="L303" i="1" s="1"/>
  <c r="K213" i="1" a="1"/>
  <c r="K213" i="1" s="1"/>
  <c r="L213" i="1" s="1"/>
  <c r="K781" i="1" a="1"/>
  <c r="K781" i="1" s="1"/>
  <c r="F35" i="3"/>
  <c r="K246" i="1" a="1"/>
  <c r="K246" i="1" s="1"/>
  <c r="K296" i="1" a="1"/>
  <c r="K296" i="1" s="1"/>
  <c r="K265" i="1" a="1"/>
  <c r="K265" i="1" s="1"/>
  <c r="K579" i="1" a="1"/>
  <c r="K579" i="1" s="1"/>
  <c r="K220" i="1" a="1"/>
  <c r="K220" i="1" s="1"/>
  <c r="K473" i="1" a="1"/>
  <c r="K473" i="1" s="1"/>
  <c r="K865" i="1" a="1"/>
  <c r="K865" i="1" s="1"/>
  <c r="K839" i="1" a="1"/>
  <c r="K839" i="1" s="1"/>
  <c r="F25" i="3"/>
  <c r="K216" i="1" a="1"/>
  <c r="K216" i="1" s="1"/>
  <c r="K231" i="1" a="1"/>
  <c r="K231" i="1" s="1"/>
  <c r="K222" i="1" a="1"/>
  <c r="K222" i="1" s="1"/>
  <c r="K715" i="1" a="1"/>
  <c r="K715" i="1" s="1"/>
  <c r="K655" i="1" a="1"/>
  <c r="K655" i="1" s="1"/>
  <c r="K863" i="1" a="1"/>
  <c r="K863" i="1" s="1"/>
  <c r="K816" i="1" a="1"/>
  <c r="K816" i="1" s="1"/>
  <c r="L816" i="1" s="1"/>
  <c r="K928" i="1" a="1"/>
  <c r="K928" i="1" s="1"/>
  <c r="K673" i="1" a="1"/>
  <c r="K673" i="1" s="1"/>
  <c r="F29" i="3"/>
  <c r="K350" i="1" a="1"/>
  <c r="K350" i="1" s="1"/>
  <c r="K384" i="1" a="1"/>
  <c r="K384" i="1" s="1"/>
  <c r="K498" i="1" a="1"/>
  <c r="K498" i="1" s="1"/>
  <c r="L498" i="1" s="1"/>
  <c r="K621" i="1" a="1"/>
  <c r="K621" i="1" s="1"/>
  <c r="K693" i="1" a="1"/>
  <c r="K693" i="1" s="1"/>
  <c r="L693" i="1" s="1"/>
  <c r="K838" i="1" a="1"/>
  <c r="K838" i="1" s="1"/>
  <c r="F16" i="3"/>
  <c r="K533" i="1" a="1"/>
  <c r="K533" i="1" s="1"/>
  <c r="K807" i="1" a="1"/>
  <c r="K807" i="1" s="1"/>
  <c r="K967" i="1" a="1"/>
  <c r="K967" i="1" s="1"/>
  <c r="K898" i="1" a="1"/>
  <c r="K898" i="1" s="1"/>
  <c r="K247" i="1" a="1"/>
  <c r="K247" i="1" s="1"/>
  <c r="K460" i="1" a="1"/>
  <c r="K460" i="1" s="1"/>
  <c r="K499" i="1" a="1"/>
  <c r="K499" i="1" s="1"/>
  <c r="K615" i="1" a="1"/>
  <c r="K615" i="1" s="1"/>
  <c r="K729" i="1" a="1"/>
  <c r="K729" i="1" s="1"/>
  <c r="G1286" i="1" a="1"/>
  <c r="G1286" i="1" s="1"/>
  <c r="I1286" i="1" s="1"/>
  <c r="G1284" i="1" a="1"/>
  <c r="G1284" i="1" s="1"/>
  <c r="I1284" i="1" s="1"/>
  <c r="G1283" i="1" a="1"/>
  <c r="G1283" i="1" s="1"/>
  <c r="I1283" i="1" s="1"/>
  <c r="G1281" i="1" a="1"/>
  <c r="G1281" i="1" s="1"/>
  <c r="I1281" i="1" s="1"/>
  <c r="G1270" i="1" a="1"/>
  <c r="G1270" i="1" s="1"/>
  <c r="I1270" i="1" s="1"/>
  <c r="G1268" i="1" a="1"/>
  <c r="G1268" i="1" s="1"/>
  <c r="I1268" i="1" s="1"/>
  <c r="G1258" i="1" a="1"/>
  <c r="G1258" i="1" s="1"/>
  <c r="I1258" i="1" s="1"/>
  <c r="G1256" i="1" a="1"/>
  <c r="G1256" i="1" s="1"/>
  <c r="I1256" i="1" s="1"/>
  <c r="G1246" i="1" a="1"/>
  <c r="G1246" i="1" s="1"/>
  <c r="I1246" i="1" s="1"/>
  <c r="G1244" i="1" a="1"/>
  <c r="G1244" i="1" s="1"/>
  <c r="I1244" i="1" s="1"/>
  <c r="K1241" i="1" a="1"/>
  <c r="K1241" i="1" s="1"/>
  <c r="G1237" i="1" a="1"/>
  <c r="G1237" i="1" s="1"/>
  <c r="I1237" i="1" s="1"/>
  <c r="G1232" i="1" a="1"/>
  <c r="G1232" i="1" s="1"/>
  <c r="I1232" i="1" s="1"/>
  <c r="K1229" i="1" a="1"/>
  <c r="K1229" i="1" s="1"/>
  <c r="G1225" i="1" a="1"/>
  <c r="G1225" i="1" s="1"/>
  <c r="I1225" i="1" s="1"/>
  <c r="K1223" i="1" a="1"/>
  <c r="K1223" i="1" s="1"/>
  <c r="G1220" i="1" a="1"/>
  <c r="G1220" i="1" s="1"/>
  <c r="I1220" i="1" s="1"/>
  <c r="G1214" i="1" a="1"/>
  <c r="G1214" i="1" s="1"/>
  <c r="I1214" i="1" s="1"/>
  <c r="G1212" i="1" a="1"/>
  <c r="G1212" i="1" s="1"/>
  <c r="I1212" i="1" s="1"/>
  <c r="K1202" i="1" a="1"/>
  <c r="K1202" i="1" s="1"/>
  <c r="G1199" i="1" a="1"/>
  <c r="G1199" i="1" s="1"/>
  <c r="I1199" i="1" s="1"/>
  <c r="G1186" i="1" a="1"/>
  <c r="G1186" i="1" s="1"/>
  <c r="I1186" i="1" s="1"/>
  <c r="G1185" i="1" a="1"/>
  <c r="G1185" i="1" s="1"/>
  <c r="I1185" i="1" s="1"/>
  <c r="K1181" i="1" a="1"/>
  <c r="K1181" i="1" s="1"/>
  <c r="G1178" i="1" a="1"/>
  <c r="G1178" i="1" s="1"/>
  <c r="I1178" i="1" s="1"/>
  <c r="G1176" i="1" a="1"/>
  <c r="G1176" i="1" s="1"/>
  <c r="I1176" i="1" s="1"/>
  <c r="G1163" i="1" a="1"/>
  <c r="G1163" i="1" s="1"/>
  <c r="I1163" i="1" s="1"/>
  <c r="G1150" i="1" a="1"/>
  <c r="G1150" i="1" s="1"/>
  <c r="I1150" i="1" s="1"/>
  <c r="G1149" i="1" a="1"/>
  <c r="G1149" i="1" s="1"/>
  <c r="I1149" i="1" s="1"/>
  <c r="K1145" i="1" a="1"/>
  <c r="K1145" i="1" s="1"/>
  <c r="G1142" i="1" a="1"/>
  <c r="G1142" i="1" s="1"/>
  <c r="I1142" i="1" s="1"/>
  <c r="G1140" i="1" a="1"/>
  <c r="G1140" i="1" s="1"/>
  <c r="I1140" i="1" s="1"/>
  <c r="G1127" i="1" a="1"/>
  <c r="G1127" i="1" s="1"/>
  <c r="I1127" i="1" s="1"/>
  <c r="K1122" i="1" a="1"/>
  <c r="K1122" i="1" s="1"/>
  <c r="L1122" i="1" s="1"/>
  <c r="G1114" i="1" a="1"/>
  <c r="G1114" i="1" s="1"/>
  <c r="I1114" i="1" s="1"/>
  <c r="G1113" i="1" a="1"/>
  <c r="G1113" i="1" s="1"/>
  <c r="I1113" i="1" s="1"/>
  <c r="K1109" i="1" a="1"/>
  <c r="K1109" i="1" s="1"/>
  <c r="G1106" i="1" a="1"/>
  <c r="G1106" i="1" s="1"/>
  <c r="I1106" i="1" s="1"/>
  <c r="G1104" i="1" a="1"/>
  <c r="G1104" i="1" s="1"/>
  <c r="I1104" i="1" s="1"/>
  <c r="K1094" i="1" a="1"/>
  <c r="K1094" i="1" s="1"/>
  <c r="G1085" i="1" a="1"/>
  <c r="G1085" i="1" s="1"/>
  <c r="I1085" i="1" s="1"/>
  <c r="K1082" i="1" a="1"/>
  <c r="K1082" i="1" s="1"/>
  <c r="L1082" i="1" s="1"/>
  <c r="G1081" i="1" a="1"/>
  <c r="G1081" i="1" s="1"/>
  <c r="I1081" i="1" s="1"/>
  <c r="K1079" i="1" a="1"/>
  <c r="K1079" i="1" s="1"/>
  <c r="G1058" i="1" a="1"/>
  <c r="G1058" i="1" s="1"/>
  <c r="I1058" i="1" s="1"/>
  <c r="K1043" i="1" a="1"/>
  <c r="K1043" i="1" s="1"/>
  <c r="G1039" i="1" a="1"/>
  <c r="G1039" i="1" s="1"/>
  <c r="I1039" i="1" s="1"/>
  <c r="K1032" i="1" a="1"/>
  <c r="K1032" i="1" s="1"/>
  <c r="G1028" i="1" a="1"/>
  <c r="G1028" i="1" s="1"/>
  <c r="I1028" i="1" s="1"/>
  <c r="G1026" i="1" a="1"/>
  <c r="G1026" i="1" s="1"/>
  <c r="I1026" i="1" s="1"/>
  <c r="K1025" i="1" a="1"/>
  <c r="K1025" i="1" s="1"/>
  <c r="K1018" i="1" a="1"/>
  <c r="K1018" i="1" s="1"/>
  <c r="G1012" i="1" a="1"/>
  <c r="G1012" i="1" s="1"/>
  <c r="I1012" i="1" s="1"/>
  <c r="G1009" i="1" a="1"/>
  <c r="G1009" i="1" s="1"/>
  <c r="I1009" i="1" s="1"/>
  <c r="G1007" i="1" a="1"/>
  <c r="G1007" i="1" s="1"/>
  <c r="I1007" i="1" s="1"/>
  <c r="K1006" i="1" a="1"/>
  <c r="K1006" i="1" s="1"/>
  <c r="G1004" i="1" a="1"/>
  <c r="G1004" i="1" s="1"/>
  <c r="I1004" i="1" s="1"/>
  <c r="K992" i="1" a="1"/>
  <c r="K992" i="1" s="1"/>
  <c r="L992" i="1" s="1"/>
  <c r="G987" i="1" a="1"/>
  <c r="G987" i="1" s="1"/>
  <c r="I987" i="1" s="1"/>
  <c r="K975" i="1" a="1"/>
  <c r="K975" i="1" s="1"/>
  <c r="G964" i="1" a="1"/>
  <c r="G964" i="1" s="1"/>
  <c r="I964" i="1" s="1"/>
  <c r="G963" i="1" a="1"/>
  <c r="G963" i="1" s="1"/>
  <c r="I963" i="1" s="1"/>
  <c r="G962" i="1" a="1"/>
  <c r="G962" i="1" s="1"/>
  <c r="I962" i="1" s="1"/>
  <c r="G960" i="1" a="1"/>
  <c r="G960" i="1" s="1"/>
  <c r="I960" i="1" s="1"/>
  <c r="G958" i="1" a="1"/>
  <c r="G958" i="1" s="1"/>
  <c r="I958" i="1" s="1"/>
  <c r="K941" i="1" a="1"/>
  <c r="K941" i="1" s="1"/>
  <c r="L941" i="1" s="1"/>
  <c r="K940" i="1" a="1"/>
  <c r="K940" i="1" s="1"/>
  <c r="K909" i="1" a="1"/>
  <c r="K909" i="1" s="1"/>
  <c r="K891" i="1" a="1"/>
  <c r="K891" i="1" s="1"/>
  <c r="L891" i="1" s="1"/>
  <c r="G864" i="1" a="1"/>
  <c r="G864" i="1" s="1"/>
  <c r="I864" i="1" s="1"/>
  <c r="G863" i="1" a="1"/>
  <c r="G863" i="1" s="1"/>
  <c r="I863" i="1" s="1"/>
  <c r="K836" i="1" a="1"/>
  <c r="K836" i="1" s="1"/>
  <c r="K827" i="1" a="1"/>
  <c r="K827" i="1" s="1"/>
  <c r="K665" i="1" a="1"/>
  <c r="K665" i="1" s="1"/>
  <c r="F49" i="3"/>
  <c r="K258" i="1" a="1"/>
  <c r="K258" i="1" s="1"/>
  <c r="K240" i="1" a="1"/>
  <c r="K240" i="1" s="1"/>
  <c r="K352" i="1" a="1"/>
  <c r="K352" i="1" s="1"/>
  <c r="L352" i="1" s="1"/>
  <c r="K306" i="1" a="1"/>
  <c r="K306" i="1" s="1"/>
  <c r="L306" i="1" s="1"/>
  <c r="K297" i="1" a="1"/>
  <c r="K297" i="1" s="1"/>
  <c r="L297" i="1" s="1"/>
  <c r="K380" i="1" a="1"/>
  <c r="K380" i="1" s="1"/>
  <c r="K490" i="1" a="1"/>
  <c r="K490" i="1" s="1"/>
  <c r="K582" i="1" a="1"/>
  <c r="K582" i="1" s="1"/>
  <c r="K962" i="1" a="1"/>
  <c r="K962" i="1" s="1"/>
  <c r="F23" i="3"/>
  <c r="K223" i="1" a="1"/>
  <c r="K223" i="1" s="1"/>
  <c r="L223" i="1" s="1"/>
  <c r="K217" i="1" a="1"/>
  <c r="K217" i="1" s="1"/>
  <c r="L217" i="1" s="1"/>
  <c r="K328" i="1" a="1"/>
  <c r="K328" i="1" s="1"/>
  <c r="L328" i="1" s="1"/>
  <c r="K388" i="1" a="1"/>
  <c r="K388" i="1" s="1"/>
  <c r="K514" i="1" a="1"/>
  <c r="K514" i="1" s="1"/>
  <c r="K585" i="1" a="1"/>
  <c r="K585" i="1" s="1"/>
  <c r="L585" i="1" s="1"/>
  <c r="K751" i="1" a="1"/>
  <c r="K751" i="1" s="1"/>
  <c r="K587" i="1" a="1"/>
  <c r="K587" i="1" s="1"/>
  <c r="K669" i="1" a="1"/>
  <c r="K669" i="1" s="1"/>
  <c r="L669" i="1" s="1"/>
  <c r="K864" i="1" a="1"/>
  <c r="K864" i="1" s="1"/>
  <c r="K831" i="1" a="1"/>
  <c r="K831" i="1" s="1"/>
  <c r="K87" i="1" a="1"/>
  <c r="K87" i="1" s="1"/>
  <c r="L87" i="1" s="1"/>
  <c r="K599" i="1" a="1"/>
  <c r="K599" i="1" s="1"/>
  <c r="K1250" i="1" a="1"/>
  <c r="K1250" i="1" s="1"/>
  <c r="K1124" i="1" a="1"/>
  <c r="K1124" i="1" s="1"/>
  <c r="K1055" i="1" a="1"/>
  <c r="K1055" i="1" s="1"/>
  <c r="K1051" i="1" a="1"/>
  <c r="K1051" i="1" s="1"/>
  <c r="G1011" i="1" a="1"/>
  <c r="G1011" i="1" s="1"/>
  <c r="I1011" i="1" s="1"/>
  <c r="K986" i="1" a="1"/>
  <c r="K986" i="1" s="1"/>
  <c r="L986" i="1" s="1"/>
  <c r="G877" i="1" a="1"/>
  <c r="G877" i="1" s="1"/>
  <c r="I877" i="1" s="1"/>
  <c r="F51" i="3"/>
  <c r="K327" i="1" a="1"/>
  <c r="K327" i="1" s="1"/>
  <c r="K699" i="1" a="1"/>
  <c r="K699" i="1" s="1"/>
  <c r="L699" i="1" s="1"/>
  <c r="K547" i="1" a="1"/>
  <c r="K547" i="1" s="1"/>
  <c r="K813" i="1" a="1"/>
  <c r="K813" i="1" s="1"/>
  <c r="K779" i="1" a="1"/>
  <c r="K779" i="1" s="1"/>
  <c r="F50" i="3"/>
  <c r="K250" i="1" a="1"/>
  <c r="K250" i="1" s="1"/>
  <c r="K367" i="1" a="1"/>
  <c r="K367" i="1" s="1"/>
  <c r="K360" i="1" a="1"/>
  <c r="K360" i="1" s="1"/>
  <c r="K312" i="1" a="1"/>
  <c r="K312" i="1" s="1"/>
  <c r="K718" i="1" a="1"/>
  <c r="K718" i="1" s="1"/>
  <c r="K805" i="1" a="1"/>
  <c r="K805" i="1" s="1"/>
  <c r="F26" i="3"/>
  <c r="K270" i="1" a="1"/>
  <c r="K270" i="1" s="1"/>
  <c r="K301" i="1" a="1"/>
  <c r="K301" i="1" s="1"/>
  <c r="K611" i="1" a="1"/>
  <c r="K611" i="1" s="1"/>
  <c r="F13" i="3"/>
  <c r="K366" i="1" a="1"/>
  <c r="K366" i="1" s="1"/>
  <c r="K331" i="1" a="1"/>
  <c r="K331" i="1" s="1"/>
  <c r="K392" i="1" a="1"/>
  <c r="K392" i="1" s="1"/>
  <c r="K580" i="1" a="1"/>
  <c r="K580" i="1" s="1"/>
  <c r="K595" i="1" a="1"/>
  <c r="K595" i="1" s="1"/>
  <c r="K772" i="1" a="1"/>
  <c r="K772" i="1" s="1"/>
  <c r="K966" i="1" a="1"/>
  <c r="K966" i="1" s="1"/>
  <c r="K1015" i="1" a="1"/>
  <c r="K1015" i="1" s="1"/>
  <c r="K1001" i="1" a="1"/>
  <c r="K1001" i="1" s="1"/>
  <c r="K50" i="1" a="1"/>
  <c r="K50" i="1" s="1"/>
  <c r="L50" i="1" s="1"/>
  <c r="K1283" i="1" a="1"/>
  <c r="K1283" i="1" s="1"/>
  <c r="L1283" i="1" s="1"/>
  <c r="K1282" i="1" a="1"/>
  <c r="K1282" i="1" s="1"/>
  <c r="K1280" i="1" a="1"/>
  <c r="K1280" i="1" s="1"/>
  <c r="K1277" i="1" a="1"/>
  <c r="K1277" i="1" s="1"/>
  <c r="K1265" i="1" a="1"/>
  <c r="K1265" i="1" s="1"/>
  <c r="K1254" i="1" a="1"/>
  <c r="K1254" i="1" s="1"/>
  <c r="K1253" i="1" a="1"/>
  <c r="K1253" i="1" s="1"/>
  <c r="K1242" i="1" a="1"/>
  <c r="K1242" i="1" s="1"/>
  <c r="K1236" i="1" a="1"/>
  <c r="K1236" i="1" s="1"/>
  <c r="K1231" i="1" a="1"/>
  <c r="K1231" i="1" s="1"/>
  <c r="K1230" i="1" a="1"/>
  <c r="K1230" i="1" s="1"/>
  <c r="K1224" i="1" a="1"/>
  <c r="K1224" i="1" s="1"/>
  <c r="K1219" i="1" a="1"/>
  <c r="K1219" i="1" s="1"/>
  <c r="K1218" i="1" a="1"/>
  <c r="K1218" i="1" s="1"/>
  <c r="K1205" i="1" a="1"/>
  <c r="K1205" i="1" s="1"/>
  <c r="K1190" i="1" a="1"/>
  <c r="K1190" i="1" s="1"/>
  <c r="K1183" i="1" a="1"/>
  <c r="K1183" i="1" s="1"/>
  <c r="K1182" i="1" a="1"/>
  <c r="K1182" i="1" s="1"/>
  <c r="K1169" i="1" a="1"/>
  <c r="K1169" i="1" s="1"/>
  <c r="K1156" i="1" a="1"/>
  <c r="K1156" i="1" s="1"/>
  <c r="K1155" i="1" a="1"/>
  <c r="K1155" i="1" s="1"/>
  <c r="K1154" i="1" a="1"/>
  <c r="K1154" i="1" s="1"/>
  <c r="K1147" i="1" a="1"/>
  <c r="K1147" i="1" s="1"/>
  <c r="K1146" i="1" a="1"/>
  <c r="K1146" i="1" s="1"/>
  <c r="K1120" i="1" a="1"/>
  <c r="K1120" i="1" s="1"/>
  <c r="K1111" i="1" a="1"/>
  <c r="K1111" i="1" s="1"/>
  <c r="K1110" i="1" a="1"/>
  <c r="K1110" i="1" s="1"/>
  <c r="K1072" i="1" a="1"/>
  <c r="K1072" i="1" s="1"/>
  <c r="K1054" i="1" a="1"/>
  <c r="K1054" i="1" s="1"/>
  <c r="G1043" i="1" a="1"/>
  <c r="G1043" i="1" s="1"/>
  <c r="I1043" i="1" s="1"/>
  <c r="K1041" i="1" a="1"/>
  <c r="K1041" i="1" s="1"/>
  <c r="K1031" i="1" a="1"/>
  <c r="K1031" i="1" s="1"/>
  <c r="K1017" i="1" a="1"/>
  <c r="K1017" i="1" s="1"/>
  <c r="G1006" i="1" a="1"/>
  <c r="G1006" i="1" s="1"/>
  <c r="I1006" i="1" s="1"/>
  <c r="G1003" i="1" a="1"/>
  <c r="G1003" i="1" s="1"/>
  <c r="I1003" i="1" s="1"/>
  <c r="G1001" i="1" a="1"/>
  <c r="G1001" i="1" s="1"/>
  <c r="I1001" i="1" s="1"/>
  <c r="G998" i="1" a="1"/>
  <c r="G998" i="1" s="1"/>
  <c r="I998" i="1" s="1"/>
  <c r="G991" i="1" a="1"/>
  <c r="G991" i="1" s="1"/>
  <c r="I991" i="1" s="1"/>
  <c r="G986" i="1" a="1"/>
  <c r="G986" i="1" s="1"/>
  <c r="I986" i="1" s="1"/>
  <c r="K984" i="1" a="1"/>
  <c r="K984" i="1" s="1"/>
  <c r="G981" i="1" a="1"/>
  <c r="G981" i="1" s="1"/>
  <c r="I981" i="1" s="1"/>
  <c r="K972" i="1" a="1"/>
  <c r="K972" i="1" s="1"/>
  <c r="K970" i="1" a="1"/>
  <c r="K970" i="1" s="1"/>
  <c r="K963" i="1" a="1"/>
  <c r="K963" i="1" s="1"/>
  <c r="K960" i="1" a="1"/>
  <c r="K960" i="1" s="1"/>
  <c r="L960" i="1" s="1"/>
  <c r="G949" i="1" a="1"/>
  <c r="G949" i="1" s="1"/>
  <c r="I949" i="1" s="1"/>
  <c r="K931" i="1" a="1"/>
  <c r="K931" i="1" s="1"/>
  <c r="K921" i="1" a="1"/>
  <c r="K921" i="1" s="1"/>
  <c r="K920" i="1" a="1"/>
  <c r="K920" i="1" s="1"/>
  <c r="G906" i="1" a="1"/>
  <c r="G906" i="1" s="1"/>
  <c r="I906" i="1" s="1"/>
  <c r="K896" i="1" a="1"/>
  <c r="K896" i="1" s="1"/>
  <c r="K893" i="1" a="1"/>
  <c r="K893" i="1" s="1"/>
  <c r="L893" i="1" s="1"/>
  <c r="G871" i="1" a="1"/>
  <c r="G871" i="1" s="1"/>
  <c r="I871" i="1" s="1"/>
  <c r="K854" i="1" a="1"/>
  <c r="K854" i="1" s="1"/>
  <c r="K845" i="1" a="1"/>
  <c r="K845" i="1" s="1"/>
  <c r="K829" i="1" a="1"/>
  <c r="K829" i="1" s="1"/>
  <c r="K702" i="1" a="1"/>
  <c r="K702" i="1" s="1"/>
  <c r="L702" i="1" s="1"/>
  <c r="K696" i="1" a="1"/>
  <c r="K696" i="1" s="1"/>
  <c r="K686" i="1" a="1"/>
  <c r="K686" i="1" s="1"/>
  <c r="F44" i="3"/>
  <c r="K228" i="1" a="1"/>
  <c r="K228" i="1" s="1"/>
  <c r="K326" i="1" a="1"/>
  <c r="K326" i="1" s="1"/>
  <c r="L326" i="1" s="1"/>
  <c r="K320" i="1" a="1"/>
  <c r="K320" i="1" s="1"/>
  <c r="K410" i="1" a="1"/>
  <c r="K410" i="1" s="1"/>
  <c r="K691" i="1" a="1"/>
  <c r="K691" i="1" s="1"/>
  <c r="K817" i="1" a="1"/>
  <c r="K817" i="1" s="1"/>
  <c r="K825" i="1" a="1"/>
  <c r="K825" i="1" s="1"/>
  <c r="K727" i="1" a="1"/>
  <c r="K727" i="1" s="1"/>
  <c r="K919" i="1" a="1"/>
  <c r="K919" i="1" s="1"/>
  <c r="K1027" i="1" a="1"/>
  <c r="K1027" i="1" s="1"/>
  <c r="F3" i="3"/>
  <c r="K211" i="1" a="1"/>
  <c r="K211" i="1" s="1"/>
  <c r="K477" i="1" a="1"/>
  <c r="K477" i="1" s="1"/>
  <c r="L477" i="1" s="1"/>
  <c r="K396" i="1" a="1"/>
  <c r="K396" i="1" s="1"/>
  <c r="K573" i="1" a="1"/>
  <c r="K573" i="1" s="1"/>
  <c r="K840" i="1" a="1"/>
  <c r="K840" i="1" s="1"/>
  <c r="K1125" i="1" a="1"/>
  <c r="K1125" i="1" s="1"/>
  <c r="K1045" i="1" a="1"/>
  <c r="K1045" i="1" s="1"/>
  <c r="K1029" i="1" a="1"/>
  <c r="K1029" i="1" s="1"/>
  <c r="K998" i="1" a="1"/>
  <c r="K998" i="1" s="1"/>
  <c r="L998" i="1" s="1"/>
  <c r="G872" i="1" a="1"/>
  <c r="G872" i="1" s="1"/>
  <c r="I872" i="1" s="1"/>
  <c r="F40" i="3"/>
  <c r="K243" i="1" a="1"/>
  <c r="K243" i="1" s="1"/>
  <c r="K485" i="1" a="1"/>
  <c r="K485" i="1" s="1"/>
  <c r="L485" i="1" s="1"/>
  <c r="K494" i="1" a="1"/>
  <c r="K494" i="1" s="1"/>
  <c r="K549" i="1" a="1"/>
  <c r="K549" i="1" s="1"/>
  <c r="K461" i="1" a="1"/>
  <c r="K461" i="1" s="1"/>
  <c r="K605" i="1" a="1"/>
  <c r="K605" i="1" s="1"/>
  <c r="F55" i="3"/>
  <c r="K336" i="1" a="1"/>
  <c r="K336" i="1" s="1"/>
  <c r="K753" i="1" a="1"/>
  <c r="K753" i="1" s="1"/>
  <c r="K623" i="1" a="1"/>
  <c r="K623" i="1" s="1"/>
  <c r="K606" i="1" a="1"/>
  <c r="K606" i="1" s="1"/>
  <c r="K950" i="1" a="1"/>
  <c r="K950" i="1" s="1"/>
  <c r="F22" i="3"/>
  <c r="K255" i="1" a="1"/>
  <c r="K255" i="1" s="1"/>
  <c r="L255" i="1" s="1"/>
  <c r="K340" i="1" a="1"/>
  <c r="K340" i="1" s="1"/>
  <c r="K233" i="1" a="1"/>
  <c r="K233" i="1" s="1"/>
  <c r="K505" i="1" a="1"/>
  <c r="K505" i="1" s="1"/>
  <c r="K631" i="1" a="1"/>
  <c r="K631" i="1" s="1"/>
  <c r="K577" i="1" a="1"/>
  <c r="K577" i="1" s="1"/>
  <c r="K934" i="1" a="1"/>
  <c r="K934" i="1" s="1"/>
  <c r="K234" i="1" a="1"/>
  <c r="K234" i="1" s="1"/>
  <c r="K227" i="1" a="1"/>
  <c r="K227" i="1" s="1"/>
  <c r="K407" i="1" a="1"/>
  <c r="K407" i="1" s="1"/>
  <c r="K601" i="1" a="1"/>
  <c r="K601" i="1" s="1"/>
  <c r="K472" i="1" a="1"/>
  <c r="K472" i="1" s="1"/>
  <c r="K799" i="1" a="1"/>
  <c r="K799" i="1" s="1"/>
  <c r="F10" i="3"/>
  <c r="K242" i="1" a="1"/>
  <c r="K242" i="1" s="1"/>
  <c r="K254" i="1" a="1"/>
  <c r="K254" i="1" s="1"/>
  <c r="K370" i="1" a="1"/>
  <c r="K370" i="1" s="1"/>
  <c r="K502" i="1" a="1"/>
  <c r="K502" i="1" s="1"/>
  <c r="K478" i="1" a="1"/>
  <c r="K478" i="1" s="1"/>
  <c r="L478" i="1" s="1"/>
  <c r="K476" i="1" a="1"/>
  <c r="K476" i="1" s="1"/>
  <c r="K550" i="1" a="1"/>
  <c r="K550" i="1" s="1"/>
  <c r="K706" i="1" a="1"/>
  <c r="K706" i="1" s="1"/>
  <c r="K833" i="1" a="1"/>
  <c r="K833" i="1" s="1"/>
  <c r="K659" i="1" a="1"/>
  <c r="K659" i="1" s="1"/>
  <c r="K915" i="1" a="1"/>
  <c r="K915" i="1" s="1"/>
  <c r="L915" i="1" s="1"/>
  <c r="F15" i="3"/>
  <c r="K232" i="1" a="1"/>
  <c r="K232" i="1" s="1"/>
  <c r="L232" i="1" s="1"/>
  <c r="K314" i="1" a="1"/>
  <c r="K314" i="1" s="1"/>
  <c r="K716" i="1" a="1"/>
  <c r="K716" i="1" s="1"/>
  <c r="K522" i="1" a="1"/>
  <c r="K522" i="1" s="1"/>
  <c r="K629" i="1" a="1"/>
  <c r="K629" i="1" s="1"/>
  <c r="K858" i="1" a="1"/>
  <c r="K858" i="1" s="1"/>
  <c r="K763" i="1" a="1"/>
  <c r="K763" i="1" s="1"/>
  <c r="K792" i="1" a="1"/>
  <c r="K792" i="1" s="1"/>
  <c r="K869" i="1" a="1"/>
  <c r="K869" i="1" s="1"/>
  <c r="K36" i="1" a="1"/>
  <c r="K36" i="1" s="1"/>
  <c r="L36" i="1" s="1"/>
  <c r="K280" i="1" a="1"/>
  <c r="K280" i="1" s="1"/>
  <c r="L280" i="1" s="1"/>
  <c r="K313" i="1" a="1"/>
  <c r="K313" i="1" s="1"/>
  <c r="K688" i="1" a="1"/>
  <c r="K688" i="1" s="1"/>
  <c r="L688" i="1" s="1"/>
  <c r="K630" i="1" a="1"/>
  <c r="K630" i="1" s="1"/>
  <c r="K687" i="1" a="1"/>
  <c r="K687" i="1" s="1"/>
  <c r="K551" i="1" a="1"/>
  <c r="K551" i="1" s="1"/>
  <c r="K835" i="1" a="1"/>
  <c r="K835" i="1" s="1"/>
  <c r="F46" i="3"/>
  <c r="K474" i="1" a="1"/>
  <c r="K474" i="1" s="1"/>
  <c r="L474" i="1" s="1"/>
  <c r="K385" i="1" a="1"/>
  <c r="K385" i="1" s="1"/>
  <c r="K590" i="1" a="1"/>
  <c r="K590" i="1" s="1"/>
  <c r="L590" i="1" s="1"/>
  <c r="K897" i="1" a="1"/>
  <c r="K897" i="1" s="1"/>
  <c r="F52" i="3"/>
  <c r="K206" i="1" a="1"/>
  <c r="K206" i="1" s="1"/>
  <c r="K307" i="1" a="1"/>
  <c r="K307" i="1" s="1"/>
  <c r="K375" i="1" a="1"/>
  <c r="K375" i="1" s="1"/>
  <c r="L375" i="1" s="1"/>
  <c r="K574" i="1" a="1"/>
  <c r="K574" i="1" s="1"/>
  <c r="K826" i="1" a="1"/>
  <c r="K826" i="1" s="1"/>
  <c r="L826" i="1" s="1"/>
  <c r="K885" i="1" a="1"/>
  <c r="K885" i="1" s="1"/>
  <c r="K661" i="1" a="1"/>
  <c r="K661" i="1" s="1"/>
  <c r="K225" i="1" a="1"/>
  <c r="K225" i="1" s="1"/>
  <c r="K298" i="1" a="1"/>
  <c r="K298" i="1" s="1"/>
  <c r="K442" i="1" a="1"/>
  <c r="K442" i="1" s="1"/>
  <c r="K394" i="1" a="1"/>
  <c r="K394" i="1" s="1"/>
  <c r="K570" i="1" a="1"/>
  <c r="K570" i="1" s="1"/>
  <c r="K535" i="1" a="1"/>
  <c r="K535" i="1" s="1"/>
  <c r="K791" i="1" a="1"/>
  <c r="K791" i="1" s="1"/>
  <c r="K671" i="1" a="1"/>
  <c r="K671" i="1" s="1"/>
  <c r="K205" i="1" a="1"/>
  <c r="K205" i="1" s="1"/>
  <c r="K264" i="1" a="1"/>
  <c r="K264" i="1" s="1"/>
  <c r="K310" i="1" a="1"/>
  <c r="K310" i="1" s="1"/>
  <c r="K274" i="1" a="1"/>
  <c r="K274" i="1" s="1"/>
  <c r="K343" i="1" a="1"/>
  <c r="K343" i="1" s="1"/>
  <c r="L343" i="1" s="1"/>
  <c r="K465" i="1" a="1"/>
  <c r="K465" i="1" s="1"/>
  <c r="K545" i="1" a="1"/>
  <c r="K545" i="1" s="1"/>
  <c r="K510" i="1" a="1"/>
  <c r="K510" i="1" s="1"/>
  <c r="K589" i="1" a="1"/>
  <c r="K589" i="1" s="1"/>
  <c r="K766" i="1" a="1"/>
  <c r="K766" i="1" s="1"/>
  <c r="K651" i="1" a="1"/>
  <c r="K651" i="1" s="1"/>
  <c r="L651" i="1" s="1"/>
  <c r="K952" i="1" a="1"/>
  <c r="K952" i="1" s="1"/>
  <c r="L952" i="1" s="1"/>
  <c r="K224" i="1" a="1"/>
  <c r="K224" i="1" s="1"/>
  <c r="L224" i="1" s="1"/>
  <c r="K219" i="1" a="1"/>
  <c r="K219" i="1" s="1"/>
  <c r="L219" i="1" s="1"/>
  <c r="K309" i="1" a="1"/>
  <c r="K309" i="1" s="1"/>
  <c r="K295" i="1" a="1"/>
  <c r="K295" i="1" s="1"/>
  <c r="L295" i="1" s="1"/>
  <c r="K447" i="1" a="1"/>
  <c r="K447" i="1" s="1"/>
  <c r="L447" i="1" s="1"/>
  <c r="K346" i="1" a="1"/>
  <c r="K346" i="1" s="1"/>
  <c r="K261" i="1" a="1"/>
  <c r="K261" i="1" s="1"/>
  <c r="K694" i="1" a="1"/>
  <c r="K694" i="1" s="1"/>
  <c r="K742" i="1" a="1"/>
  <c r="K742" i="1" s="1"/>
  <c r="K648" i="1" a="1"/>
  <c r="K648" i="1" s="1"/>
  <c r="K657" i="1" a="1"/>
  <c r="K657" i="1" s="1"/>
  <c r="L657" i="1" s="1"/>
  <c r="K800" i="1" a="1"/>
  <c r="K800" i="1" s="1"/>
  <c r="K288" i="1" a="1"/>
  <c r="K288" i="1" s="1"/>
  <c r="L288" i="1" s="1"/>
  <c r="K539" i="1" a="1"/>
  <c r="K539" i="1" s="1"/>
  <c r="K591" i="1" a="1"/>
  <c r="K591" i="1" s="1"/>
  <c r="L591" i="1" s="1"/>
  <c r="K874" i="1" a="1"/>
  <c r="K874" i="1" s="1"/>
  <c r="K933" i="1" a="1"/>
  <c r="K933" i="1" s="1"/>
  <c r="K1039" i="1" a="1"/>
  <c r="K1039" i="1" s="1"/>
  <c r="L1039" i="1" s="1"/>
  <c r="K983" i="1" a="1"/>
  <c r="K983" i="1" s="1"/>
  <c r="K1007" i="1" a="1"/>
  <c r="K1007" i="1" s="1"/>
  <c r="L1007" i="1" s="1"/>
  <c r="K945" i="1" a="1"/>
  <c r="K945" i="1" s="1"/>
  <c r="K1284" i="1" a="1"/>
  <c r="K1284" i="1" s="1"/>
  <c r="L1284" i="1" s="1"/>
  <c r="K1238" i="1" a="1"/>
  <c r="K1238" i="1" s="1"/>
  <c r="K1226" i="1" a="1"/>
  <c r="K1226" i="1" s="1"/>
  <c r="K1212" i="1" a="1"/>
  <c r="K1212" i="1" s="1"/>
  <c r="L1212" i="1" s="1"/>
  <c r="K1199" i="1" a="1"/>
  <c r="K1199" i="1" s="1"/>
  <c r="L1199" i="1" s="1"/>
  <c r="K1184" i="1" a="1"/>
  <c r="K1184" i="1" s="1"/>
  <c r="K1163" i="1" a="1"/>
  <c r="K1163" i="1" s="1"/>
  <c r="L1163" i="1" s="1"/>
  <c r="K1150" i="1" a="1"/>
  <c r="K1150" i="1" s="1"/>
  <c r="L1150" i="1" s="1"/>
  <c r="K1148" i="1" a="1"/>
  <c r="K1148" i="1" s="1"/>
  <c r="K1127" i="1" a="1"/>
  <c r="K1127" i="1" s="1"/>
  <c r="L1127" i="1" s="1"/>
  <c r="K1114" i="1" a="1"/>
  <c r="K1114" i="1" s="1"/>
  <c r="L1114" i="1" s="1"/>
  <c r="K1112" i="1" a="1"/>
  <c r="K1112" i="1" s="1"/>
  <c r="K1104" i="1" a="1"/>
  <c r="K1104" i="1" s="1"/>
  <c r="L1104" i="1" s="1"/>
  <c r="K1085" i="1" a="1"/>
  <c r="K1085" i="1" s="1"/>
  <c r="L1085" i="1" s="1"/>
  <c r="K1067" i="1" a="1"/>
  <c r="K1067" i="1" s="1"/>
  <c r="K1049" i="1" a="1"/>
  <c r="K1049" i="1" s="1"/>
  <c r="K1047" i="1" a="1"/>
  <c r="K1047" i="1" s="1"/>
  <c r="K1026" i="1" a="1"/>
  <c r="K1026" i="1" s="1"/>
  <c r="L1026" i="1" s="1"/>
  <c r="G1025" i="1" a="1"/>
  <c r="G1025" i="1" s="1"/>
  <c r="I1025" i="1" s="1"/>
  <c r="K1019" i="1" a="1"/>
  <c r="K1019" i="1" s="1"/>
  <c r="G1008" i="1" a="1"/>
  <c r="G1008" i="1" s="1"/>
  <c r="I1008" i="1" s="1"/>
  <c r="G1005" i="1" a="1"/>
  <c r="G1005" i="1" s="1"/>
  <c r="I1005" i="1" s="1"/>
  <c r="K994" i="1" a="1"/>
  <c r="K994" i="1" s="1"/>
  <c r="G990" i="1" a="1"/>
  <c r="G990" i="1" s="1"/>
  <c r="I990" i="1" s="1"/>
  <c r="K988" i="1" a="1"/>
  <c r="K988" i="1" s="1"/>
  <c r="G985" i="1" a="1"/>
  <c r="G985" i="1" s="1"/>
  <c r="I985" i="1" s="1"/>
  <c r="G974" i="1" a="1"/>
  <c r="G974" i="1" s="1"/>
  <c r="I974" i="1" s="1"/>
  <c r="G972" i="1" a="1"/>
  <c r="G972" i="1" s="1"/>
  <c r="I972" i="1" s="1"/>
  <c r="G970" i="1" a="1"/>
  <c r="G970" i="1" s="1"/>
  <c r="I970" i="1" s="1"/>
  <c r="G951" i="1" a="1"/>
  <c r="G951" i="1" s="1"/>
  <c r="I951" i="1" s="1"/>
  <c r="G950" i="1" a="1"/>
  <c r="G950" i="1" s="1"/>
  <c r="I950" i="1" s="1"/>
  <c r="G948" i="1" a="1"/>
  <c r="G948" i="1" s="1"/>
  <c r="I948" i="1" s="1"/>
  <c r="G946" i="1" a="1"/>
  <c r="G946" i="1" s="1"/>
  <c r="I946" i="1" s="1"/>
  <c r="K939" i="1" a="1"/>
  <c r="K939" i="1" s="1"/>
  <c r="L939" i="1" s="1"/>
  <c r="G910" i="1" a="1"/>
  <c r="G910" i="1" s="1"/>
  <c r="I910" i="1" s="1"/>
  <c r="G908" i="1" a="1"/>
  <c r="G908" i="1" s="1"/>
  <c r="I908" i="1" s="1"/>
  <c r="K895" i="1" a="1"/>
  <c r="K895" i="1" s="1"/>
  <c r="K880" i="1" a="1"/>
  <c r="K880" i="1" s="1"/>
  <c r="K878" i="1" a="1"/>
  <c r="K878" i="1" s="1"/>
  <c r="L878" i="1" s="1"/>
  <c r="K875" i="1" a="1"/>
  <c r="K875" i="1" s="1"/>
  <c r="K873" i="1" a="1"/>
  <c r="K873" i="1" s="1"/>
  <c r="K862" i="1" a="1"/>
  <c r="K862" i="1" s="1"/>
  <c r="L862" i="1" s="1"/>
  <c r="G819" i="1" a="1"/>
  <c r="G819" i="1" s="1"/>
  <c r="I819" i="1" s="1"/>
  <c r="K732" i="1" a="1"/>
  <c r="K732" i="1" s="1"/>
  <c r="K348" i="1" a="1"/>
  <c r="K348" i="1" s="1"/>
  <c r="L348" i="1" s="1"/>
  <c r="K464" i="1" a="1"/>
  <c r="K464" i="1" s="1"/>
  <c r="L464" i="1" s="1"/>
  <c r="K879" i="1" a="1"/>
  <c r="K879" i="1" s="1"/>
  <c r="K663" i="1" a="1"/>
  <c r="K663" i="1" s="1"/>
  <c r="L663" i="1" s="1"/>
  <c r="K1020" i="1" a="1"/>
  <c r="K1020" i="1" s="1"/>
  <c r="G996" i="1" a="1"/>
  <c r="G996" i="1" s="1"/>
  <c r="I996" i="1" s="1"/>
  <c r="F47" i="3"/>
  <c r="K238" i="1" a="1"/>
  <c r="K238" i="1" s="1"/>
  <c r="K408" i="1" a="1"/>
  <c r="K408" i="1" s="1"/>
  <c r="L408" i="1" s="1"/>
  <c r="K677" i="1" a="1"/>
  <c r="K677" i="1" s="1"/>
  <c r="K785" i="1" a="1"/>
  <c r="K785" i="1" s="1"/>
  <c r="K867" i="1" a="1"/>
  <c r="K867" i="1" s="1"/>
  <c r="L867" i="1" s="1"/>
  <c r="K272" i="1" a="1"/>
  <c r="K272" i="1" s="1"/>
  <c r="L272" i="1" s="1"/>
  <c r="K266" i="1" a="1"/>
  <c r="K266" i="1" s="1"/>
  <c r="K480" i="1" a="1"/>
  <c r="K480" i="1" s="1"/>
  <c r="K333" i="1" a="1"/>
  <c r="K333" i="1" s="1"/>
  <c r="K362" i="1" a="1"/>
  <c r="K362" i="1" s="1"/>
  <c r="K501" i="1" a="1"/>
  <c r="K501" i="1" s="1"/>
  <c r="K562" i="1" a="1"/>
  <c r="K562" i="1" s="1"/>
  <c r="F54" i="3"/>
  <c r="K597" i="1" a="1"/>
  <c r="K597" i="1" s="1"/>
  <c r="L597" i="1" s="1"/>
  <c r="K841" i="1" a="1"/>
  <c r="K841" i="1" s="1"/>
  <c r="K892" i="1" a="1"/>
  <c r="K892" i="1" s="1"/>
  <c r="K961" i="1" a="1"/>
  <c r="K961" i="1" s="1"/>
  <c r="F28" i="3"/>
  <c r="K235" i="1" a="1"/>
  <c r="K235" i="1" s="1"/>
  <c r="K458" i="1" a="1"/>
  <c r="K458" i="1" s="1"/>
  <c r="K382" i="1" a="1"/>
  <c r="K382" i="1" s="1"/>
  <c r="K546" i="1" a="1"/>
  <c r="K546" i="1" s="1"/>
  <c r="L546" i="1" s="1"/>
  <c r="K700" i="1" a="1"/>
  <c r="K700" i="1" s="1"/>
  <c r="K527" i="1" a="1"/>
  <c r="K527" i="1" s="1"/>
  <c r="L527" i="1" s="1"/>
  <c r="K262" i="1" a="1"/>
  <c r="K262" i="1" s="1"/>
  <c r="K581" i="1" a="1"/>
  <c r="K581" i="1" s="1"/>
  <c r="L581" i="1" s="1"/>
  <c r="K641" i="1" a="1"/>
  <c r="K641" i="1" s="1"/>
  <c r="K679" i="1" a="1"/>
  <c r="K679" i="1" s="1"/>
  <c r="K989" i="1" a="1"/>
  <c r="K989" i="1" s="1"/>
  <c r="F21" i="3"/>
  <c r="K237" i="1" a="1"/>
  <c r="K237" i="1" s="1"/>
  <c r="K248" i="1" a="1"/>
  <c r="K248" i="1" s="1"/>
  <c r="K358" i="1" a="1"/>
  <c r="K358" i="1" s="1"/>
  <c r="K372" i="1" a="1"/>
  <c r="K372" i="1" s="1"/>
  <c r="K386" i="1" a="1"/>
  <c r="K386" i="1" s="1"/>
  <c r="K609" i="1" a="1"/>
  <c r="K609" i="1" s="1"/>
  <c r="K639" i="1" a="1"/>
  <c r="K639" i="1" s="1"/>
  <c r="K856" i="1" a="1"/>
  <c r="K856" i="1" s="1"/>
  <c r="K949" i="1" a="1"/>
  <c r="K949" i="1" s="1"/>
  <c r="K936" i="1" a="1"/>
  <c r="K936" i="1" s="1"/>
  <c r="L936" i="1" s="1"/>
  <c r="F18" i="3"/>
  <c r="K268" i="1" a="1"/>
  <c r="K268" i="1" s="1"/>
  <c r="K377" i="1" a="1"/>
  <c r="K377" i="1" s="1"/>
  <c r="K596" i="1" a="1"/>
  <c r="K596" i="1" s="1"/>
  <c r="K607" i="1" a="1"/>
  <c r="K607" i="1" s="1"/>
  <c r="K613" i="1" a="1"/>
  <c r="K613" i="1" s="1"/>
  <c r="K843" i="1" a="1"/>
  <c r="K843" i="1" s="1"/>
  <c r="L843" i="1" s="1"/>
  <c r="K1013" i="1" a="1"/>
  <c r="K1013" i="1" s="1"/>
  <c r="K379" i="1" a="1"/>
  <c r="K379" i="1" s="1"/>
  <c r="K450" i="1" a="1"/>
  <c r="K450" i="1" s="1"/>
  <c r="K603" i="1" a="1"/>
  <c r="K603" i="1" s="1"/>
  <c r="L603" i="1" s="1"/>
  <c r="K575" i="1" a="1"/>
  <c r="K575" i="1" s="1"/>
  <c r="K868" i="1" a="1"/>
  <c r="K868" i="1" s="1"/>
  <c r="K811" i="1" a="1"/>
  <c r="K811" i="1" s="1"/>
  <c r="L811" i="1" s="1"/>
  <c r="K922" i="1" a="1"/>
  <c r="K922" i="1" s="1"/>
  <c r="K1066" i="1" a="1"/>
  <c r="K1066" i="1" s="1"/>
  <c r="L1066" i="1" s="1"/>
  <c r="K229" i="1" a="1"/>
  <c r="K229" i="1" s="1"/>
  <c r="K284" i="1" a="1"/>
  <c r="K284" i="1" s="1"/>
  <c r="K300" i="1" a="1"/>
  <c r="K300" i="1" s="1"/>
  <c r="K479" i="1" a="1"/>
  <c r="K479" i="1" s="1"/>
  <c r="L479" i="1" s="1"/>
  <c r="K866" i="1" a="1"/>
  <c r="K866" i="1" s="1"/>
  <c r="L866" i="1" s="1"/>
  <c r="K944" i="1" a="1"/>
  <c r="K944" i="1" s="1"/>
  <c r="K954" i="1" a="1"/>
  <c r="K954" i="1" s="1"/>
  <c r="K977" i="1" a="1"/>
  <c r="K977" i="1" s="1"/>
  <c r="K1288" i="1" a="1"/>
  <c r="K1288" i="1" s="1"/>
  <c r="L1288" i="1" s="1"/>
  <c r="K1270" i="1" a="1"/>
  <c r="K1270" i="1" s="1"/>
  <c r="L1270" i="1" s="1"/>
  <c r="K1244" i="1" a="1"/>
  <c r="K1244" i="1" s="1"/>
  <c r="L1244" i="1" s="1"/>
  <c r="K1232" i="1" a="1"/>
  <c r="K1232" i="1" s="1"/>
  <c r="L1232" i="1" s="1"/>
  <c r="K1220" i="1" a="1"/>
  <c r="K1220" i="1" s="1"/>
  <c r="L1220" i="1" s="1"/>
  <c r="K1214" i="1" a="1"/>
  <c r="K1214" i="1" s="1"/>
  <c r="L1214" i="1" s="1"/>
  <c r="K1206" i="1" a="1"/>
  <c r="K1206" i="1" s="1"/>
  <c r="L1206" i="1" s="1"/>
  <c r="K1193" i="1" a="1"/>
  <c r="K1193" i="1" s="1"/>
  <c r="K1178" i="1" a="1"/>
  <c r="K1178" i="1" s="1"/>
  <c r="L1178" i="1" s="1"/>
  <c r="K1170" i="1" a="1"/>
  <c r="K1170" i="1" s="1"/>
  <c r="K1142" i="1" a="1"/>
  <c r="K1142" i="1" s="1"/>
  <c r="L1142" i="1" s="1"/>
  <c r="K1121" i="1" a="1"/>
  <c r="K1121" i="1" s="1"/>
  <c r="K1106" i="1" a="1"/>
  <c r="K1106" i="1" s="1"/>
  <c r="L1106" i="1" s="1"/>
  <c r="K1098" i="1" a="1"/>
  <c r="K1098" i="1" s="1"/>
  <c r="K1092" i="1" a="1"/>
  <c r="K1092" i="1" s="1"/>
  <c r="L1092" i="1" s="1"/>
  <c r="G1091" i="1" a="1"/>
  <c r="G1091" i="1" s="1"/>
  <c r="I1091" i="1" s="1"/>
  <c r="K1069" i="1" a="1"/>
  <c r="K1069" i="1" s="1"/>
  <c r="G1068" i="1" a="1"/>
  <c r="G1068" i="1" s="1"/>
  <c r="I1068" i="1" s="1"/>
  <c r="G1036" i="1" a="1"/>
  <c r="G1036" i="1" s="1"/>
  <c r="I1036" i="1" s="1"/>
  <c r="K1028" i="1" a="1"/>
  <c r="K1028" i="1" s="1"/>
  <c r="L1028" i="1" s="1"/>
  <c r="K1014" i="1" a="1"/>
  <c r="K1014" i="1" s="1"/>
  <c r="G1013" i="1" a="1"/>
  <c r="G1013" i="1" s="1"/>
  <c r="I1013" i="1" s="1"/>
  <c r="K1012" i="1" a="1"/>
  <c r="K1012" i="1" s="1"/>
  <c r="G1010" i="1" a="1"/>
  <c r="G1010" i="1" s="1"/>
  <c r="I1010" i="1" s="1"/>
  <c r="G1000" i="1" a="1"/>
  <c r="G1000" i="1" s="1"/>
  <c r="I1000" i="1" s="1"/>
  <c r="G997" i="1" a="1"/>
  <c r="G997" i="1" s="1"/>
  <c r="I997" i="1" s="1"/>
  <c r="G995" i="1" a="1"/>
  <c r="G995" i="1" s="1"/>
  <c r="I995" i="1" s="1"/>
  <c r="G984" i="1" a="1"/>
  <c r="G984" i="1" s="1"/>
  <c r="I984" i="1" s="1"/>
  <c r="G980" i="1" a="1"/>
  <c r="G980" i="1" s="1"/>
  <c r="I980" i="1" s="1"/>
  <c r="K978" i="1" a="1"/>
  <c r="K978" i="1" s="1"/>
  <c r="K956" i="1" a="1"/>
  <c r="K956" i="1" s="1"/>
  <c r="K953" i="1" a="1"/>
  <c r="K953" i="1" s="1"/>
  <c r="G940" i="1" a="1"/>
  <c r="G940" i="1" s="1"/>
  <c r="I940" i="1" s="1"/>
  <c r="K918" i="1" a="1"/>
  <c r="K918" i="1" s="1"/>
  <c r="K912" i="1" a="1"/>
  <c r="K912" i="1" s="1"/>
  <c r="K905" i="1" a="1"/>
  <c r="K905" i="1" s="1"/>
  <c r="L905" i="1" s="1"/>
  <c r="K853" i="1" a="1"/>
  <c r="K853" i="1" s="1"/>
  <c r="K847" i="1" a="1"/>
  <c r="K847" i="1" s="1"/>
  <c r="G805" i="1" a="1"/>
  <c r="G805" i="1" s="1"/>
  <c r="I805" i="1" s="1"/>
  <c r="K803" i="1" a="1"/>
  <c r="K803" i="1" s="1"/>
  <c r="K801" i="1" a="1"/>
  <c r="K801" i="1" s="1"/>
  <c r="G773" i="1" a="1"/>
  <c r="G773" i="1" s="1"/>
  <c r="I773" i="1" s="1"/>
  <c r="K267" i="1" a="1"/>
  <c r="K267" i="1" s="1"/>
  <c r="K341" i="1" a="1"/>
  <c r="K341" i="1" s="1"/>
  <c r="L341" i="1" s="1"/>
  <c r="K453" i="1" a="1"/>
  <c r="K453" i="1" s="1"/>
  <c r="K376" i="1" a="1"/>
  <c r="K376" i="1" s="1"/>
  <c r="K513" i="1" a="1"/>
  <c r="K513" i="1" s="1"/>
  <c r="K556" i="1" a="1"/>
  <c r="K556" i="1" s="1"/>
  <c r="L556" i="1" s="1"/>
  <c r="K207" i="1" a="1"/>
  <c r="K207" i="1" s="1"/>
  <c r="K212" i="1" a="1"/>
  <c r="K212" i="1" s="1"/>
  <c r="K282" i="1" a="1"/>
  <c r="K282" i="1" s="1"/>
  <c r="K316" i="1" a="1"/>
  <c r="K316" i="1" s="1"/>
  <c r="K329" i="1" a="1"/>
  <c r="K329" i="1" s="1"/>
  <c r="K844" i="1" a="1"/>
  <c r="K844" i="1" s="1"/>
  <c r="L844" i="1" s="1"/>
  <c r="K861" i="1" a="1"/>
  <c r="K861" i="1" s="1"/>
  <c r="K578" i="1" a="1"/>
  <c r="K578" i="1" s="1"/>
  <c r="K754" i="1" a="1"/>
  <c r="K754" i="1" s="1"/>
  <c r="K1160" i="1" a="1"/>
  <c r="K1160" i="1" s="1"/>
  <c r="K1117" i="1" a="1"/>
  <c r="K1117" i="1" s="1"/>
  <c r="K1071" i="1" a="1"/>
  <c r="K1071" i="1" s="1"/>
  <c r="K1053" i="1" a="1"/>
  <c r="K1053" i="1" s="1"/>
  <c r="K218" i="1" a="1"/>
  <c r="K218" i="1" s="1"/>
  <c r="K351" i="1" a="1"/>
  <c r="K351" i="1" s="1"/>
  <c r="L351" i="1" s="1"/>
  <c r="K736" i="1" a="1"/>
  <c r="K736" i="1" s="1"/>
  <c r="K871" i="1" a="1"/>
  <c r="K871" i="1" s="1"/>
  <c r="K649" i="1" a="1"/>
  <c r="K649" i="1" s="1"/>
  <c r="K910" i="1" a="1"/>
  <c r="K910" i="1" s="1"/>
  <c r="K675" i="1" a="1"/>
  <c r="K675" i="1" s="1"/>
  <c r="L675" i="1" s="1"/>
  <c r="K904" i="1" a="1"/>
  <c r="K904" i="1" s="1"/>
  <c r="K236" i="1" a="1"/>
  <c r="K236" i="1" s="1"/>
  <c r="K353" i="1" a="1"/>
  <c r="K353" i="1" s="1"/>
  <c r="K293" i="1" a="1"/>
  <c r="K293" i="1" s="1"/>
  <c r="K495" i="1" a="1"/>
  <c r="K495" i="1" s="1"/>
  <c r="K690" i="1" a="1"/>
  <c r="K690" i="1" s="1"/>
  <c r="K859" i="1" a="1"/>
  <c r="K859" i="1" s="1"/>
  <c r="K876" i="1" a="1"/>
  <c r="K876" i="1" s="1"/>
  <c r="F38" i="3"/>
  <c r="K335" i="1" a="1"/>
  <c r="K335" i="1" s="1"/>
  <c r="K534" i="1" a="1"/>
  <c r="K534" i="1" s="1"/>
  <c r="K828" i="1" a="1"/>
  <c r="K828" i="1" s="1"/>
  <c r="L828" i="1" s="1"/>
  <c r="K955" i="1" a="1"/>
  <c r="K955" i="1" s="1"/>
  <c r="F33" i="3"/>
  <c r="K808" i="1" a="1"/>
  <c r="K808" i="1" s="1"/>
  <c r="F27" i="3"/>
  <c r="K449" i="1" a="1"/>
  <c r="K449" i="1" s="1"/>
  <c r="L449" i="1" s="1"/>
  <c r="K344" i="1" a="1"/>
  <c r="K344" i="1" s="1"/>
  <c r="K594" i="1" a="1"/>
  <c r="K594" i="1" s="1"/>
  <c r="K796" i="1" a="1"/>
  <c r="K796" i="1" s="1"/>
  <c r="K600" i="1" a="1"/>
  <c r="K600" i="1" s="1"/>
  <c r="F31" i="3"/>
  <c r="K503" i="1" a="1"/>
  <c r="K503" i="1" s="1"/>
  <c r="K568" i="1" a="1"/>
  <c r="K568" i="1" s="1"/>
  <c r="K730" i="1" a="1"/>
  <c r="K730" i="1" s="1"/>
  <c r="K846" i="1" a="1"/>
  <c r="K846" i="1" s="1"/>
  <c r="K995" i="1" a="1"/>
  <c r="K995" i="1" s="1"/>
  <c r="L995" i="1" s="1"/>
  <c r="K286" i="1" a="1"/>
  <c r="K286" i="1" s="1"/>
  <c r="K588" i="1" a="1"/>
  <c r="K588" i="1" s="1"/>
  <c r="K884" i="1" a="1"/>
  <c r="K884" i="1" s="1"/>
  <c r="K964" i="1" a="1"/>
  <c r="K964" i="1" s="1"/>
  <c r="L964" i="1" s="1"/>
  <c r="K612" i="1" a="1"/>
  <c r="K612" i="1" s="1"/>
  <c r="F7" i="3"/>
  <c r="K276" i="1" a="1"/>
  <c r="K276" i="1" s="1"/>
  <c r="K363" i="1" a="1"/>
  <c r="K363" i="1" s="1"/>
  <c r="L363" i="1" s="1"/>
  <c r="K387" i="1" a="1"/>
  <c r="K387" i="1" s="1"/>
  <c r="K525" i="1" a="1"/>
  <c r="K525" i="1" s="1"/>
  <c r="K584" i="1" a="1"/>
  <c r="K584" i="1" s="1"/>
  <c r="L584" i="1" s="1"/>
  <c r="K851" i="1" a="1"/>
  <c r="K851" i="1" s="1"/>
  <c r="K765" i="1" a="1"/>
  <c r="K765" i="1" s="1"/>
  <c r="K824" i="1" a="1"/>
  <c r="K824" i="1" s="1"/>
  <c r="K857" i="1" a="1"/>
  <c r="K857" i="1" s="1"/>
  <c r="K705" i="1" a="1"/>
  <c r="K705" i="1" s="1"/>
  <c r="K704" i="1" a="1"/>
  <c r="K704" i="1" s="1"/>
  <c r="F2" i="3"/>
  <c r="K230" i="1" a="1"/>
  <c r="K230" i="1" s="1"/>
  <c r="K395" i="1" a="1"/>
  <c r="K395" i="1" s="1"/>
  <c r="K496" i="1" a="1"/>
  <c r="K496" i="1" s="1"/>
  <c r="K515" i="1" a="1"/>
  <c r="K515" i="1" s="1"/>
  <c r="K908" i="1" a="1"/>
  <c r="K908" i="1" s="1"/>
  <c r="L908" i="1" s="1"/>
  <c r="K917" i="1" a="1"/>
  <c r="K917" i="1" s="1"/>
  <c r="L917" i="1" s="1"/>
  <c r="K1292" i="1" a="1"/>
  <c r="K1292" i="1" s="1"/>
  <c r="K1208" i="1" a="1"/>
  <c r="K1208" i="1" s="1"/>
  <c r="K1200" i="1" a="1"/>
  <c r="K1200" i="1" s="1"/>
  <c r="L1200" i="1" s="1"/>
  <c r="K1187" i="1" a="1"/>
  <c r="K1187" i="1" s="1"/>
  <c r="K1172" i="1" a="1"/>
  <c r="K1172" i="1" s="1"/>
  <c r="K1164" i="1" a="1"/>
  <c r="K1164" i="1" s="1"/>
  <c r="L1164" i="1" s="1"/>
  <c r="K1151" i="1" a="1"/>
  <c r="K1151" i="1" s="1"/>
  <c r="K1136" i="1" a="1"/>
  <c r="K1136" i="1" s="1"/>
  <c r="L1136" i="1" s="1"/>
  <c r="K1128" i="1" a="1"/>
  <c r="K1128" i="1" s="1"/>
  <c r="L1128" i="1" s="1"/>
  <c r="K1115" i="1" a="1"/>
  <c r="K1115" i="1" s="1"/>
  <c r="L1115" i="1" s="1"/>
  <c r="K1100" i="1" a="1"/>
  <c r="K1100" i="1" s="1"/>
  <c r="L1100" i="1" s="1"/>
  <c r="K1090" i="1" a="1"/>
  <c r="K1090" i="1" s="1"/>
  <c r="K1076" i="1" a="1"/>
  <c r="K1076" i="1" s="1"/>
  <c r="K1070" i="1" a="1"/>
  <c r="K1070" i="1" s="1"/>
  <c r="L1070" i="1" s="1"/>
  <c r="K1065" i="1" a="1"/>
  <c r="K1065" i="1" s="1"/>
  <c r="K1059" i="1" a="1"/>
  <c r="K1059" i="1" s="1"/>
  <c r="L1059" i="1" s="1"/>
  <c r="K1042" i="1" a="1"/>
  <c r="K1042" i="1" s="1"/>
  <c r="K1037" i="1" a="1"/>
  <c r="K1037" i="1" s="1"/>
  <c r="K1033" i="1" a="1"/>
  <c r="K1033" i="1" s="1"/>
  <c r="K1030" i="1" a="1"/>
  <c r="K1030" i="1" s="1"/>
  <c r="K1016" i="1" a="1"/>
  <c r="K1016" i="1" s="1"/>
  <c r="K1004" i="1" a="1"/>
  <c r="K1004" i="1" s="1"/>
  <c r="L1004" i="1" s="1"/>
  <c r="G999" i="1" a="1"/>
  <c r="G999" i="1" s="1"/>
  <c r="I999" i="1" s="1"/>
  <c r="K996" i="1" a="1"/>
  <c r="K996" i="1" s="1"/>
  <c r="L996" i="1" s="1"/>
  <c r="G993" i="1" a="1"/>
  <c r="G993" i="1" s="1"/>
  <c r="I993" i="1" s="1"/>
  <c r="K987" i="1" a="1"/>
  <c r="K987" i="1" s="1"/>
  <c r="K982" i="1" a="1"/>
  <c r="K982" i="1" s="1"/>
  <c r="G979" i="1" a="1"/>
  <c r="G979" i="1" s="1"/>
  <c r="I979" i="1" s="1"/>
  <c r="G978" i="1" a="1"/>
  <c r="G978" i="1" s="1"/>
  <c r="I978" i="1" s="1"/>
  <c r="K976" i="1" a="1"/>
  <c r="K976" i="1" s="1"/>
  <c r="G961" i="1" a="1"/>
  <c r="G961" i="1" s="1"/>
  <c r="I961" i="1" s="1"/>
  <c r="K959" i="1" a="1"/>
  <c r="K959" i="1" s="1"/>
  <c r="K958" i="1" a="1"/>
  <c r="K958" i="1" s="1"/>
  <c r="K957" i="1" a="1"/>
  <c r="K957" i="1" s="1"/>
  <c r="L957" i="1" s="1"/>
  <c r="K951" i="1" a="1"/>
  <c r="K951" i="1" s="1"/>
  <c r="K948" i="1" a="1"/>
  <c r="K948" i="1" s="1"/>
  <c r="K927" i="1" a="1"/>
  <c r="K927" i="1" s="1"/>
  <c r="L927" i="1" s="1"/>
  <c r="K923" i="1" a="1"/>
  <c r="K923" i="1" s="1"/>
  <c r="L923" i="1" s="1"/>
  <c r="G919" i="1" a="1"/>
  <c r="G919" i="1" s="1"/>
  <c r="I919" i="1" s="1"/>
  <c r="K911" i="1" a="1"/>
  <c r="K911" i="1" s="1"/>
  <c r="L911" i="1" s="1"/>
  <c r="K907" i="1" a="1"/>
  <c r="K907" i="1" s="1"/>
  <c r="G902" i="1" a="1"/>
  <c r="G902" i="1" s="1"/>
  <c r="I902" i="1" s="1"/>
  <c r="G900" i="1" a="1"/>
  <c r="G900" i="1" s="1"/>
  <c r="I900" i="1" s="1"/>
  <c r="G884" i="1" a="1"/>
  <c r="G884" i="1" s="1"/>
  <c r="I884" i="1" s="1"/>
  <c r="K821" i="1" a="1"/>
  <c r="K821" i="1" s="1"/>
  <c r="K782" i="1" a="1"/>
  <c r="K782" i="1" s="1"/>
  <c r="L782" i="1" s="1"/>
  <c r="K942" i="1" a="1"/>
  <c r="K942" i="1" s="1"/>
  <c r="G933" i="1" a="1"/>
  <c r="G933" i="1" s="1"/>
  <c r="I933" i="1" s="1"/>
  <c r="K926" i="1" a="1"/>
  <c r="K926" i="1" s="1"/>
  <c r="K901" i="1" a="1"/>
  <c r="K901" i="1" s="1"/>
  <c r="G897" i="1" a="1"/>
  <c r="G897" i="1" s="1"/>
  <c r="I897" i="1" s="1"/>
  <c r="K890" i="1" a="1"/>
  <c r="K890" i="1" s="1"/>
  <c r="K886" i="1" a="1"/>
  <c r="K886" i="1" s="1"/>
  <c r="K882" i="1" a="1"/>
  <c r="K882" i="1" s="1"/>
  <c r="K881" i="1" a="1"/>
  <c r="K881" i="1" s="1"/>
  <c r="L881" i="1" s="1"/>
  <c r="K870" i="1" a="1"/>
  <c r="K870" i="1" s="1"/>
  <c r="K860" i="1" a="1"/>
  <c r="K860" i="1" s="1"/>
  <c r="K848" i="1" a="1"/>
  <c r="K848" i="1" s="1"/>
  <c r="K830" i="1" a="1"/>
  <c r="K830" i="1" s="1"/>
  <c r="K809" i="1" a="1"/>
  <c r="K809" i="1" s="1"/>
  <c r="K778" i="1" a="1"/>
  <c r="K778" i="1" s="1"/>
  <c r="K728" i="1" a="1"/>
  <c r="K728" i="1" s="1"/>
  <c r="G698" i="1" a="1"/>
  <c r="G698" i="1" s="1"/>
  <c r="I698" i="1" s="1"/>
  <c r="K618" i="1" a="1"/>
  <c r="K618" i="1" s="1"/>
  <c r="K938" i="1" a="1"/>
  <c r="K938" i="1" s="1"/>
  <c r="K925" i="1" a="1"/>
  <c r="K925" i="1" s="1"/>
  <c r="G924" i="1" a="1"/>
  <c r="G924" i="1" s="1"/>
  <c r="I924" i="1" s="1"/>
  <c r="G921" i="1" a="1"/>
  <c r="G921" i="1" s="1"/>
  <c r="I921" i="1" s="1"/>
  <c r="K914" i="1" a="1"/>
  <c r="K914" i="1" s="1"/>
  <c r="K889" i="1" a="1"/>
  <c r="K889" i="1" s="1"/>
  <c r="G888" i="1" a="1"/>
  <c r="G888" i="1" s="1"/>
  <c r="I888" i="1" s="1"/>
  <c r="G867" i="1" a="1"/>
  <c r="G867" i="1" s="1"/>
  <c r="I867" i="1" s="1"/>
  <c r="K815" i="1" a="1"/>
  <c r="K815" i="1" s="1"/>
  <c r="L815" i="1" s="1"/>
  <c r="K802" i="1" a="1"/>
  <c r="K802" i="1" s="1"/>
  <c r="K794" i="1" a="1"/>
  <c r="K794" i="1" s="1"/>
  <c r="L794" i="1" s="1"/>
  <c r="K790" i="1" a="1"/>
  <c r="K790" i="1" s="1"/>
  <c r="L790" i="1" s="1"/>
  <c r="G771" i="1" a="1"/>
  <c r="G771" i="1" s="1"/>
  <c r="I771" i="1" s="1"/>
  <c r="K744" i="1" a="1"/>
  <c r="K744" i="1" s="1"/>
  <c r="G639" i="1" a="1"/>
  <c r="G639" i="1" s="1"/>
  <c r="I639" i="1" s="1"/>
  <c r="K537" i="1" a="1"/>
  <c r="K537" i="1" s="1"/>
  <c r="G939" i="1" a="1"/>
  <c r="G939" i="1" s="1"/>
  <c r="I939" i="1" s="1"/>
  <c r="G932" i="1" a="1"/>
  <c r="G932" i="1" s="1"/>
  <c r="I932" i="1" s="1"/>
  <c r="G929" i="1" a="1"/>
  <c r="G929" i="1" s="1"/>
  <c r="I929" i="1" s="1"/>
  <c r="G927" i="1" a="1"/>
  <c r="G927" i="1" s="1"/>
  <c r="I927" i="1" s="1"/>
  <c r="K906" i="1" a="1"/>
  <c r="K906" i="1" s="1"/>
  <c r="K900" i="1" a="1"/>
  <c r="K900" i="1" s="1"/>
  <c r="G896" i="1" a="1"/>
  <c r="G896" i="1" s="1"/>
  <c r="I896" i="1" s="1"/>
  <c r="G893" i="1" a="1"/>
  <c r="G893" i="1" s="1"/>
  <c r="I893" i="1" s="1"/>
  <c r="G891" i="1" a="1"/>
  <c r="G891" i="1" s="1"/>
  <c r="I891" i="1" s="1"/>
  <c r="K872" i="1" a="1"/>
  <c r="K872" i="1" s="1"/>
  <c r="G861" i="1" a="1"/>
  <c r="G861" i="1" s="1"/>
  <c r="I861" i="1" s="1"/>
  <c r="G850" i="1" a="1"/>
  <c r="G850" i="1" s="1"/>
  <c r="I850" i="1" s="1"/>
  <c r="G849" i="1" a="1"/>
  <c r="G849" i="1" s="1"/>
  <c r="I849" i="1" s="1"/>
  <c r="G832" i="1" a="1"/>
  <c r="G832" i="1" s="1"/>
  <c r="I832" i="1" s="1"/>
  <c r="G831" i="1" a="1"/>
  <c r="G831" i="1" s="1"/>
  <c r="I831" i="1" s="1"/>
  <c r="K820" i="1" a="1"/>
  <c r="K820" i="1" s="1"/>
  <c r="G817" i="1" a="1"/>
  <c r="G817" i="1" s="1"/>
  <c r="I817" i="1" s="1"/>
  <c r="G810" i="1" a="1"/>
  <c r="G810" i="1" s="1"/>
  <c r="I810" i="1" s="1"/>
  <c r="G809" i="1" a="1"/>
  <c r="G809" i="1" s="1"/>
  <c r="I809" i="1" s="1"/>
  <c r="K806" i="1" a="1"/>
  <c r="K806" i="1" s="1"/>
  <c r="L806" i="1" s="1"/>
  <c r="G706" i="1" a="1"/>
  <c r="G706" i="1" s="1"/>
  <c r="I706" i="1" s="1"/>
  <c r="K692" i="1" a="1"/>
  <c r="K692" i="1" s="1"/>
  <c r="K642" i="1" a="1"/>
  <c r="K642" i="1" s="1"/>
  <c r="K561" i="1" a="1"/>
  <c r="K561" i="1" s="1"/>
  <c r="K559" i="1" a="1"/>
  <c r="K559" i="1" s="1"/>
  <c r="K558" i="1" a="1"/>
  <c r="K558" i="1" s="1"/>
  <c r="K937" i="1" a="1"/>
  <c r="K937" i="1" s="1"/>
  <c r="L937" i="1" s="1"/>
  <c r="K913" i="1" a="1"/>
  <c r="K913" i="1" s="1"/>
  <c r="G909" i="1" a="1"/>
  <c r="G909" i="1" s="1"/>
  <c r="I909" i="1" s="1"/>
  <c r="K902" i="1" a="1"/>
  <c r="K902" i="1" s="1"/>
  <c r="G873" i="1" a="1"/>
  <c r="G873" i="1" s="1"/>
  <c r="I873" i="1" s="1"/>
  <c r="G870" i="1" a="1"/>
  <c r="G870" i="1" s="1"/>
  <c r="I870" i="1" s="1"/>
  <c r="G848" i="1" a="1"/>
  <c r="G848" i="1" s="1"/>
  <c r="I848" i="1" s="1"/>
  <c r="G847" i="1" a="1"/>
  <c r="G847" i="1" s="1"/>
  <c r="I847" i="1" s="1"/>
  <c r="G841" i="1" a="1"/>
  <c r="G841" i="1" s="1"/>
  <c r="I841" i="1" s="1"/>
  <c r="G839" i="1" a="1"/>
  <c r="G839" i="1" s="1"/>
  <c r="I839" i="1" s="1"/>
  <c r="K837" i="1" a="1"/>
  <c r="K837" i="1" s="1"/>
  <c r="G830" i="1" a="1"/>
  <c r="G830" i="1" s="1"/>
  <c r="I830" i="1" s="1"/>
  <c r="G829" i="1" a="1"/>
  <c r="G829" i="1" s="1"/>
  <c r="I829" i="1" s="1"/>
  <c r="G823" i="1" a="1"/>
  <c r="G823" i="1" s="1"/>
  <c r="I823" i="1" s="1"/>
  <c r="G821" i="1" a="1"/>
  <c r="G821" i="1" s="1"/>
  <c r="I821" i="1" s="1"/>
  <c r="K812" i="1" a="1"/>
  <c r="K812" i="1" s="1"/>
  <c r="G808" i="1" a="1"/>
  <c r="G808" i="1" s="1"/>
  <c r="I808" i="1" s="1"/>
  <c r="K793" i="1" a="1"/>
  <c r="K793" i="1" s="1"/>
  <c r="L793" i="1" s="1"/>
  <c r="K788" i="1" a="1"/>
  <c r="K788" i="1" s="1"/>
  <c r="L788" i="1" s="1"/>
  <c r="K786" i="1" a="1"/>
  <c r="K786" i="1" s="1"/>
  <c r="K780" i="1" a="1"/>
  <c r="K780" i="1" s="1"/>
  <c r="K768" i="1" a="1"/>
  <c r="K768" i="1" s="1"/>
  <c r="K759" i="1" a="1"/>
  <c r="K759" i="1" s="1"/>
  <c r="L759" i="1" s="1"/>
  <c r="K758" i="1" a="1"/>
  <c r="K758" i="1" s="1"/>
  <c r="K713" i="1" a="1"/>
  <c r="K713" i="1" s="1"/>
  <c r="K712" i="1" a="1"/>
  <c r="K712" i="1" s="1"/>
  <c r="K711" i="1" a="1"/>
  <c r="K711" i="1" s="1"/>
  <c r="K678" i="1" a="1"/>
  <c r="K678" i="1" s="1"/>
  <c r="K653" i="1" a="1"/>
  <c r="K653" i="1" s="1"/>
  <c r="K643" i="1" a="1"/>
  <c r="K643" i="1" s="1"/>
  <c r="K576" i="1" a="1"/>
  <c r="K576" i="1" s="1"/>
  <c r="G941" i="1" a="1"/>
  <c r="G941" i="1" s="1"/>
  <c r="I941" i="1" s="1"/>
  <c r="G936" i="1" a="1"/>
  <c r="G936" i="1" s="1"/>
  <c r="I936" i="1" s="1"/>
  <c r="K930" i="1" a="1"/>
  <c r="K930" i="1" s="1"/>
  <c r="K924" i="1" a="1"/>
  <c r="K924" i="1" s="1"/>
  <c r="L924" i="1" s="1"/>
  <c r="G920" i="1" a="1"/>
  <c r="G920" i="1" s="1"/>
  <c r="I920" i="1" s="1"/>
  <c r="G917" i="1" a="1"/>
  <c r="G917" i="1" s="1"/>
  <c r="I917" i="1" s="1"/>
  <c r="K894" i="1" a="1"/>
  <c r="K894" i="1" s="1"/>
  <c r="K888" i="1" a="1"/>
  <c r="K888" i="1" s="1"/>
  <c r="L888" i="1" s="1"/>
  <c r="G885" i="1" a="1"/>
  <c r="G885" i="1" s="1"/>
  <c r="I885" i="1" s="1"/>
  <c r="K855" i="1" a="1"/>
  <c r="K855" i="1" s="1"/>
  <c r="K852" i="1" a="1"/>
  <c r="K852" i="1" s="1"/>
  <c r="K850" i="1" a="1"/>
  <c r="K850" i="1" s="1"/>
  <c r="K834" i="1" a="1"/>
  <c r="K834" i="1" s="1"/>
  <c r="K832" i="1" a="1"/>
  <c r="K832" i="1" s="1"/>
  <c r="K810" i="1" a="1"/>
  <c r="K810" i="1" s="1"/>
  <c r="K804" i="1" a="1"/>
  <c r="K804" i="1" s="1"/>
  <c r="G801" i="1" a="1"/>
  <c r="G801" i="1" s="1"/>
  <c r="I801" i="1" s="1"/>
  <c r="K784" i="1" a="1"/>
  <c r="K784" i="1" s="1"/>
  <c r="L784" i="1" s="1"/>
  <c r="K783" i="1" a="1"/>
  <c r="K783" i="1" s="1"/>
  <c r="K767" i="1" a="1"/>
  <c r="K767" i="1" s="1"/>
  <c r="L767" i="1" s="1"/>
  <c r="G697" i="1" a="1"/>
  <c r="G697" i="1" s="1"/>
  <c r="I697" i="1" s="1"/>
  <c r="K819" i="1" a="1"/>
  <c r="K819" i="1" s="1"/>
  <c r="K777" i="1" a="1"/>
  <c r="K777" i="1" s="1"/>
  <c r="L777" i="1" s="1"/>
  <c r="K774" i="1" a="1"/>
  <c r="K774" i="1" s="1"/>
  <c r="L774" i="1" s="1"/>
  <c r="K770" i="1" a="1"/>
  <c r="K770" i="1" s="1"/>
  <c r="G768" i="1" a="1"/>
  <c r="G768" i="1" s="1"/>
  <c r="I768" i="1" s="1"/>
  <c r="K761" i="1" a="1"/>
  <c r="K761" i="1" s="1"/>
  <c r="K760" i="1" a="1"/>
  <c r="K760" i="1" s="1"/>
  <c r="G750" i="1" a="1"/>
  <c r="G750" i="1" s="1"/>
  <c r="I750" i="1" s="1"/>
  <c r="K746" i="1" a="1"/>
  <c r="K746" i="1" s="1"/>
  <c r="K745" i="1" a="1"/>
  <c r="K745" i="1" s="1"/>
  <c r="L745" i="1" s="1"/>
  <c r="K739" i="1" a="1"/>
  <c r="K739" i="1" s="1"/>
  <c r="K738" i="1" a="1"/>
  <c r="K738" i="1" s="1"/>
  <c r="G736" i="1" a="1"/>
  <c r="G736" i="1" s="1"/>
  <c r="I736" i="1" s="1"/>
  <c r="G735" i="1" a="1"/>
  <c r="G735" i="1" s="1"/>
  <c r="I735" i="1" s="1"/>
  <c r="K719" i="1" a="1"/>
  <c r="K719" i="1" s="1"/>
  <c r="K703" i="1" a="1"/>
  <c r="K703" i="1" s="1"/>
  <c r="K695" i="1" a="1"/>
  <c r="K695" i="1" s="1"/>
  <c r="K680" i="1" a="1"/>
  <c r="K680" i="1" s="1"/>
  <c r="G624" i="1" a="1"/>
  <c r="G624" i="1" s="1"/>
  <c r="I624" i="1" s="1"/>
  <c r="G621" i="1" a="1"/>
  <c r="G621" i="1" s="1"/>
  <c r="I621" i="1" s="1"/>
  <c r="K610" i="1" a="1"/>
  <c r="K610" i="1" s="1"/>
  <c r="G601" i="1" a="1"/>
  <c r="G601" i="1" s="1"/>
  <c r="I601" i="1" s="1"/>
  <c r="K586" i="1" a="1"/>
  <c r="K586" i="1" s="1"/>
  <c r="G568" i="1" a="1"/>
  <c r="G568" i="1" s="1"/>
  <c r="I568" i="1" s="1"/>
  <c r="G785" i="1" a="1"/>
  <c r="G785" i="1" s="1"/>
  <c r="I785" i="1" s="1"/>
  <c r="G783" i="1" a="1"/>
  <c r="G783" i="1" s="1"/>
  <c r="I783" i="1" s="1"/>
  <c r="K776" i="1" a="1"/>
  <c r="K776" i="1" s="1"/>
  <c r="K769" i="1" a="1"/>
  <c r="K769" i="1" s="1"/>
  <c r="L769" i="1" s="1"/>
  <c r="G764" i="1" a="1"/>
  <c r="G764" i="1" s="1"/>
  <c r="I764" i="1" s="1"/>
  <c r="K762" i="1" a="1"/>
  <c r="K762" i="1" s="1"/>
  <c r="K757" i="1" a="1"/>
  <c r="K757" i="1" s="1"/>
  <c r="K756" i="1" a="1"/>
  <c r="K756" i="1" s="1"/>
  <c r="L756" i="1" s="1"/>
  <c r="K750" i="1" a="1"/>
  <c r="K750" i="1" s="1"/>
  <c r="L750" i="1" s="1"/>
  <c r="K743" i="1" a="1"/>
  <c r="K743" i="1" s="1"/>
  <c r="L743" i="1" s="1"/>
  <c r="K737" i="1" a="1"/>
  <c r="K737" i="1" s="1"/>
  <c r="K735" i="1" a="1"/>
  <c r="K735" i="1" s="1"/>
  <c r="G733" i="1" a="1"/>
  <c r="G733" i="1" s="1"/>
  <c r="I733" i="1" s="1"/>
  <c r="G731" i="1" a="1"/>
  <c r="G731" i="1" s="1"/>
  <c r="I731" i="1" s="1"/>
  <c r="K725" i="1" a="1"/>
  <c r="K725" i="1" s="1"/>
  <c r="K724" i="1" a="1"/>
  <c r="K724" i="1" s="1"/>
  <c r="G714" i="1" a="1"/>
  <c r="G714" i="1" s="1"/>
  <c r="I714" i="1" s="1"/>
  <c r="K710" i="1" a="1"/>
  <c r="K710" i="1" s="1"/>
  <c r="K709" i="1" a="1"/>
  <c r="K709" i="1" s="1"/>
  <c r="G676" i="1" a="1"/>
  <c r="G676" i="1" s="1"/>
  <c r="I676" i="1" s="1"/>
  <c r="G674" i="1" a="1"/>
  <c r="G674" i="1" s="1"/>
  <c r="I674" i="1" s="1"/>
  <c r="G673" i="1" a="1"/>
  <c r="G673" i="1" s="1"/>
  <c r="I673" i="1" s="1"/>
  <c r="K666" i="1" a="1"/>
  <c r="K666" i="1" s="1"/>
  <c r="G662" i="1" a="1"/>
  <c r="G662" i="1" s="1"/>
  <c r="I662" i="1" s="1"/>
  <c r="G661" i="1" a="1"/>
  <c r="G661" i="1" s="1"/>
  <c r="I661" i="1" s="1"/>
  <c r="K654" i="1" a="1"/>
  <c r="K654" i="1" s="1"/>
  <c r="G648" i="1" a="1"/>
  <c r="G648" i="1" s="1"/>
  <c r="I648" i="1" s="1"/>
  <c r="G646" i="1" a="1"/>
  <c r="G646" i="1" s="1"/>
  <c r="I646" i="1" s="1"/>
  <c r="K637" i="1" a="1"/>
  <c r="K637" i="1" s="1"/>
  <c r="K636" i="1" a="1"/>
  <c r="K636" i="1" s="1"/>
  <c r="G630" i="1" a="1"/>
  <c r="G630" i="1" s="1"/>
  <c r="I630" i="1" s="1"/>
  <c r="G628" i="1" a="1"/>
  <c r="G628" i="1" s="1"/>
  <c r="I628" i="1" s="1"/>
  <c r="K624" i="1" a="1"/>
  <c r="K624" i="1" s="1"/>
  <c r="K619" i="1" a="1"/>
  <c r="K619" i="1" s="1"/>
  <c r="K617" i="1" a="1"/>
  <c r="K617" i="1" s="1"/>
  <c r="G613" i="1" a="1"/>
  <c r="G613" i="1" s="1"/>
  <c r="I613" i="1" s="1"/>
  <c r="K604" i="1" a="1"/>
  <c r="K604" i="1" s="1"/>
  <c r="K569" i="1" a="1"/>
  <c r="K569" i="1" s="1"/>
  <c r="K567" i="1" a="1"/>
  <c r="K567" i="1" s="1"/>
  <c r="K555" i="1" a="1"/>
  <c r="K555" i="1" s="1"/>
  <c r="G816" i="1" a="1"/>
  <c r="G816" i="1" s="1"/>
  <c r="I816" i="1" s="1"/>
  <c r="G815" i="1" a="1"/>
  <c r="G815" i="1" s="1"/>
  <c r="I815" i="1" s="1"/>
  <c r="G811" i="1" a="1"/>
  <c r="G811" i="1" s="1"/>
  <c r="I811" i="1" s="1"/>
  <c r="G774" i="1" a="1"/>
  <c r="G774" i="1" s="1"/>
  <c r="I774" i="1" s="1"/>
  <c r="K771" i="1" a="1"/>
  <c r="K771" i="1" s="1"/>
  <c r="G761" i="1" a="1"/>
  <c r="G761" i="1" s="1"/>
  <c r="I761" i="1" s="1"/>
  <c r="G745" i="1" a="1"/>
  <c r="G745" i="1" s="1"/>
  <c r="I745" i="1" s="1"/>
  <c r="G740" i="1" a="1"/>
  <c r="G740" i="1" s="1"/>
  <c r="I740" i="1" s="1"/>
  <c r="G739" i="1" a="1"/>
  <c r="G739" i="1" s="1"/>
  <c r="I739" i="1" s="1"/>
  <c r="K723" i="1" a="1"/>
  <c r="K723" i="1" s="1"/>
  <c r="L723" i="1" s="1"/>
  <c r="K722" i="1" a="1"/>
  <c r="K722" i="1" s="1"/>
  <c r="K708" i="1" a="1"/>
  <c r="K708" i="1" s="1"/>
  <c r="K701" i="1" a="1"/>
  <c r="K701" i="1" s="1"/>
  <c r="K698" i="1" a="1"/>
  <c r="K698" i="1" s="1"/>
  <c r="K697" i="1" a="1"/>
  <c r="K697" i="1" s="1"/>
  <c r="G682" i="1" a="1"/>
  <c r="G682" i="1" s="1"/>
  <c r="I682" i="1" s="1"/>
  <c r="G650" i="1" a="1"/>
  <c r="G650" i="1" s="1"/>
  <c r="I650" i="1" s="1"/>
  <c r="G649" i="1" a="1"/>
  <c r="G649" i="1" s="1"/>
  <c r="I649" i="1" s="1"/>
  <c r="K635" i="1" a="1"/>
  <c r="K635" i="1" s="1"/>
  <c r="K625" i="1" a="1"/>
  <c r="K625" i="1" s="1"/>
  <c r="G528" i="1" a="1"/>
  <c r="G528" i="1" s="1"/>
  <c r="I528" i="1" s="1"/>
  <c r="K798" i="1" a="1"/>
  <c r="K798" i="1" s="1"/>
  <c r="K789" i="1" a="1"/>
  <c r="K789" i="1" s="1"/>
  <c r="L789" i="1" s="1"/>
  <c r="K773" i="1" a="1"/>
  <c r="K773" i="1" s="1"/>
  <c r="G763" i="1" a="1"/>
  <c r="G763" i="1" s="1"/>
  <c r="I763" i="1" s="1"/>
  <c r="G760" i="1" a="1"/>
  <c r="G760" i="1" s="1"/>
  <c r="I760" i="1" s="1"/>
  <c r="K755" i="1" a="1"/>
  <c r="K755" i="1" s="1"/>
  <c r="K734" i="1" a="1"/>
  <c r="K734" i="1" s="1"/>
  <c r="L734" i="1" s="1"/>
  <c r="K733" i="1" a="1"/>
  <c r="K733" i="1" s="1"/>
  <c r="K721" i="1" a="1"/>
  <c r="K721" i="1" s="1"/>
  <c r="K720" i="1" a="1"/>
  <c r="K720" i="1" s="1"/>
  <c r="K714" i="1" a="1"/>
  <c r="K714" i="1" s="1"/>
  <c r="K707" i="1" a="1"/>
  <c r="K707" i="1" s="1"/>
  <c r="L707" i="1" s="1"/>
  <c r="G679" i="1" a="1"/>
  <c r="G679" i="1" s="1"/>
  <c r="I679" i="1" s="1"/>
  <c r="G641" i="1" a="1"/>
  <c r="G641" i="1" s="1"/>
  <c r="I641" i="1" s="1"/>
  <c r="K640" i="1" a="1"/>
  <c r="K640" i="1" s="1"/>
  <c r="K616" i="1" a="1"/>
  <c r="K616" i="1" s="1"/>
  <c r="G607" i="1" a="1"/>
  <c r="G607" i="1" s="1"/>
  <c r="I607" i="1" s="1"/>
  <c r="K564" i="1" a="1"/>
  <c r="K564" i="1" s="1"/>
  <c r="K552" i="1" a="1"/>
  <c r="K552" i="1" s="1"/>
  <c r="G523" i="1" a="1"/>
  <c r="G523" i="1" s="1"/>
  <c r="I523" i="1" s="1"/>
  <c r="G515" i="1" a="1"/>
  <c r="G515" i="1" s="1"/>
  <c r="I515" i="1" s="1"/>
  <c r="K818" i="1" a="1"/>
  <c r="K818" i="1" s="1"/>
  <c r="L818" i="1" s="1"/>
  <c r="K797" i="1" a="1"/>
  <c r="K797" i="1" s="1"/>
  <c r="L797" i="1" s="1"/>
  <c r="K787" i="1" a="1"/>
  <c r="K787" i="1" s="1"/>
  <c r="L787" i="1" s="1"/>
  <c r="G786" i="1" a="1"/>
  <c r="G786" i="1" s="1"/>
  <c r="I786" i="1" s="1"/>
  <c r="K775" i="1" a="1"/>
  <c r="K775" i="1" s="1"/>
  <c r="G769" i="1" a="1"/>
  <c r="G769" i="1" s="1"/>
  <c r="I769" i="1" s="1"/>
  <c r="K749" i="1" a="1"/>
  <c r="K749" i="1" s="1"/>
  <c r="K748" i="1" a="1"/>
  <c r="K748" i="1" s="1"/>
  <c r="K747" i="1" a="1"/>
  <c r="K747" i="1" s="1"/>
  <c r="K741" i="1" a="1"/>
  <c r="K741" i="1" s="1"/>
  <c r="L741" i="1" s="1"/>
  <c r="K740" i="1" a="1"/>
  <c r="K740" i="1" s="1"/>
  <c r="G737" i="1" a="1"/>
  <c r="G737" i="1" s="1"/>
  <c r="I737" i="1" s="1"/>
  <c r="K726" i="1" a="1"/>
  <c r="K726" i="1" s="1"/>
  <c r="G692" i="1" a="1"/>
  <c r="G692" i="1" s="1"/>
  <c r="I692" i="1" s="1"/>
  <c r="G691" i="1" a="1"/>
  <c r="G691" i="1" s="1"/>
  <c r="I691" i="1" s="1"/>
  <c r="K689" i="1" a="1"/>
  <c r="K689" i="1" s="1"/>
  <c r="G686" i="1" a="1"/>
  <c r="G686" i="1" s="1"/>
  <c r="I686" i="1" s="1"/>
  <c r="G685" i="1" a="1"/>
  <c r="G685" i="1" s="1"/>
  <c r="I685" i="1" s="1"/>
  <c r="K672" i="1" a="1"/>
  <c r="K672" i="1" s="1"/>
  <c r="L672" i="1" s="1"/>
  <c r="G668" i="1" a="1"/>
  <c r="G668" i="1" s="1"/>
  <c r="I668" i="1" s="1"/>
  <c r="G667" i="1" a="1"/>
  <c r="G667" i="1" s="1"/>
  <c r="I667" i="1" s="1"/>
  <c r="K660" i="1" a="1"/>
  <c r="K660" i="1" s="1"/>
  <c r="G656" i="1" a="1"/>
  <c r="G656" i="1" s="1"/>
  <c r="I656" i="1" s="1"/>
  <c r="G655" i="1" a="1"/>
  <c r="G655" i="1" s="1"/>
  <c r="I655" i="1" s="1"/>
  <c r="K647" i="1" a="1"/>
  <c r="K647" i="1" s="1"/>
  <c r="K645" i="1" a="1"/>
  <c r="K645" i="1" s="1"/>
  <c r="K633" i="1" a="1"/>
  <c r="K633" i="1" s="1"/>
  <c r="G558" i="1" a="1"/>
  <c r="G558" i="1" s="1"/>
  <c r="I558" i="1" s="1"/>
  <c r="G544" i="1" a="1"/>
  <c r="G544" i="1" s="1"/>
  <c r="I544" i="1" s="1"/>
  <c r="K532" i="1" a="1"/>
  <c r="K532" i="1" s="1"/>
  <c r="K521" i="1" a="1"/>
  <c r="K521" i="1" s="1"/>
  <c r="L521" i="1" s="1"/>
  <c r="K520" i="1" a="1"/>
  <c r="K520" i="1" s="1"/>
  <c r="L520" i="1" s="1"/>
  <c r="K638" i="1" a="1"/>
  <c r="K638" i="1" s="1"/>
  <c r="L638" i="1" s="1"/>
  <c r="G637" i="1" a="1"/>
  <c r="G637" i="1" s="1"/>
  <c r="I637" i="1" s="1"/>
  <c r="K626" i="1" a="1"/>
  <c r="K626" i="1" s="1"/>
  <c r="L626" i="1" s="1"/>
  <c r="G618" i="1" a="1"/>
  <c r="G618" i="1" s="1"/>
  <c r="I618" i="1" s="1"/>
  <c r="G579" i="1" a="1"/>
  <c r="G579" i="1" s="1"/>
  <c r="I579" i="1" s="1"/>
  <c r="G574" i="1" a="1"/>
  <c r="G574" i="1" s="1"/>
  <c r="I574" i="1" s="1"/>
  <c r="K565" i="1" a="1"/>
  <c r="K565" i="1" s="1"/>
  <c r="G564" i="1" a="1"/>
  <c r="G564" i="1" s="1"/>
  <c r="I564" i="1" s="1"/>
  <c r="G553" i="1" a="1"/>
  <c r="G553" i="1" s="1"/>
  <c r="I553" i="1" s="1"/>
  <c r="G531" i="1" a="1"/>
  <c r="G531" i="1" s="1"/>
  <c r="I531" i="1" s="1"/>
  <c r="K523" i="1" a="1"/>
  <c r="K523" i="1" s="1"/>
  <c r="K519" i="1" a="1"/>
  <c r="K519" i="1" s="1"/>
  <c r="G514" i="1" a="1"/>
  <c r="G514" i="1" s="1"/>
  <c r="I514" i="1" s="1"/>
  <c r="K508" i="1" a="1"/>
  <c r="K508" i="1" s="1"/>
  <c r="K644" i="1" a="1"/>
  <c r="K644" i="1" s="1"/>
  <c r="G643" i="1" a="1"/>
  <c r="G643" i="1" s="1"/>
  <c r="I643" i="1" s="1"/>
  <c r="K622" i="1" a="1"/>
  <c r="K622" i="1" s="1"/>
  <c r="G612" i="1" a="1"/>
  <c r="G612" i="1" s="1"/>
  <c r="I612" i="1" s="1"/>
  <c r="G606" i="1" a="1"/>
  <c r="G606" i="1" s="1"/>
  <c r="I606" i="1" s="1"/>
  <c r="G600" i="1" a="1"/>
  <c r="G600" i="1" s="1"/>
  <c r="I600" i="1" s="1"/>
  <c r="K592" i="1" a="1"/>
  <c r="K592" i="1" s="1"/>
  <c r="L592" i="1" s="1"/>
  <c r="G589" i="1" a="1"/>
  <c r="G589" i="1" s="1"/>
  <c r="I589" i="1" s="1"/>
  <c r="G578" i="1" a="1"/>
  <c r="G578" i="1" s="1"/>
  <c r="I578" i="1" s="1"/>
  <c r="G571" i="1" a="1"/>
  <c r="G571" i="1" s="1"/>
  <c r="I571" i="1" s="1"/>
  <c r="G556" i="1" a="1"/>
  <c r="G556" i="1" s="1"/>
  <c r="I556" i="1" s="1"/>
  <c r="K553" i="1" a="1"/>
  <c r="K553" i="1" s="1"/>
  <c r="G543" i="1" a="1"/>
  <c r="G543" i="1" s="1"/>
  <c r="I543" i="1" s="1"/>
  <c r="K541" i="1" a="1"/>
  <c r="K541" i="1" s="1"/>
  <c r="L541" i="1" s="1"/>
  <c r="K538" i="1" a="1"/>
  <c r="K538" i="1" s="1"/>
  <c r="K493" i="1" a="1"/>
  <c r="K493" i="1" s="1"/>
  <c r="K682" i="1" a="1"/>
  <c r="K682" i="1" s="1"/>
  <c r="L682" i="1" s="1"/>
  <c r="G681" i="1" a="1"/>
  <c r="G681" i="1" s="1"/>
  <c r="I681" i="1" s="1"/>
  <c r="K676" i="1" a="1"/>
  <c r="K676" i="1" s="1"/>
  <c r="G675" i="1" a="1"/>
  <c r="G675" i="1" s="1"/>
  <c r="I675" i="1" s="1"/>
  <c r="K674" i="1" a="1"/>
  <c r="K674" i="1" s="1"/>
  <c r="G669" i="1" a="1"/>
  <c r="G669" i="1" s="1"/>
  <c r="I669" i="1" s="1"/>
  <c r="K668" i="1" a="1"/>
  <c r="K668" i="1" s="1"/>
  <c r="G663" i="1" a="1"/>
  <c r="G663" i="1" s="1"/>
  <c r="I663" i="1" s="1"/>
  <c r="K662" i="1" a="1"/>
  <c r="K662" i="1" s="1"/>
  <c r="G657" i="1" a="1"/>
  <c r="G657" i="1" s="1"/>
  <c r="I657" i="1" s="1"/>
  <c r="K656" i="1" a="1"/>
  <c r="K656" i="1" s="1"/>
  <c r="G651" i="1" a="1"/>
  <c r="G651" i="1" s="1"/>
  <c r="I651" i="1" s="1"/>
  <c r="K650" i="1" a="1"/>
  <c r="K650" i="1" s="1"/>
  <c r="K646" i="1" a="1"/>
  <c r="K646" i="1" s="1"/>
  <c r="G638" i="1" a="1"/>
  <c r="G638" i="1" s="1"/>
  <c r="I638" i="1" s="1"/>
  <c r="G636" i="1" a="1"/>
  <c r="G636" i="1" s="1"/>
  <c r="I636" i="1" s="1"/>
  <c r="K628" i="1" a="1"/>
  <c r="K628" i="1" s="1"/>
  <c r="G626" i="1" a="1"/>
  <c r="G626" i="1" s="1"/>
  <c r="I626" i="1" s="1"/>
  <c r="K614" i="1" a="1"/>
  <c r="K614" i="1" s="1"/>
  <c r="K608" i="1" a="1"/>
  <c r="K608" i="1" s="1"/>
  <c r="K602" i="1" a="1"/>
  <c r="K602" i="1" s="1"/>
  <c r="K598" i="1" a="1"/>
  <c r="K598" i="1" s="1"/>
  <c r="L598" i="1" s="1"/>
  <c r="G595" i="1" a="1"/>
  <c r="G595" i="1" s="1"/>
  <c r="I595" i="1" s="1"/>
  <c r="K563" i="1" a="1"/>
  <c r="K563" i="1" s="1"/>
  <c r="G546" i="1" a="1"/>
  <c r="G546" i="1" s="1"/>
  <c r="I546" i="1" s="1"/>
  <c r="K544" i="1" a="1"/>
  <c r="K544" i="1" s="1"/>
  <c r="K540" i="1" a="1"/>
  <c r="K540" i="1" s="1"/>
  <c r="G536" i="1" a="1"/>
  <c r="G536" i="1" s="1"/>
  <c r="I536" i="1" s="1"/>
  <c r="K516" i="1" a="1"/>
  <c r="K516" i="1" s="1"/>
  <c r="G509" i="1" a="1"/>
  <c r="G509" i="1" s="1"/>
  <c r="I509" i="1" s="1"/>
  <c r="K471" i="1" a="1"/>
  <c r="K471" i="1" s="1"/>
  <c r="L471" i="1" s="1"/>
  <c r="K670" i="1" a="1"/>
  <c r="K670" i="1" s="1"/>
  <c r="L670" i="1" s="1"/>
  <c r="K664" i="1" a="1"/>
  <c r="K664" i="1" s="1"/>
  <c r="K658" i="1" a="1"/>
  <c r="K658" i="1" s="1"/>
  <c r="K652" i="1" a="1"/>
  <c r="K652" i="1" s="1"/>
  <c r="K632" i="1" a="1"/>
  <c r="K632" i="1" s="1"/>
  <c r="G631" i="1" a="1"/>
  <c r="G631" i="1" s="1"/>
  <c r="I631" i="1" s="1"/>
  <c r="G619" i="1" a="1"/>
  <c r="G619" i="1" s="1"/>
  <c r="I619" i="1" s="1"/>
  <c r="G588" i="1" a="1"/>
  <c r="G588" i="1" s="1"/>
  <c r="I588" i="1" s="1"/>
  <c r="K583" i="1" a="1"/>
  <c r="K583" i="1" s="1"/>
  <c r="G575" i="1" a="1"/>
  <c r="G575" i="1" s="1"/>
  <c r="I575" i="1" s="1"/>
  <c r="K571" i="1" a="1"/>
  <c r="K571" i="1" s="1"/>
  <c r="G565" i="1" a="1"/>
  <c r="G565" i="1" s="1"/>
  <c r="I565" i="1" s="1"/>
  <c r="K557" i="1" a="1"/>
  <c r="K557" i="1" s="1"/>
  <c r="G551" i="1" a="1"/>
  <c r="G551" i="1" s="1"/>
  <c r="I551" i="1" s="1"/>
  <c r="K529" i="1" a="1"/>
  <c r="K529" i="1" s="1"/>
  <c r="K517" i="1" a="1"/>
  <c r="K517" i="1" s="1"/>
  <c r="G642" i="1" a="1"/>
  <c r="G642" i="1" s="1"/>
  <c r="I642" i="1" s="1"/>
  <c r="K634" i="1" a="1"/>
  <c r="K634" i="1" s="1"/>
  <c r="G625" i="1" a="1"/>
  <c r="G625" i="1" s="1"/>
  <c r="I625" i="1" s="1"/>
  <c r="K620" i="1" a="1"/>
  <c r="K620" i="1" s="1"/>
  <c r="L620" i="1" s="1"/>
  <c r="G594" i="1" a="1"/>
  <c r="G594" i="1" s="1"/>
  <c r="I594" i="1" s="1"/>
  <c r="K572" i="1" a="1"/>
  <c r="K572" i="1" s="1"/>
  <c r="G569" i="1" a="1"/>
  <c r="G569" i="1" s="1"/>
  <c r="I569" i="1" s="1"/>
  <c r="G559" i="1" a="1"/>
  <c r="G559" i="1" s="1"/>
  <c r="I559" i="1" s="1"/>
  <c r="K524" i="1" a="1"/>
  <c r="K524" i="1" s="1"/>
  <c r="G503" i="1" a="1"/>
  <c r="G503" i="1" s="1"/>
  <c r="I503" i="1" s="1"/>
  <c r="K489" i="1" a="1"/>
  <c r="K489" i="1" s="1"/>
  <c r="K483" i="1" a="1"/>
  <c r="K483" i="1" s="1"/>
  <c r="K455" i="1" a="1"/>
  <c r="K455" i="1" s="1"/>
  <c r="L455" i="1" s="1"/>
  <c r="G216" i="1" a="1"/>
  <c r="G216" i="1" s="1"/>
  <c r="I216" i="1" s="1"/>
  <c r="G205" i="1" a="1"/>
  <c r="G205" i="1" s="1"/>
  <c r="I205" i="1" s="1"/>
  <c r="G522" i="1" a="1"/>
  <c r="G522" i="1" s="1"/>
  <c r="I522" i="1" s="1"/>
  <c r="K518" i="1" a="1"/>
  <c r="K518" i="1" s="1"/>
  <c r="K504" i="1" a="1"/>
  <c r="K504" i="1" s="1"/>
  <c r="G495" i="1" a="1"/>
  <c r="G495" i="1" s="1"/>
  <c r="I495" i="1" s="1"/>
  <c r="G494" i="1" a="1"/>
  <c r="G494" i="1" s="1"/>
  <c r="I494" i="1" s="1"/>
  <c r="K492" i="1" a="1"/>
  <c r="K492" i="1" s="1"/>
  <c r="K487" i="1" a="1"/>
  <c r="K487" i="1" s="1"/>
  <c r="L487" i="1" s="1"/>
  <c r="G473" i="1" a="1"/>
  <c r="G473" i="1" s="1"/>
  <c r="I473" i="1" s="1"/>
  <c r="K470" i="1" a="1"/>
  <c r="K470" i="1" s="1"/>
  <c r="K463" i="1" a="1"/>
  <c r="K463" i="1" s="1"/>
  <c r="G458" i="1" a="1"/>
  <c r="G458" i="1" s="1"/>
  <c r="I458" i="1" s="1"/>
  <c r="K451" i="1" a="1"/>
  <c r="K451" i="1" s="1"/>
  <c r="K441" i="1" a="1"/>
  <c r="K441" i="1" s="1"/>
  <c r="K548" i="1" a="1"/>
  <c r="K548" i="1" s="1"/>
  <c r="K543" i="1" a="1"/>
  <c r="K543" i="1" s="1"/>
  <c r="K536" i="1" a="1"/>
  <c r="K536" i="1" s="1"/>
  <c r="L536" i="1" s="1"/>
  <c r="K531" i="1" a="1"/>
  <c r="K531" i="1" s="1"/>
  <c r="L531" i="1" s="1"/>
  <c r="G521" i="1" a="1"/>
  <c r="G521" i="1" s="1"/>
  <c r="I521" i="1" s="1"/>
  <c r="K497" i="1" a="1"/>
  <c r="K497" i="1" s="1"/>
  <c r="K491" i="1" a="1"/>
  <c r="K491" i="1" s="1"/>
  <c r="L491" i="1" s="1"/>
  <c r="K468" i="1" a="1"/>
  <c r="K468" i="1" s="1"/>
  <c r="K462" i="1" a="1"/>
  <c r="K462" i="1" s="1"/>
  <c r="K426" i="1" a="1"/>
  <c r="K426" i="1" s="1"/>
  <c r="L426" i="1" s="1"/>
  <c r="K420" i="1" a="1"/>
  <c r="K420" i="1" s="1"/>
  <c r="L420" i="1" s="1"/>
  <c r="K383" i="1" a="1"/>
  <c r="K383" i="1" s="1"/>
  <c r="K542" i="1" a="1"/>
  <c r="K542" i="1" s="1"/>
  <c r="L542" i="1" s="1"/>
  <c r="K530" i="1" a="1"/>
  <c r="K530" i="1" s="1"/>
  <c r="L530" i="1" s="1"/>
  <c r="G525" i="1" a="1"/>
  <c r="G525" i="1" s="1"/>
  <c r="I525" i="1" s="1"/>
  <c r="G516" i="1" a="1"/>
  <c r="G516" i="1" s="1"/>
  <c r="I516" i="1" s="1"/>
  <c r="K506" i="1" a="1"/>
  <c r="K506" i="1" s="1"/>
  <c r="G482" i="1" a="1"/>
  <c r="G482" i="1" s="1"/>
  <c r="I482" i="1" s="1"/>
  <c r="K475" i="1" a="1"/>
  <c r="K475" i="1" s="1"/>
  <c r="G453" i="1" a="1"/>
  <c r="G453" i="1" s="1"/>
  <c r="I453" i="1" s="1"/>
  <c r="K445" i="1" a="1"/>
  <c r="K445" i="1" s="1"/>
  <c r="K399" i="1" a="1"/>
  <c r="K399" i="1" s="1"/>
  <c r="K398" i="1" a="1"/>
  <c r="K398" i="1" s="1"/>
  <c r="K566" i="1" a="1"/>
  <c r="K566" i="1" s="1"/>
  <c r="L566" i="1" s="1"/>
  <c r="K560" i="1" a="1"/>
  <c r="K560" i="1" s="1"/>
  <c r="K554" i="1" a="1"/>
  <c r="K554" i="1" s="1"/>
  <c r="G529" i="1" a="1"/>
  <c r="G529" i="1" s="1"/>
  <c r="I529" i="1" s="1"/>
  <c r="K512" i="1" a="1"/>
  <c r="K512" i="1" s="1"/>
  <c r="K500" i="1" a="1"/>
  <c r="K500" i="1" s="1"/>
  <c r="L500" i="1" s="1"/>
  <c r="K401" i="1" a="1"/>
  <c r="K401" i="1" s="1"/>
  <c r="K509" i="1" a="1"/>
  <c r="K509" i="1" s="1"/>
  <c r="K481" i="1" a="1"/>
  <c r="K481" i="1" s="1"/>
  <c r="K456" i="1" a="1"/>
  <c r="K456" i="1" s="1"/>
  <c r="L456" i="1" s="1"/>
  <c r="K452" i="1" a="1"/>
  <c r="K452" i="1" s="1"/>
  <c r="K438" i="1" a="1"/>
  <c r="K438" i="1" s="1"/>
  <c r="L438" i="1" s="1"/>
  <c r="K435" i="1" a="1"/>
  <c r="K435" i="1" s="1"/>
  <c r="L435" i="1" s="1"/>
  <c r="K432" i="1" a="1"/>
  <c r="K432" i="1" s="1"/>
  <c r="L432" i="1" s="1"/>
  <c r="K427" i="1" a="1"/>
  <c r="K427" i="1" s="1"/>
  <c r="K421" i="1" a="1"/>
  <c r="K421" i="1" s="1"/>
  <c r="L421" i="1" s="1"/>
  <c r="K417" i="1" a="1"/>
  <c r="K417" i="1" s="1"/>
  <c r="L417" i="1" s="1"/>
  <c r="K414" i="1" a="1"/>
  <c r="K414" i="1" s="1"/>
  <c r="L414" i="1" s="1"/>
  <c r="K411" i="1" a="1"/>
  <c r="K411" i="1" s="1"/>
  <c r="K409" i="1" a="1"/>
  <c r="K409" i="1" s="1"/>
  <c r="K402" i="1" a="1"/>
  <c r="K402" i="1" s="1"/>
  <c r="K400" i="1" a="1"/>
  <c r="K400" i="1" s="1"/>
  <c r="K393" i="1" a="1"/>
  <c r="K393" i="1" s="1"/>
  <c r="G379" i="1" a="1"/>
  <c r="G379" i="1" s="1"/>
  <c r="I379" i="1" s="1"/>
  <c r="K319" i="1" a="1"/>
  <c r="K319" i="1" s="1"/>
  <c r="K317" i="1" a="1"/>
  <c r="K317" i="1" s="1"/>
  <c r="K528" i="1" a="1"/>
  <c r="K528" i="1" s="1"/>
  <c r="K459" i="1" a="1"/>
  <c r="K459" i="1" s="1"/>
  <c r="K440" i="1" a="1"/>
  <c r="K440" i="1" s="1"/>
  <c r="L440" i="1" s="1"/>
  <c r="K437" i="1" a="1"/>
  <c r="K437" i="1" s="1"/>
  <c r="L437" i="1" s="1"/>
  <c r="K434" i="1" a="1"/>
  <c r="K434" i="1" s="1"/>
  <c r="L434" i="1" s="1"/>
  <c r="K431" i="1" a="1"/>
  <c r="K431" i="1" s="1"/>
  <c r="K425" i="1" a="1"/>
  <c r="K425" i="1" s="1"/>
  <c r="L425" i="1" s="1"/>
  <c r="K419" i="1" a="1"/>
  <c r="K419" i="1" s="1"/>
  <c r="K416" i="1" a="1"/>
  <c r="K416" i="1" s="1"/>
  <c r="K413" i="1" a="1"/>
  <c r="K413" i="1" s="1"/>
  <c r="G403" i="1" a="1"/>
  <c r="G403" i="1" s="1"/>
  <c r="I403" i="1" s="1"/>
  <c r="G391" i="1" a="1"/>
  <c r="G391" i="1" s="1"/>
  <c r="I391" i="1" s="1"/>
  <c r="K389" i="1" a="1"/>
  <c r="K389" i="1" s="1"/>
  <c r="G346" i="1" a="1"/>
  <c r="G346" i="1" s="1"/>
  <c r="I346" i="1" s="1"/>
  <c r="K482" i="1" a="1"/>
  <c r="K482" i="1" s="1"/>
  <c r="G478" i="1" a="1"/>
  <c r="G478" i="1" s="1"/>
  <c r="I478" i="1" s="1"/>
  <c r="K467" i="1" a="1"/>
  <c r="K467" i="1" s="1"/>
  <c r="G464" i="1" a="1"/>
  <c r="G464" i="1" s="1"/>
  <c r="I464" i="1" s="1"/>
  <c r="K454" i="1" a="1"/>
  <c r="K454" i="1" s="1"/>
  <c r="L454" i="1" s="1"/>
  <c r="K444" i="1" a="1"/>
  <c r="K444" i="1" s="1"/>
  <c r="L444" i="1" s="1"/>
  <c r="G438" i="1" a="1"/>
  <c r="G438" i="1" s="1"/>
  <c r="I438" i="1" s="1"/>
  <c r="G435" i="1" a="1"/>
  <c r="G435" i="1" s="1"/>
  <c r="I435" i="1" s="1"/>
  <c r="G432" i="1" a="1"/>
  <c r="G432" i="1" s="1"/>
  <c r="I432" i="1" s="1"/>
  <c r="K430" i="1" a="1"/>
  <c r="K430" i="1" s="1"/>
  <c r="L430" i="1" s="1"/>
  <c r="K424" i="1" a="1"/>
  <c r="K424" i="1" s="1"/>
  <c r="G395" i="1" a="1"/>
  <c r="G395" i="1" s="1"/>
  <c r="I395" i="1" s="1"/>
  <c r="K378" i="1" a="1"/>
  <c r="K378" i="1" s="1"/>
  <c r="K354" i="1" a="1"/>
  <c r="K354" i="1" s="1"/>
  <c r="K466" i="1" a="1"/>
  <c r="K466" i="1" s="1"/>
  <c r="L466" i="1" s="1"/>
  <c r="K439" i="1" a="1"/>
  <c r="K439" i="1" s="1"/>
  <c r="K436" i="1" a="1"/>
  <c r="K436" i="1" s="1"/>
  <c r="L436" i="1" s="1"/>
  <c r="K433" i="1" a="1"/>
  <c r="K433" i="1" s="1"/>
  <c r="K429" i="1" a="1"/>
  <c r="K429" i="1" s="1"/>
  <c r="L429" i="1" s="1"/>
  <c r="K423" i="1" a="1"/>
  <c r="K423" i="1" s="1"/>
  <c r="L423" i="1" s="1"/>
  <c r="K418" i="1" a="1"/>
  <c r="K418" i="1" s="1"/>
  <c r="K415" i="1" a="1"/>
  <c r="K415" i="1" s="1"/>
  <c r="K412" i="1" a="1"/>
  <c r="K412" i="1" s="1"/>
  <c r="G410" i="1" a="1"/>
  <c r="G410" i="1" s="1"/>
  <c r="I410" i="1" s="1"/>
  <c r="G409" i="1" a="1"/>
  <c r="G409" i="1" s="1"/>
  <c r="I409" i="1" s="1"/>
  <c r="K405" i="1" a="1"/>
  <c r="K405" i="1" s="1"/>
  <c r="K404" i="1" a="1"/>
  <c r="K404" i="1" s="1"/>
  <c r="G400" i="1" a="1"/>
  <c r="G400" i="1" s="1"/>
  <c r="I400" i="1" s="1"/>
  <c r="K397" i="1" a="1"/>
  <c r="K397" i="1" s="1"/>
  <c r="G393" i="1" a="1"/>
  <c r="G393" i="1" s="1"/>
  <c r="I393" i="1" s="1"/>
  <c r="G384" i="1" a="1"/>
  <c r="G384" i="1" s="1"/>
  <c r="I384" i="1" s="1"/>
  <c r="G371" i="1" a="1"/>
  <c r="G371" i="1" s="1"/>
  <c r="I371" i="1" s="1"/>
  <c r="G335" i="1" a="1"/>
  <c r="G335" i="1" s="1"/>
  <c r="I335" i="1" s="1"/>
  <c r="K275" i="1" a="1"/>
  <c r="K275" i="1" s="1"/>
  <c r="L275" i="1" s="1"/>
  <c r="K507" i="1" a="1"/>
  <c r="K507" i="1" s="1"/>
  <c r="G498" i="1" a="1"/>
  <c r="G498" i="1" s="1"/>
  <c r="I498" i="1" s="1"/>
  <c r="K488" i="1" a="1"/>
  <c r="K488" i="1" s="1"/>
  <c r="G474" i="1" a="1"/>
  <c r="G474" i="1" s="1"/>
  <c r="I474" i="1" s="1"/>
  <c r="G463" i="1" a="1"/>
  <c r="G463" i="1" s="1"/>
  <c r="I463" i="1" s="1"/>
  <c r="K457" i="1" a="1"/>
  <c r="K457" i="1" s="1"/>
  <c r="G454" i="1" a="1"/>
  <c r="G454" i="1" s="1"/>
  <c r="I454" i="1" s="1"/>
  <c r="K446" i="1" a="1"/>
  <c r="K446" i="1" s="1"/>
  <c r="K443" i="1" a="1"/>
  <c r="K443" i="1" s="1"/>
  <c r="G440" i="1" a="1"/>
  <c r="G440" i="1" s="1"/>
  <c r="I440" i="1" s="1"/>
  <c r="G437" i="1" a="1"/>
  <c r="G437" i="1" s="1"/>
  <c r="I437" i="1" s="1"/>
  <c r="G434" i="1" a="1"/>
  <c r="G434" i="1" s="1"/>
  <c r="I434" i="1" s="1"/>
  <c r="G431" i="1" a="1"/>
  <c r="G431" i="1" s="1"/>
  <c r="I431" i="1" s="1"/>
  <c r="K428" i="1" a="1"/>
  <c r="K428" i="1" s="1"/>
  <c r="L428" i="1" s="1"/>
  <c r="K422" i="1" a="1"/>
  <c r="K422" i="1" s="1"/>
  <c r="G399" i="1" a="1"/>
  <c r="G399" i="1" s="1"/>
  <c r="I399" i="1" s="1"/>
  <c r="K390" i="1" a="1"/>
  <c r="K390" i="1" s="1"/>
  <c r="K381" i="1" a="1"/>
  <c r="K381" i="1" s="1"/>
  <c r="K338" i="1" a="1"/>
  <c r="K338" i="1" s="1"/>
  <c r="K308" i="1" a="1"/>
  <c r="K308" i="1" s="1"/>
  <c r="L308" i="1" s="1"/>
  <c r="K373" i="1" a="1"/>
  <c r="K373" i="1" s="1"/>
  <c r="K368" i="1" a="1"/>
  <c r="K368" i="1" s="1"/>
  <c r="K365" i="1" a="1"/>
  <c r="K365" i="1" s="1"/>
  <c r="K355" i="1" a="1"/>
  <c r="K355" i="1" s="1"/>
  <c r="G353" i="1" a="1"/>
  <c r="G353" i="1" s="1"/>
  <c r="I353" i="1" s="1"/>
  <c r="K330" i="1" a="1"/>
  <c r="K330" i="1" s="1"/>
  <c r="G324" i="1" a="1"/>
  <c r="G324" i="1" s="1"/>
  <c r="I324" i="1" s="1"/>
  <c r="G376" i="1" a="1"/>
  <c r="G376" i="1" s="1"/>
  <c r="I376" i="1" s="1"/>
  <c r="G374" i="1" a="1"/>
  <c r="G374" i="1" s="1"/>
  <c r="I374" i="1" s="1"/>
  <c r="G362" i="1" a="1"/>
  <c r="G362" i="1" s="1"/>
  <c r="I362" i="1" s="1"/>
  <c r="K359" i="1" a="1"/>
  <c r="K359" i="1" s="1"/>
  <c r="G350" i="1" a="1"/>
  <c r="G350" i="1" s="1"/>
  <c r="I350" i="1" s="1"/>
  <c r="G331" i="1" a="1"/>
  <c r="G331" i="1" s="1"/>
  <c r="I331" i="1" s="1"/>
  <c r="K315" i="1" a="1"/>
  <c r="K315" i="1" s="1"/>
  <c r="K299" i="1" a="1"/>
  <c r="K299" i="1" s="1"/>
  <c r="L299" i="1" s="1"/>
  <c r="G370" i="1" a="1"/>
  <c r="G370" i="1" s="1"/>
  <c r="I370" i="1" s="1"/>
  <c r="K369" i="1" a="1"/>
  <c r="K369" i="1" s="1"/>
  <c r="G344" i="1" a="1"/>
  <c r="G344" i="1" s="1"/>
  <c r="I344" i="1" s="1"/>
  <c r="G343" i="1" a="1"/>
  <c r="G343" i="1" s="1"/>
  <c r="I343" i="1" s="1"/>
  <c r="K332" i="1" a="1"/>
  <c r="K332" i="1" s="1"/>
  <c r="K305" i="1" a="1"/>
  <c r="K305" i="1" s="1"/>
  <c r="L305" i="1" s="1"/>
  <c r="G287" i="1" a="1"/>
  <c r="G287" i="1" s="1"/>
  <c r="I287" i="1" s="1"/>
  <c r="K374" i="1" a="1"/>
  <c r="K374" i="1" s="1"/>
  <c r="L374" i="1" s="1"/>
  <c r="K371" i="1" a="1"/>
  <c r="K371" i="1" s="1"/>
  <c r="G361" i="1" a="1"/>
  <c r="G361" i="1" s="1"/>
  <c r="I361" i="1" s="1"/>
  <c r="G360" i="1" a="1"/>
  <c r="G360" i="1" s="1"/>
  <c r="I360" i="1" s="1"/>
  <c r="K357" i="1" a="1"/>
  <c r="K357" i="1" s="1"/>
  <c r="K345" i="1" a="1"/>
  <c r="K345" i="1" s="1"/>
  <c r="K339" i="1" a="1"/>
  <c r="K339" i="1" s="1"/>
  <c r="K337" i="1" a="1"/>
  <c r="K337" i="1" s="1"/>
  <c r="G329" i="1" a="1"/>
  <c r="G329" i="1" s="1"/>
  <c r="I329" i="1" s="1"/>
  <c r="G326" i="1" a="1"/>
  <c r="G326" i="1" s="1"/>
  <c r="I326" i="1" s="1"/>
  <c r="K356" i="1" a="1"/>
  <c r="K356" i="1" s="1"/>
  <c r="K342" i="1" a="1"/>
  <c r="K342" i="1" s="1"/>
  <c r="G340" i="1" a="1"/>
  <c r="G340" i="1" s="1"/>
  <c r="I340" i="1" s="1"/>
  <c r="K323" i="1" a="1"/>
  <c r="K323" i="1" s="1"/>
  <c r="K294" i="1" a="1"/>
  <c r="K294" i="1" s="1"/>
  <c r="G289" i="1" a="1"/>
  <c r="G289" i="1" s="1"/>
  <c r="I289" i="1" s="1"/>
  <c r="G268" i="1" a="1"/>
  <c r="G268" i="1" s="1"/>
  <c r="I268" i="1" s="1"/>
  <c r="G262" i="1" a="1"/>
  <c r="G262" i="1" s="1"/>
  <c r="I262" i="1" s="1"/>
  <c r="G334" i="1" a="1"/>
  <c r="G334" i="1" s="1"/>
  <c r="I334" i="1" s="1"/>
  <c r="G316" i="1" a="1"/>
  <c r="G316" i="1" s="1"/>
  <c r="I316" i="1" s="1"/>
  <c r="K292" i="1" a="1"/>
  <c r="K292" i="1" s="1"/>
  <c r="K260" i="1" a="1"/>
  <c r="K260" i="1" s="1"/>
  <c r="G258" i="1" a="1"/>
  <c r="G258" i="1" s="1"/>
  <c r="I258" i="1" s="1"/>
  <c r="G351" i="1" a="1"/>
  <c r="G351" i="1" s="1"/>
  <c r="I351" i="1" s="1"/>
  <c r="K349" i="1" a="1"/>
  <c r="K349" i="1" s="1"/>
  <c r="L349" i="1" s="1"/>
  <c r="K334" i="1" a="1"/>
  <c r="K334" i="1" s="1"/>
  <c r="K322" i="1" a="1"/>
  <c r="K322" i="1" s="1"/>
  <c r="G312" i="1" a="1"/>
  <c r="G312" i="1" s="1"/>
  <c r="I312" i="1" s="1"/>
  <c r="G304" i="1" a="1"/>
  <c r="G304" i="1" s="1"/>
  <c r="I304" i="1" s="1"/>
  <c r="K302" i="1" a="1"/>
  <c r="K302" i="1" s="1"/>
  <c r="G298" i="1" a="1"/>
  <c r="G298" i="1" s="1"/>
  <c r="I298" i="1" s="1"/>
  <c r="K279" i="1" a="1"/>
  <c r="K279" i="1" s="1"/>
  <c r="K221" i="1" a="1"/>
  <c r="K221" i="1" s="1"/>
  <c r="K361" i="1" a="1"/>
  <c r="K361" i="1" s="1"/>
  <c r="G333" i="1" a="1"/>
  <c r="G333" i="1" s="1"/>
  <c r="I333" i="1" s="1"/>
  <c r="G328" i="1" a="1"/>
  <c r="G328" i="1" s="1"/>
  <c r="I328" i="1" s="1"/>
  <c r="K325" i="1" a="1"/>
  <c r="K325" i="1" s="1"/>
  <c r="K324" i="1" a="1"/>
  <c r="K324" i="1" s="1"/>
  <c r="K290" i="1" a="1"/>
  <c r="K290" i="1" s="1"/>
  <c r="K289" i="1" a="1"/>
  <c r="K289" i="1" s="1"/>
  <c r="K287" i="1" a="1"/>
  <c r="K287" i="1" s="1"/>
  <c r="K278" i="1" a="1"/>
  <c r="K278" i="1" s="1"/>
  <c r="G267" i="1" a="1"/>
  <c r="G267" i="1" s="1"/>
  <c r="I267" i="1" s="1"/>
  <c r="G252" i="1" a="1"/>
  <c r="G252" i="1" s="1"/>
  <c r="I252" i="1" s="1"/>
  <c r="K251" i="1" a="1"/>
  <c r="K251" i="1" s="1"/>
  <c r="L251" i="1" s="1"/>
  <c r="G352" i="1" a="1"/>
  <c r="G352" i="1" s="1"/>
  <c r="I352" i="1" s="1"/>
  <c r="G349" i="1" a="1"/>
  <c r="G349" i="1" s="1"/>
  <c r="I349" i="1" s="1"/>
  <c r="G341" i="1" a="1"/>
  <c r="G341" i="1" s="1"/>
  <c r="I341" i="1" s="1"/>
  <c r="G318" i="1" a="1"/>
  <c r="G318" i="1" s="1"/>
  <c r="I318" i="1" s="1"/>
  <c r="G310" i="1" a="1"/>
  <c r="G310" i="1" s="1"/>
  <c r="I310" i="1" s="1"/>
  <c r="G306" i="1" a="1"/>
  <c r="G306" i="1" s="1"/>
  <c r="I306" i="1" s="1"/>
  <c r="K304" i="1" a="1"/>
  <c r="K304" i="1" s="1"/>
  <c r="G296" i="1" a="1"/>
  <c r="G296" i="1" s="1"/>
  <c r="I296" i="1" s="1"/>
  <c r="G292" i="1" a="1"/>
  <c r="G292" i="1" s="1"/>
  <c r="I292" i="1" s="1"/>
  <c r="K269" i="1" a="1"/>
  <c r="K269" i="1" s="1"/>
  <c r="K347" i="1" a="1"/>
  <c r="K347" i="1" s="1"/>
  <c r="G313" i="1" a="1"/>
  <c r="G313" i="1" s="1"/>
  <c r="I313" i="1" s="1"/>
  <c r="K311" i="1" a="1"/>
  <c r="K311" i="1" s="1"/>
  <c r="K281" i="1" a="1"/>
  <c r="K281" i="1" s="1"/>
  <c r="K257" i="1" a="1"/>
  <c r="K257" i="1" s="1"/>
  <c r="L257" i="1" s="1"/>
  <c r="K256" i="1" a="1"/>
  <c r="K256" i="1" s="1"/>
  <c r="G234" i="1" a="1"/>
  <c r="G234" i="1" s="1"/>
  <c r="I234" i="1" s="1"/>
  <c r="G245" i="1" a="1"/>
  <c r="G245" i="1" s="1"/>
  <c r="I245" i="1" s="1"/>
  <c r="K318" i="1" a="1"/>
  <c r="K318" i="1" s="1"/>
  <c r="L318" i="1" s="1"/>
  <c r="K285" i="1" a="1"/>
  <c r="K285" i="1" s="1"/>
  <c r="L285" i="1" s="1"/>
  <c r="G266" i="1" a="1"/>
  <c r="G266" i="1" s="1"/>
  <c r="I266" i="1" s="1"/>
  <c r="G261" i="1" a="1"/>
  <c r="G261" i="1" s="1"/>
  <c r="I261" i="1" s="1"/>
  <c r="K259" i="1" a="1"/>
  <c r="K259" i="1" s="1"/>
  <c r="K253" i="1" a="1"/>
  <c r="K253" i="1" s="1"/>
  <c r="K252" i="1" a="1"/>
  <c r="K252" i="1" s="1"/>
  <c r="L252" i="1" s="1"/>
  <c r="K245" i="1" a="1"/>
  <c r="K245" i="1" s="1"/>
  <c r="K226" i="1" a="1"/>
  <c r="K226" i="1" s="1"/>
  <c r="G265" i="1" a="1"/>
  <c r="G265" i="1" s="1"/>
  <c r="I265" i="1" s="1"/>
  <c r="K241" i="1" a="1"/>
  <c r="K241" i="1" s="1"/>
  <c r="L241" i="1" s="1"/>
  <c r="K291" i="1" a="1"/>
  <c r="K291" i="1" s="1"/>
  <c r="K277" i="1" a="1"/>
  <c r="K277" i="1" s="1"/>
  <c r="L277" i="1" s="1"/>
  <c r="K271" i="1" a="1"/>
  <c r="K271" i="1" s="1"/>
  <c r="G248" i="1" a="1"/>
  <c r="G248" i="1" s="1"/>
  <c r="I248" i="1" s="1"/>
  <c r="G228" i="1" a="1"/>
  <c r="G228" i="1" s="1"/>
  <c r="I228" i="1" s="1"/>
  <c r="G218" i="1" a="1"/>
  <c r="G218" i="1" s="1"/>
  <c r="I218" i="1" s="1"/>
  <c r="K244" i="1" a="1"/>
  <c r="K244" i="1" s="1"/>
  <c r="G236" i="1" a="1"/>
  <c r="G236" i="1" s="1"/>
  <c r="I236" i="1" s="1"/>
  <c r="K273" i="1" a="1"/>
  <c r="K273" i="1" s="1"/>
  <c r="K283" i="1" a="1"/>
  <c r="K283" i="1" s="1"/>
  <c r="K263" i="1" a="1"/>
  <c r="K263" i="1" s="1"/>
  <c r="G238" i="1" a="1"/>
  <c r="G238" i="1" s="1"/>
  <c r="I238" i="1" s="1"/>
  <c r="G227" i="1" a="1"/>
  <c r="G227" i="1" s="1"/>
  <c r="I227" i="1" s="1"/>
  <c r="G214" i="1" a="1"/>
  <c r="G214" i="1" s="1"/>
  <c r="I214" i="1" s="1"/>
  <c r="K210" i="1" a="1"/>
  <c r="K210" i="1" s="1"/>
  <c r="K239" i="1" a="1"/>
  <c r="K239" i="1" s="1"/>
  <c r="L239" i="1" s="1"/>
  <c r="G255" i="1" a="1"/>
  <c r="G255" i="1" s="1"/>
  <c r="I255" i="1" s="1"/>
  <c r="K249" i="1" a="1"/>
  <c r="K249" i="1" s="1"/>
  <c r="L249" i="1" s="1"/>
  <c r="G223" i="1" a="1"/>
  <c r="G223" i="1" s="1"/>
  <c r="I223" i="1" s="1"/>
  <c r="G219" i="1" a="1"/>
  <c r="G219" i="1" s="1"/>
  <c r="I219" i="1" s="1"/>
  <c r="K209" i="1" a="1"/>
  <c r="K209" i="1" s="1"/>
  <c r="K68" i="1" a="1"/>
  <c r="K68" i="1" s="1"/>
  <c r="L68" i="1" s="1"/>
  <c r="K117" i="1" a="1"/>
  <c r="K117" i="1" s="1"/>
  <c r="L117" i="1" s="1"/>
  <c r="K8" i="1" a="1"/>
  <c r="K8" i="1" s="1"/>
  <c r="L8" i="1" s="1"/>
  <c r="K74" i="1" a="1"/>
  <c r="K74" i="1" s="1"/>
  <c r="L74" i="1" s="1"/>
  <c r="K80" i="1" a="1"/>
  <c r="K80" i="1" s="1"/>
  <c r="L80" i="1" s="1"/>
  <c r="K33" i="1" a="1"/>
  <c r="K33" i="1" s="1"/>
  <c r="L33" i="1" s="1"/>
  <c r="K57" i="1" a="1"/>
  <c r="K57" i="1" s="1"/>
  <c r="L57" i="1" s="1"/>
  <c r="K26" i="1" a="1"/>
  <c r="K26" i="1" s="1"/>
  <c r="L26" i="1" s="1"/>
  <c r="K56" i="1" a="1"/>
  <c r="K56" i="1" s="1"/>
  <c r="L56" i="1" s="1"/>
  <c r="G203" i="1" a="1"/>
  <c r="G203" i="1" s="1"/>
  <c r="I203" i="1" s="1"/>
  <c r="G197" i="1" a="1"/>
  <c r="G197" i="1" s="1"/>
  <c r="I197" i="1" s="1"/>
  <c r="G191" i="1" a="1"/>
  <c r="G191" i="1" s="1"/>
  <c r="I191" i="1" s="1"/>
  <c r="G185" i="1" a="1"/>
  <c r="G185" i="1" s="1"/>
  <c r="I185" i="1" s="1"/>
  <c r="G179" i="1" a="1"/>
  <c r="G179" i="1" s="1"/>
  <c r="I179" i="1" s="1"/>
  <c r="G173" i="1" a="1"/>
  <c r="G173" i="1" s="1"/>
  <c r="I173" i="1" s="1"/>
  <c r="G167" i="1" a="1"/>
  <c r="G167" i="1" s="1"/>
  <c r="I167" i="1" s="1"/>
  <c r="G155" i="1" a="1"/>
  <c r="G155" i="1" s="1"/>
  <c r="I155" i="1" s="1"/>
  <c r="G202" i="1" a="1"/>
  <c r="G202" i="1" s="1"/>
  <c r="I202" i="1" s="1"/>
  <c r="G196" i="1" a="1"/>
  <c r="G196" i="1" s="1"/>
  <c r="I196" i="1" s="1"/>
  <c r="G190" i="1" a="1"/>
  <c r="G190" i="1" s="1"/>
  <c r="I190" i="1" s="1"/>
  <c r="G184" i="1" a="1"/>
  <c r="G184" i="1" s="1"/>
  <c r="I184" i="1" s="1"/>
  <c r="G178" i="1" a="1"/>
  <c r="G178" i="1" s="1"/>
  <c r="I178" i="1" s="1"/>
  <c r="G172" i="1" a="1"/>
  <c r="G172" i="1" s="1"/>
  <c r="I172" i="1" s="1"/>
  <c r="G166" i="1" a="1"/>
  <c r="G166" i="1" s="1"/>
  <c r="I166" i="1" s="1"/>
  <c r="G154" i="1" a="1"/>
  <c r="G154" i="1" s="1"/>
  <c r="I154" i="1" s="1"/>
  <c r="G201" i="1" a="1"/>
  <c r="G201" i="1" s="1"/>
  <c r="I201" i="1" s="1"/>
  <c r="G195" i="1" a="1"/>
  <c r="G195" i="1" s="1"/>
  <c r="I195" i="1" s="1"/>
  <c r="G189" i="1" a="1"/>
  <c r="G189" i="1" s="1"/>
  <c r="I189" i="1" s="1"/>
  <c r="G183" i="1" a="1"/>
  <c r="G183" i="1" s="1"/>
  <c r="I183" i="1" s="1"/>
  <c r="G177" i="1" a="1"/>
  <c r="G177" i="1" s="1"/>
  <c r="I177" i="1" s="1"/>
  <c r="G171" i="1" a="1"/>
  <c r="G171" i="1" s="1"/>
  <c r="I171" i="1" s="1"/>
  <c r="G165" i="1" a="1"/>
  <c r="G165" i="1" s="1"/>
  <c r="I165" i="1" s="1"/>
  <c r="G153" i="1" a="1"/>
  <c r="G153" i="1" s="1"/>
  <c r="I153" i="1" s="1"/>
  <c r="G200" i="1" a="1"/>
  <c r="G200" i="1" s="1"/>
  <c r="I200" i="1" s="1"/>
  <c r="G194" i="1" a="1"/>
  <c r="G194" i="1" s="1"/>
  <c r="I194" i="1" s="1"/>
  <c r="G188" i="1" a="1"/>
  <c r="G188" i="1" s="1"/>
  <c r="I188" i="1" s="1"/>
  <c r="G182" i="1" a="1"/>
  <c r="G182" i="1" s="1"/>
  <c r="I182" i="1" s="1"/>
  <c r="G176" i="1" a="1"/>
  <c r="G176" i="1" s="1"/>
  <c r="I176" i="1" s="1"/>
  <c r="G170" i="1" a="1"/>
  <c r="G170" i="1" s="1"/>
  <c r="I170" i="1" s="1"/>
  <c r="G164" i="1" a="1"/>
  <c r="G164" i="1" s="1"/>
  <c r="I164" i="1" s="1"/>
  <c r="G158" i="1" a="1"/>
  <c r="G158" i="1" s="1"/>
  <c r="I158" i="1" s="1"/>
  <c r="G152" i="1" a="1"/>
  <c r="G152" i="1" s="1"/>
  <c r="I152" i="1" s="1"/>
  <c r="G199" i="1" a="1"/>
  <c r="G199" i="1" s="1"/>
  <c r="I199" i="1" s="1"/>
  <c r="G193" i="1" a="1"/>
  <c r="G193" i="1" s="1"/>
  <c r="I193" i="1" s="1"/>
  <c r="G187" i="1" a="1"/>
  <c r="G187" i="1" s="1"/>
  <c r="I187" i="1" s="1"/>
  <c r="G181" i="1" a="1"/>
  <c r="G181" i="1" s="1"/>
  <c r="I181" i="1" s="1"/>
  <c r="G175" i="1" a="1"/>
  <c r="G175" i="1" s="1"/>
  <c r="I175" i="1" s="1"/>
  <c r="G169" i="1" a="1"/>
  <c r="G169" i="1" s="1"/>
  <c r="I169" i="1" s="1"/>
  <c r="G163" i="1" a="1"/>
  <c r="G163" i="1" s="1"/>
  <c r="I163" i="1" s="1"/>
  <c r="G157" i="1" a="1"/>
  <c r="G157" i="1" s="1"/>
  <c r="I157" i="1" s="1"/>
  <c r="G151" i="1" a="1"/>
  <c r="G151" i="1" s="1"/>
  <c r="I151" i="1" s="1"/>
  <c r="G204" i="1" a="1"/>
  <c r="G204" i="1" s="1"/>
  <c r="I204" i="1" s="1"/>
  <c r="G198" i="1" a="1"/>
  <c r="G198" i="1" s="1"/>
  <c r="I198" i="1" s="1"/>
  <c r="G192" i="1" a="1"/>
  <c r="G192" i="1" s="1"/>
  <c r="I192" i="1" s="1"/>
  <c r="G186" i="1" a="1"/>
  <c r="G186" i="1" s="1"/>
  <c r="I186" i="1" s="1"/>
  <c r="G180" i="1" a="1"/>
  <c r="G180" i="1" s="1"/>
  <c r="I180" i="1" s="1"/>
  <c r="G174" i="1" a="1"/>
  <c r="G174" i="1" s="1"/>
  <c r="I174" i="1" s="1"/>
  <c r="G168" i="1" a="1"/>
  <c r="G168" i="1" s="1"/>
  <c r="I168" i="1" s="1"/>
  <c r="G162" i="1" a="1"/>
  <c r="G162" i="1" s="1"/>
  <c r="I162" i="1" s="1"/>
  <c r="G156" i="1" a="1"/>
  <c r="G156" i="1" s="1"/>
  <c r="I156" i="1" s="1"/>
  <c r="G161" i="1" a="1"/>
  <c r="G161" i="1" s="1"/>
  <c r="I161" i="1" s="1"/>
  <c r="G160" i="1" a="1"/>
  <c r="G160" i="1" s="1"/>
  <c r="I160" i="1" s="1"/>
  <c r="G159" i="1" a="1"/>
  <c r="G159" i="1" s="1"/>
  <c r="I159" i="1" s="1"/>
  <c r="K111" i="1" a="1"/>
  <c r="K111" i="1" s="1"/>
  <c r="L111" i="1" s="1"/>
  <c r="K45" i="1" a="1"/>
  <c r="K45" i="1" s="1"/>
  <c r="L45" i="1" s="1"/>
  <c r="K22" i="1" a="1"/>
  <c r="K22" i="1" s="1"/>
  <c r="L22" i="1" s="1"/>
  <c r="K107" i="1" a="1"/>
  <c r="K107" i="1" s="1"/>
  <c r="L107" i="1" s="1"/>
  <c r="G150" i="1" a="1"/>
  <c r="G150" i="1" s="1"/>
  <c r="I150" i="1" s="1"/>
  <c r="K11" i="1" a="1"/>
  <c r="K11" i="1" s="1"/>
  <c r="L11" i="1" s="1"/>
  <c r="K23" i="1" a="1"/>
  <c r="K23" i="1" s="1"/>
  <c r="L23" i="1" s="1"/>
  <c r="K17" i="1" a="1"/>
  <c r="K17" i="1" s="1"/>
  <c r="L17" i="1" s="1"/>
  <c r="K95" i="1" a="1"/>
  <c r="K95" i="1" s="1"/>
  <c r="L95" i="1" s="1"/>
  <c r="K194" i="1" a="1"/>
  <c r="K194" i="1" s="1"/>
  <c r="K179" i="1" a="1"/>
  <c r="K179" i="1" s="1"/>
  <c r="K167" i="1" a="1"/>
  <c r="K167" i="1" s="1"/>
  <c r="L167" i="1" s="1"/>
  <c r="K161" i="1" a="1"/>
  <c r="K161" i="1" s="1"/>
  <c r="K197" i="1" a="1"/>
  <c r="K197" i="1" s="1"/>
  <c r="K200" i="1" a="1"/>
  <c r="K200" i="1" s="1"/>
  <c r="K189" i="1" a="1"/>
  <c r="K189" i="1" s="1"/>
  <c r="K184" i="1" a="1"/>
  <c r="K184" i="1" s="1"/>
  <c r="K173" i="1" a="1"/>
  <c r="K173" i="1" s="1"/>
  <c r="K162" i="1" a="1"/>
  <c r="K162" i="1" s="1"/>
  <c r="K157" i="1" a="1"/>
  <c r="K157" i="1" s="1"/>
  <c r="K109" i="1" a="1"/>
  <c r="K109" i="1" s="1"/>
  <c r="L109" i="1" s="1"/>
  <c r="K198" i="1" a="1"/>
  <c r="K198" i="1" s="1"/>
  <c r="K193" i="1" a="1"/>
  <c r="K193" i="1" s="1"/>
  <c r="K182" i="1" a="1"/>
  <c r="K182" i="1" s="1"/>
  <c r="K171" i="1" a="1"/>
  <c r="K171" i="1" s="1"/>
  <c r="K203" i="1" a="1"/>
  <c r="K203" i="1" s="1"/>
  <c r="K176" i="1" a="1"/>
  <c r="K176" i="1" s="1"/>
  <c r="K165" i="1" a="1"/>
  <c r="K165" i="1" s="1"/>
  <c r="K97" i="1" a="1"/>
  <c r="K97" i="1" s="1"/>
  <c r="L97" i="1" s="1"/>
  <c r="K202" i="1" a="1"/>
  <c r="K202" i="1" s="1"/>
  <c r="K191" i="1" a="1"/>
  <c r="K191" i="1" s="1"/>
  <c r="K180" i="1" a="1"/>
  <c r="K180" i="1" s="1"/>
  <c r="K175" i="1" a="1"/>
  <c r="K175" i="1" s="1"/>
  <c r="K164" i="1" a="1"/>
  <c r="K164" i="1" s="1"/>
  <c r="K153" i="1" a="1"/>
  <c r="K153" i="1" s="1"/>
  <c r="L153" i="1" s="1"/>
  <c r="K185" i="1" a="1"/>
  <c r="K185" i="1" s="1"/>
  <c r="L185" i="1" s="1"/>
  <c r="K174" i="1" a="1"/>
  <c r="K174" i="1" s="1"/>
  <c r="K158" i="1" a="1"/>
  <c r="K158" i="1" s="1"/>
  <c r="L158" i="1" s="1"/>
  <c r="K152" i="1" a="1"/>
  <c r="K152" i="1" s="1"/>
  <c r="K199" i="1" a="1"/>
  <c r="K199" i="1" s="1"/>
  <c r="K190" i="1" a="1"/>
  <c r="K190" i="1" s="1"/>
  <c r="K181" i="1" a="1"/>
  <c r="K181" i="1" s="1"/>
  <c r="K172" i="1" a="1"/>
  <c r="K172" i="1" s="1"/>
  <c r="K163" i="1" a="1"/>
  <c r="K163" i="1" s="1"/>
  <c r="K154" i="1" a="1"/>
  <c r="K154" i="1" s="1"/>
  <c r="K188" i="1" a="1"/>
  <c r="K188" i="1" s="1"/>
  <c r="L188" i="1" s="1"/>
  <c r="K170" i="1" a="1"/>
  <c r="K170" i="1" s="1"/>
  <c r="L170" i="1" s="1"/>
  <c r="K166" i="1" a="1"/>
  <c r="K166" i="1" s="1"/>
  <c r="K201" i="1" a="1"/>
  <c r="K201" i="1" s="1"/>
  <c r="K192" i="1" a="1"/>
  <c r="K192" i="1" s="1"/>
  <c r="K183" i="1" a="1"/>
  <c r="K183" i="1" s="1"/>
  <c r="L183" i="1" s="1"/>
  <c r="K156" i="1" a="1"/>
  <c r="K156" i="1" s="1"/>
  <c r="K196" i="1" a="1"/>
  <c r="K196" i="1" s="1"/>
  <c r="K187" i="1" a="1"/>
  <c r="K187" i="1" s="1"/>
  <c r="K178" i="1" a="1"/>
  <c r="K178" i="1" s="1"/>
  <c r="K169" i="1" a="1"/>
  <c r="K169" i="1" s="1"/>
  <c r="K160" i="1" a="1"/>
  <c r="K160" i="1" s="1"/>
  <c r="L160" i="1" s="1"/>
  <c r="K151" i="1" a="1"/>
  <c r="K151" i="1" s="1"/>
  <c r="K204" i="1" a="1"/>
  <c r="K204" i="1" s="1"/>
  <c r="K195" i="1" a="1"/>
  <c r="K195" i="1" s="1"/>
  <c r="K186" i="1" a="1"/>
  <c r="K186" i="1" s="1"/>
  <c r="K177" i="1" a="1"/>
  <c r="K177" i="1" s="1"/>
  <c r="K168" i="1" a="1"/>
  <c r="K168" i="1" s="1"/>
  <c r="K159" i="1" a="1"/>
  <c r="K159" i="1" s="1"/>
  <c r="K155" i="1" a="1"/>
  <c r="K155" i="1" s="1"/>
  <c r="K150" i="1" a="1"/>
  <c r="K150" i="1" s="1"/>
  <c r="F19" i="3"/>
  <c r="K125" i="1" a="1"/>
  <c r="K125" i="1" s="1"/>
  <c r="L125" i="1" s="1"/>
  <c r="F4" i="3"/>
  <c r="K14" i="1" a="1"/>
  <c r="K14" i="1" s="1"/>
  <c r="L14" i="1" s="1"/>
  <c r="K59" i="1" a="1"/>
  <c r="K59" i="1" s="1"/>
  <c r="L59" i="1" s="1"/>
  <c r="F42" i="3"/>
  <c r="F32" i="3"/>
  <c r="F58" i="3"/>
  <c r="K10" i="1" a="1"/>
  <c r="K10" i="1" s="1"/>
  <c r="L10" i="1" s="1"/>
  <c r="K130" i="1" a="1"/>
  <c r="K130" i="1" s="1"/>
  <c r="L130" i="1" s="1"/>
  <c r="K48" i="1" a="1"/>
  <c r="K48" i="1" s="1"/>
  <c r="L48" i="1" s="1"/>
  <c r="K114" i="1" a="1"/>
  <c r="K114" i="1" s="1"/>
  <c r="L114" i="1" s="1"/>
  <c r="K4" i="1" a="1"/>
  <c r="K4" i="1" s="1"/>
  <c r="L4" i="1" s="1"/>
  <c r="K104" i="1" a="1"/>
  <c r="K104" i="1" s="1"/>
  <c r="L104" i="1" s="1"/>
  <c r="K93" i="1" a="1"/>
  <c r="K93" i="1" s="1"/>
  <c r="L93" i="1" s="1"/>
  <c r="K32" i="1" a="1"/>
  <c r="K32" i="1" s="1"/>
  <c r="L32" i="1" s="1"/>
  <c r="F45" i="3"/>
  <c r="K100" i="1" a="1"/>
  <c r="K100" i="1" s="1"/>
  <c r="L100" i="1" s="1"/>
  <c r="K12" i="1" a="1"/>
  <c r="K12" i="1" s="1"/>
  <c r="L12" i="1" s="1"/>
  <c r="K24" i="1" a="1"/>
  <c r="K24" i="1" s="1"/>
  <c r="L24" i="1" s="1"/>
  <c r="K82" i="1" a="1"/>
  <c r="K82" i="1" s="1"/>
  <c r="L82" i="1" s="1"/>
  <c r="F24" i="3"/>
  <c r="F34" i="3"/>
  <c r="F8" i="3"/>
  <c r="F17" i="3"/>
  <c r="K73" i="1" a="1"/>
  <c r="K73" i="1" s="1"/>
  <c r="L73" i="1" s="1"/>
  <c r="K60" i="1" a="1"/>
  <c r="K60" i="1" s="1"/>
  <c r="L60" i="1" s="1"/>
  <c r="K76" i="1" a="1"/>
  <c r="K76" i="1" s="1"/>
  <c r="L76" i="1" s="1"/>
  <c r="F43" i="3"/>
  <c r="F36" i="3"/>
  <c r="F9" i="3"/>
  <c r="F57" i="3"/>
  <c r="K86" i="1" a="1"/>
  <c r="K86" i="1" s="1"/>
  <c r="L86" i="1" s="1"/>
  <c r="K64" i="1" a="1"/>
  <c r="K64" i="1" s="1"/>
  <c r="L64" i="1" s="1"/>
  <c r="K35" i="1" a="1"/>
  <c r="K35" i="1" s="1"/>
  <c r="L35" i="1" s="1"/>
  <c r="F48" i="3"/>
  <c r="F30" i="3"/>
  <c r="F11" i="3"/>
  <c r="K27" i="1" a="1"/>
  <c r="K27" i="1" s="1"/>
  <c r="L27" i="1" s="1"/>
  <c r="K16" i="1" a="1"/>
  <c r="K16" i="1" s="1"/>
  <c r="L16" i="1" s="1"/>
  <c r="F5" i="3"/>
  <c r="K40" i="1" a="1"/>
  <c r="K40" i="1" s="1"/>
  <c r="L40" i="1" s="1"/>
  <c r="K149" i="1" a="1"/>
  <c r="K149" i="1" s="1"/>
  <c r="L149" i="1" s="1"/>
  <c r="K3" i="1" a="1"/>
  <c r="K3" i="1" s="1"/>
  <c r="L3" i="1" s="1"/>
  <c r="K58" i="1" a="1"/>
  <c r="K58" i="1" s="1"/>
  <c r="L58" i="1" s="1"/>
  <c r="F41" i="3"/>
  <c r="K75" i="1" a="1"/>
  <c r="K75" i="1" s="1"/>
  <c r="L75" i="1" s="1"/>
  <c r="K15" i="1" a="1"/>
  <c r="K15" i="1" s="1"/>
  <c r="L15" i="1" s="1"/>
  <c r="K42" i="1" a="1"/>
  <c r="K42" i="1" s="1"/>
  <c r="L42" i="1" s="1"/>
  <c r="K21" i="1" a="1"/>
  <c r="K21" i="1" s="1"/>
  <c r="L21" i="1" s="1"/>
  <c r="F39" i="3"/>
  <c r="F37" i="3"/>
  <c r="F12" i="3"/>
  <c r="F6" i="3"/>
  <c r="K55" i="1" a="1"/>
  <c r="K55" i="1" s="1"/>
  <c r="L55" i="1" s="1"/>
  <c r="K46" i="1" a="1"/>
  <c r="K46" i="1" s="1"/>
  <c r="L46" i="1" s="1"/>
  <c r="K43" i="1" a="1"/>
  <c r="K43" i="1" s="1"/>
  <c r="L43" i="1" s="1"/>
  <c r="K18" i="1" a="1"/>
  <c r="K18" i="1" s="1"/>
  <c r="L18" i="1" s="1"/>
  <c r="K47" i="1" a="1"/>
  <c r="K47" i="1" s="1"/>
  <c r="L47" i="1" s="1"/>
  <c r="K77" i="1" a="1"/>
  <c r="K77" i="1" s="1"/>
  <c r="L77" i="1" s="1"/>
  <c r="K39" i="1" a="1"/>
  <c r="K39" i="1" s="1"/>
  <c r="L39" i="1" s="1"/>
  <c r="K115" i="1" a="1"/>
  <c r="K115" i="1" s="1"/>
  <c r="L115" i="1" s="1"/>
  <c r="K51" i="1" a="1"/>
  <c r="K51" i="1" s="1"/>
  <c r="L51" i="1" s="1"/>
  <c r="K9" i="1" a="1"/>
  <c r="K9" i="1" s="1"/>
  <c r="L9" i="1" s="1"/>
  <c r="K44" i="1" a="1"/>
  <c r="K44" i="1" s="1"/>
  <c r="L44" i="1" s="1"/>
  <c r="K146" i="1" a="1"/>
  <c r="K146" i="1" s="1"/>
  <c r="L146" i="1" s="1"/>
  <c r="K120" i="1" a="1"/>
  <c r="K120" i="1" s="1"/>
  <c r="L120" i="1" s="1"/>
  <c r="K71" i="1" a="1"/>
  <c r="K71" i="1" s="1"/>
  <c r="L71" i="1" s="1"/>
  <c r="K31" i="1" a="1"/>
  <c r="K31" i="1" s="1"/>
  <c r="L31" i="1" s="1"/>
  <c r="K85" i="1" a="1"/>
  <c r="K85" i="1" s="1"/>
  <c r="L85" i="1" s="1"/>
  <c r="K127" i="1" a="1"/>
  <c r="K127" i="1" s="1"/>
  <c r="L127" i="1" s="1"/>
  <c r="K28" i="1" a="1"/>
  <c r="K28" i="1" s="1"/>
  <c r="L28" i="1" s="1"/>
  <c r="K139" i="1" a="1"/>
  <c r="K139" i="1" s="1"/>
  <c r="L139" i="1" s="1"/>
  <c r="K122" i="1" a="1"/>
  <c r="K122" i="1" s="1"/>
  <c r="L122" i="1" s="1"/>
  <c r="K6" i="1" a="1"/>
  <c r="K6" i="1" s="1"/>
  <c r="L6" i="1" s="1"/>
  <c r="K7" i="1" a="1"/>
  <c r="K7" i="1" s="1"/>
  <c r="L7" i="1" s="1"/>
  <c r="K148" i="1" a="1"/>
  <c r="K148" i="1" s="1"/>
  <c r="L148" i="1" s="1"/>
  <c r="K143" i="1" a="1"/>
  <c r="K143" i="1" s="1"/>
  <c r="L143" i="1" s="1"/>
  <c r="K98" i="1" a="1"/>
  <c r="K98" i="1" s="1"/>
  <c r="L98" i="1" s="1"/>
  <c r="K128" i="1" a="1"/>
  <c r="K128" i="1" s="1"/>
  <c r="L128" i="1" s="1"/>
  <c r="K13" i="1" a="1"/>
  <c r="K13" i="1" s="1"/>
  <c r="L13" i="1" s="1"/>
  <c r="K116" i="1" a="1"/>
  <c r="K116" i="1" s="1"/>
  <c r="L116" i="1" s="1"/>
  <c r="K61" i="1" a="1"/>
  <c r="K61" i="1" s="1"/>
  <c r="L61" i="1" s="1"/>
  <c r="K41" i="1" a="1"/>
  <c r="K41" i="1" s="1"/>
  <c r="L41" i="1" s="1"/>
  <c r="K103" i="1" a="1"/>
  <c r="K103" i="1" s="1"/>
  <c r="L103" i="1" s="1"/>
  <c r="K49" i="1" a="1"/>
  <c r="K49" i="1" s="1"/>
  <c r="L49" i="1" s="1"/>
  <c r="K65" i="1" a="1"/>
  <c r="K65" i="1" s="1"/>
  <c r="L65" i="1" s="1"/>
  <c r="K88" i="1" a="1"/>
  <c r="K88" i="1" s="1"/>
  <c r="L88" i="1" s="1"/>
  <c r="K63" i="1" a="1"/>
  <c r="K63" i="1" s="1"/>
  <c r="L63" i="1" s="1"/>
  <c r="K134" i="1" a="1"/>
  <c r="K134" i="1" s="1"/>
  <c r="L134" i="1" s="1"/>
  <c r="K81" i="1" a="1"/>
  <c r="K81" i="1" s="1"/>
  <c r="L81" i="1" s="1"/>
  <c r="K129" i="1" a="1"/>
  <c r="K129" i="1" s="1"/>
  <c r="L129" i="1" s="1"/>
  <c r="K105" i="1" a="1"/>
  <c r="K105" i="1" s="1"/>
  <c r="L105" i="1" s="1"/>
  <c r="K84" i="1" a="1"/>
  <c r="K84" i="1" s="1"/>
  <c r="L84" i="1" s="1"/>
  <c r="K67" i="1" a="1"/>
  <c r="K67" i="1" s="1"/>
  <c r="L67" i="1" s="1"/>
  <c r="K52" i="1" a="1"/>
  <c r="K52" i="1" s="1"/>
  <c r="L52" i="1" s="1"/>
  <c r="K34" i="1" a="1"/>
  <c r="K34" i="1" s="1"/>
  <c r="L34" i="1" s="1"/>
  <c r="K135" i="1" a="1"/>
  <c r="K135" i="1" s="1"/>
  <c r="L135" i="1" s="1"/>
  <c r="K126" i="1" a="1"/>
  <c r="K126" i="1" s="1"/>
  <c r="L126" i="1" s="1"/>
  <c r="K110" i="1" a="1"/>
  <c r="K110" i="1" s="1"/>
  <c r="L110" i="1" s="1"/>
  <c r="K89" i="1" a="1"/>
  <c r="K89" i="1" s="1"/>
  <c r="L89" i="1" s="1"/>
  <c r="K124" i="1" a="1"/>
  <c r="K124" i="1" s="1"/>
  <c r="L124" i="1" s="1"/>
  <c r="K96" i="1" a="1"/>
  <c r="K96" i="1" s="1"/>
  <c r="L96" i="1" s="1"/>
  <c r="K53" i="1" a="1"/>
  <c r="K53" i="1" s="1"/>
  <c r="L53" i="1" s="1"/>
  <c r="K72" i="1" a="1"/>
  <c r="K72" i="1" s="1"/>
  <c r="L72" i="1" s="1"/>
  <c r="K5" i="1" a="1"/>
  <c r="K5" i="1" s="1"/>
  <c r="L5" i="1" s="1"/>
  <c r="K113" i="1" a="1"/>
  <c r="K113" i="1" s="1"/>
  <c r="L113" i="1" s="1"/>
  <c r="K121" i="1" a="1"/>
  <c r="K121" i="1" s="1"/>
  <c r="L121" i="1" s="1"/>
  <c r="K112" i="1" a="1"/>
  <c r="K112" i="1" s="1"/>
  <c r="L112" i="1" s="1"/>
  <c r="K79" i="1" a="1"/>
  <c r="K79" i="1" s="1"/>
  <c r="L79" i="1" s="1"/>
  <c r="K2" i="1" a="1"/>
  <c r="K2" i="1" s="1"/>
  <c r="L2" i="1" s="1"/>
  <c r="K138" i="1" a="1"/>
  <c r="K138" i="1" s="1"/>
  <c r="L138" i="1" s="1"/>
  <c r="K99" i="1" a="1"/>
  <c r="K99" i="1" s="1"/>
  <c r="L99" i="1" s="1"/>
  <c r="K66" i="1" a="1"/>
  <c r="K66" i="1" s="1"/>
  <c r="L66" i="1" s="1"/>
  <c r="K37" i="1" a="1"/>
  <c r="K37" i="1" s="1"/>
  <c r="L37" i="1" s="1"/>
  <c r="K144" i="1" a="1"/>
  <c r="K144" i="1" s="1"/>
  <c r="L144" i="1" s="1"/>
  <c r="K137" i="1" a="1"/>
  <c r="K137" i="1" s="1"/>
  <c r="L137" i="1" s="1"/>
  <c r="K90" i="1" a="1"/>
  <c r="K90" i="1" s="1"/>
  <c r="L90" i="1" s="1"/>
  <c r="K102" i="1" a="1"/>
  <c r="K102" i="1" s="1"/>
  <c r="L102" i="1" s="1"/>
  <c r="K123" i="1" a="1"/>
  <c r="K123" i="1" s="1"/>
  <c r="L123" i="1" s="1"/>
  <c r="K94" i="1" a="1"/>
  <c r="K94" i="1" s="1"/>
  <c r="L94" i="1" s="1"/>
  <c r="K92" i="1" a="1"/>
  <c r="K92" i="1" s="1"/>
  <c r="L92" i="1" s="1"/>
  <c r="K70" i="1" a="1"/>
  <c r="K70" i="1" s="1"/>
  <c r="L70" i="1" s="1"/>
  <c r="K62" i="1" a="1"/>
  <c r="K62" i="1" s="1"/>
  <c r="L62" i="1" s="1"/>
  <c r="K106" i="1" a="1"/>
  <c r="K106" i="1" s="1"/>
  <c r="L106" i="1" s="1"/>
  <c r="K91" i="1" a="1"/>
  <c r="K91" i="1" s="1"/>
  <c r="L91" i="1" s="1"/>
  <c r="K38" i="1" a="1"/>
  <c r="K38" i="1" s="1"/>
  <c r="L38" i="1" s="1"/>
  <c r="K29" i="1" a="1"/>
  <c r="K29" i="1" s="1"/>
  <c r="L29" i="1" s="1"/>
  <c r="K140" i="1" a="1"/>
  <c r="K140" i="1" s="1"/>
  <c r="L140" i="1" s="1"/>
  <c r="K132" i="1" a="1"/>
  <c r="K132" i="1" s="1"/>
  <c r="L132" i="1" s="1"/>
  <c r="K54" i="1" a="1"/>
  <c r="K54" i="1" s="1"/>
  <c r="L54" i="1" s="1"/>
  <c r="K30" i="1" a="1"/>
  <c r="K30" i="1" s="1"/>
  <c r="L30" i="1" s="1"/>
  <c r="K78" i="1" a="1"/>
  <c r="K78" i="1" s="1"/>
  <c r="L78" i="1" s="1"/>
  <c r="K145" i="1" a="1"/>
  <c r="K145" i="1" s="1"/>
  <c r="L145" i="1" s="1"/>
  <c r="K133" i="1" a="1"/>
  <c r="K133" i="1" s="1"/>
  <c r="L133" i="1" s="1"/>
  <c r="K25" i="1" a="1"/>
  <c r="K25" i="1" s="1"/>
  <c r="L25" i="1" s="1"/>
  <c r="K19" i="1" a="1"/>
  <c r="K19" i="1" s="1"/>
  <c r="L19" i="1" s="1"/>
  <c r="K131" i="1" a="1"/>
  <c r="K131" i="1" s="1"/>
  <c r="L131" i="1" s="1"/>
  <c r="K119" i="1" a="1"/>
  <c r="K119" i="1" s="1"/>
  <c r="L119" i="1" s="1"/>
  <c r="K101" i="1" a="1"/>
  <c r="K101" i="1" s="1"/>
  <c r="L101" i="1" s="1"/>
  <c r="K83" i="1" a="1"/>
  <c r="K83" i="1" s="1"/>
  <c r="L83" i="1" s="1"/>
  <c r="K136" i="1" a="1"/>
  <c r="K136" i="1" s="1"/>
  <c r="L136" i="1" s="1"/>
  <c r="K118" i="1" a="1"/>
  <c r="K118" i="1" s="1"/>
  <c r="L118" i="1" s="1"/>
  <c r="K142" i="1" a="1"/>
  <c r="K142" i="1" s="1"/>
  <c r="L142" i="1" s="1"/>
  <c r="K147" i="1" a="1"/>
  <c r="K147" i="1" s="1"/>
  <c r="L147" i="1" s="1"/>
  <c r="K141" i="1" a="1"/>
  <c r="K141" i="1" s="1"/>
  <c r="L141" i="1" s="1"/>
  <c r="K69" i="1" a="1"/>
  <c r="K69" i="1" s="1"/>
  <c r="L69" i="1" s="1"/>
  <c r="B262" i="1" l="1"/>
  <c r="B237" i="1"/>
  <c r="B244" i="1"/>
  <c r="B245" i="1"/>
  <c r="B294" i="1"/>
  <c r="B241" i="1"/>
  <c r="B293" i="1"/>
  <c r="B268" i="1"/>
  <c r="B285" i="1"/>
  <c r="B280" i="1"/>
  <c r="B316" i="1"/>
  <c r="B278" i="1"/>
  <c r="B236" i="1"/>
  <c r="B259" i="1"/>
  <c r="B225" i="1"/>
  <c r="B307" i="1"/>
  <c r="B314" i="1"/>
  <c r="L1408" i="1"/>
  <c r="L1435" i="1"/>
  <c r="B276" i="1"/>
  <c r="B282" i="1"/>
  <c r="B216" i="1"/>
  <c r="B267" i="1"/>
  <c r="B240" i="1"/>
  <c r="B272" i="1"/>
  <c r="B247" i="1"/>
  <c r="B235" i="1"/>
  <c r="B251" i="1"/>
  <c r="L1301" i="1"/>
  <c r="L1325" i="1"/>
  <c r="L1425" i="1"/>
  <c r="L1417" i="1"/>
  <c r="L1480" i="1"/>
  <c r="B260" i="1"/>
  <c r="B306" i="1"/>
  <c r="L1409" i="1"/>
  <c r="L1347" i="1"/>
  <c r="B283" i="1"/>
  <c r="L1402" i="1"/>
  <c r="L256" i="1"/>
  <c r="B271" i="1"/>
  <c r="B263" i="1"/>
  <c r="B231" i="1"/>
  <c r="L242" i="1"/>
  <c r="L310" i="1"/>
  <c r="B290" i="1"/>
  <c r="L225" i="1"/>
  <c r="L1331" i="1"/>
  <c r="L1502" i="1"/>
  <c r="L1478" i="1"/>
  <c r="L1367" i="1"/>
  <c r="L1326" i="1"/>
  <c r="L182" i="1"/>
  <c r="B292" i="1"/>
  <c r="B249" i="1"/>
  <c r="B258" i="1"/>
  <c r="B242" i="1"/>
  <c r="B252" i="1"/>
  <c r="B254" i="1"/>
  <c r="L1332" i="1"/>
  <c r="B277" i="1"/>
  <c r="B303" i="1"/>
  <c r="L1330" i="1"/>
  <c r="L1442" i="1"/>
  <c r="L1361" i="1"/>
  <c r="L1304" i="1"/>
  <c r="L1338" i="1"/>
  <c r="L1352" i="1"/>
  <c r="L302" i="1"/>
  <c r="L1496" i="1"/>
  <c r="L1401" i="1"/>
  <c r="L517" i="1"/>
  <c r="L215" i="1"/>
  <c r="L273" i="1"/>
  <c r="L431" i="1"/>
  <c r="L339" i="1"/>
  <c r="L259" i="1"/>
  <c r="L419" i="1"/>
  <c r="L1016" i="1"/>
  <c r="L237" i="1"/>
  <c r="L807" i="1"/>
  <c r="L1315" i="1"/>
  <c r="L1380" i="1"/>
  <c r="L1399" i="1"/>
  <c r="L1419" i="1"/>
  <c r="L1511" i="1"/>
  <c r="L1318" i="1"/>
  <c r="L1389" i="1"/>
  <c r="L1477" i="1"/>
  <c r="L1438" i="1"/>
  <c r="L1349" i="1"/>
  <c r="L1430" i="1"/>
  <c r="L1422" i="1"/>
  <c r="L1456" i="1"/>
  <c r="L1514" i="1"/>
  <c r="L1340" i="1"/>
  <c r="L211" i="1"/>
  <c r="L220" i="1"/>
  <c r="L1410" i="1"/>
  <c r="L1483" i="1"/>
  <c r="L283" i="1"/>
  <c r="L712" i="1"/>
  <c r="L235" i="1"/>
  <c r="L254" i="1"/>
  <c r="L1515" i="1"/>
  <c r="L1317" i="1"/>
  <c r="L1335" i="1"/>
  <c r="L1415" i="1"/>
  <c r="L1476" i="1"/>
  <c r="L1353" i="1"/>
  <c r="L1357" i="1"/>
  <c r="L1469" i="1"/>
  <c r="L1495" i="1"/>
  <c r="L1449" i="1"/>
  <c r="L1516" i="1"/>
  <c r="L1494" i="1"/>
  <c r="L1433" i="1"/>
  <c r="L1371" i="1"/>
  <c r="L1388" i="1"/>
  <c r="L1358" i="1"/>
  <c r="L1375" i="1"/>
  <c r="L1321" i="1"/>
  <c r="L1376" i="1"/>
  <c r="L1448" i="1"/>
  <c r="L1339" i="1"/>
  <c r="L1378" i="1"/>
  <c r="L1490" i="1"/>
  <c r="L309" i="1"/>
  <c r="L1482" i="1"/>
  <c r="L1359" i="1"/>
  <c r="L913" i="1"/>
  <c r="L654" i="1"/>
  <c r="L956" i="1"/>
  <c r="L609" i="1"/>
  <c r="L562" i="1"/>
  <c r="L985" i="1"/>
  <c r="L253" i="1"/>
  <c r="L451" i="1"/>
  <c r="L284" i="1"/>
  <c r="L378" i="1"/>
  <c r="L748" i="1"/>
  <c r="L640" i="1"/>
  <c r="L323" i="1"/>
  <c r="L459" i="1"/>
  <c r="L238" i="1"/>
  <c r="L1266" i="1"/>
  <c r="L452" i="1"/>
  <c r="L548" i="1"/>
  <c r="L519" i="1"/>
  <c r="L567" i="1"/>
  <c r="L1077" i="1"/>
  <c r="L462" i="1"/>
  <c r="L233" i="1"/>
  <c r="L1311" i="1"/>
  <c r="L1445" i="1"/>
  <c r="L1305" i="1"/>
  <c r="L1298" i="1"/>
  <c r="L1322" i="1"/>
  <c r="L1414" i="1"/>
  <c r="L1508" i="1"/>
  <c r="L1450" i="1"/>
  <c r="L1473" i="1"/>
  <c r="L1350" i="1"/>
  <c r="L977" i="1"/>
  <c r="L250" i="1"/>
  <c r="L1446" i="1"/>
  <c r="L1385" i="1"/>
  <c r="L1368" i="1"/>
  <c r="L1314" i="1"/>
  <c r="L1474" i="1"/>
  <c r="L1487" i="1"/>
  <c r="L1464" i="1"/>
  <c r="L1412" i="1"/>
  <c r="L1312" i="1"/>
  <c r="L1336" i="1"/>
  <c r="L1372" i="1"/>
  <c r="L1466" i="1"/>
  <c r="L1386" i="1"/>
  <c r="L1373" i="1"/>
  <c r="L294" i="1"/>
  <c r="L416" i="1"/>
  <c r="L1247" i="1"/>
  <c r="L1512" i="1"/>
  <c r="L1491" i="1"/>
  <c r="L852" i="1"/>
  <c r="L490" i="1"/>
  <c r="L322" i="1"/>
  <c r="L1513" i="1"/>
  <c r="L1486" i="1"/>
  <c r="L1320" i="1"/>
  <c r="L1428" i="1"/>
  <c r="L1381" i="1"/>
  <c r="L1346" i="1"/>
  <c r="L1498" i="1"/>
  <c r="L1493" i="1"/>
  <c r="L1356" i="1"/>
  <c r="L1459" i="1"/>
  <c r="L1391" i="1"/>
  <c r="L1420" i="1"/>
  <c r="L1451" i="1"/>
  <c r="L1479" i="1"/>
  <c r="L1374" i="1"/>
  <c r="L1434" i="1"/>
  <c r="L1404" i="1"/>
  <c r="L1497" i="1"/>
  <c r="L1342" i="1"/>
  <c r="L1411" i="1"/>
  <c r="L1436" i="1"/>
  <c r="L1392" i="1"/>
  <c r="L1418" i="1"/>
  <c r="L1452" i="1"/>
  <c r="L1472" i="1"/>
  <c r="L1517" i="1"/>
  <c r="L1328" i="1"/>
  <c r="L1387" i="1"/>
  <c r="L1297" i="1"/>
  <c r="L1324" i="1"/>
  <c r="L1518" i="1"/>
  <c r="L1395" i="1"/>
  <c r="L1400" i="1"/>
  <c r="L1316" i="1"/>
  <c r="L1457" i="1"/>
  <c r="L1397" i="1"/>
  <c r="L1507" i="1"/>
  <c r="L1377" i="1"/>
  <c r="L1485" i="1"/>
  <c r="L1406" i="1"/>
  <c r="L1319" i="1"/>
  <c r="L279" i="1"/>
  <c r="L555" i="1"/>
  <c r="L1309" i="1"/>
  <c r="L1310" i="1"/>
  <c r="L1416" i="1"/>
  <c r="L1463" i="1"/>
  <c r="L1484" i="1"/>
  <c r="L1510" i="1"/>
  <c r="L1460" i="1"/>
  <c r="L1365" i="1"/>
  <c r="L1299" i="1"/>
  <c r="L260" i="1"/>
  <c r="L1131" i="1"/>
  <c r="L208" i="1"/>
  <c r="L1095" i="1"/>
  <c r="L263" i="1"/>
  <c r="L856" i="1"/>
  <c r="L1504" i="1"/>
  <c r="L507" i="1"/>
  <c r="L401" i="1"/>
  <c r="L602" i="1"/>
  <c r="L882" i="1"/>
  <c r="L993" i="1"/>
  <c r="L1098" i="1"/>
  <c r="L545" i="1"/>
  <c r="L605" i="1"/>
  <c r="L615" i="1"/>
  <c r="L814" i="1"/>
  <c r="L1050" i="1"/>
  <c r="L1307" i="1"/>
  <c r="L1461" i="1"/>
  <c r="L1403" i="1"/>
  <c r="L1426" i="1"/>
  <c r="L1447" i="1"/>
  <c r="L1520" i="1"/>
  <c r="L1345" i="1"/>
  <c r="L1369" i="1"/>
  <c r="L1341" i="1"/>
  <c r="L1370" i="1"/>
  <c r="L1441" i="1"/>
  <c r="L1471" i="1"/>
  <c r="L1501" i="1"/>
  <c r="L1398" i="1"/>
  <c r="L1506" i="1"/>
  <c r="L1327" i="1"/>
  <c r="L1432" i="1"/>
  <c r="L1509" i="1"/>
  <c r="L1329" i="1"/>
  <c r="L337" i="1"/>
  <c r="L1500" i="1"/>
  <c r="L1421" i="1"/>
  <c r="L1248" i="1"/>
  <c r="L1407" i="1"/>
  <c r="L1454" i="1"/>
  <c r="L1393" i="1"/>
  <c r="L508" i="1"/>
  <c r="L930" i="1"/>
  <c r="L934" i="1"/>
  <c r="L1300" i="1"/>
  <c r="L1343" i="1"/>
  <c r="L1396" i="1"/>
  <c r="L1468" i="1"/>
  <c r="L1505" i="1"/>
  <c r="L1313" i="1"/>
  <c r="L1363" i="1"/>
  <c r="L1427" i="1"/>
  <c r="L1453" i="1"/>
  <c r="L1489" i="1"/>
  <c r="L1364" i="1"/>
  <c r="L1382" i="1"/>
  <c r="L1439" i="1"/>
  <c r="L1465" i="1"/>
  <c r="L1470" i="1"/>
  <c r="L1351" i="1"/>
  <c r="L1423" i="1"/>
  <c r="L1455" i="1"/>
  <c r="L791" i="1"/>
  <c r="L812" i="1"/>
  <c r="L778" i="1"/>
  <c r="L1303" i="1"/>
  <c r="L1443" i="1"/>
  <c r="L1323" i="1"/>
  <c r="L1431" i="1"/>
  <c r="L1488" i="1"/>
  <c r="L1384" i="1"/>
  <c r="L1333" i="1"/>
  <c r="L1355" i="1"/>
  <c r="L1462" i="1"/>
  <c r="L1475" i="1"/>
  <c r="L1383" i="1"/>
  <c r="L1055" i="1"/>
  <c r="L1271" i="1"/>
  <c r="L1503" i="1"/>
  <c r="L1354" i="1"/>
  <c r="L1492" i="1"/>
  <c r="L1344" i="1"/>
  <c r="L1090" i="1"/>
  <c r="L1405" i="1"/>
  <c r="L1413" i="1"/>
  <c r="L1362" i="1"/>
  <c r="L1379" i="1"/>
  <c r="L1440" i="1"/>
  <c r="L1308" i="1"/>
  <c r="L1065" i="1"/>
  <c r="L1366" i="1"/>
  <c r="L1458" i="1"/>
  <c r="L1394" i="1"/>
  <c r="L1424" i="1"/>
  <c r="L1444" i="1"/>
  <c r="L1519" i="1"/>
  <c r="L1360" i="1"/>
  <c r="L1296" i="1"/>
  <c r="L1302" i="1"/>
  <c r="L1437" i="1"/>
  <c r="L1306" i="1"/>
  <c r="L1334" i="1"/>
  <c r="L1390" i="1"/>
  <c r="L1429" i="1"/>
  <c r="L1348" i="1"/>
  <c r="L1481" i="1"/>
  <c r="L1499" i="1"/>
  <c r="L271" i="1"/>
  <c r="L278" i="1"/>
  <c r="L315" i="1"/>
  <c r="L689" i="1"/>
  <c r="L552" i="1"/>
  <c r="L701" i="1"/>
  <c r="L889" i="1"/>
  <c r="L925" i="1"/>
  <c r="L926" i="1"/>
  <c r="L851" i="1"/>
  <c r="L853" i="1"/>
  <c r="L1193" i="1"/>
  <c r="L377" i="1"/>
  <c r="L1087" i="1"/>
  <c r="L687" i="1"/>
  <c r="L869" i="1"/>
  <c r="L1003" i="1"/>
  <c r="L1038" i="1"/>
  <c r="L1263" i="1"/>
  <c r="L611" i="1"/>
  <c r="L813" i="1"/>
  <c r="L1161" i="1"/>
  <c r="L1289" i="1"/>
  <c r="L1123" i="1"/>
  <c r="L770" i="1"/>
  <c r="L1005" i="1"/>
  <c r="L1238" i="1"/>
  <c r="L505" i="1"/>
  <c r="L1204" i="1"/>
  <c r="L1073" i="1"/>
  <c r="L837" i="1"/>
  <c r="L860" i="1"/>
  <c r="L1279" i="1"/>
  <c r="L695" i="1"/>
  <c r="L758" i="1"/>
  <c r="L1062" i="1"/>
  <c r="L576" i="1"/>
  <c r="L247" i="1"/>
  <c r="L1276" i="1"/>
  <c r="L709" i="1"/>
  <c r="L1017" i="1"/>
  <c r="L1155" i="1"/>
  <c r="L369" i="1"/>
  <c r="L1187" i="1"/>
  <c r="L1153" i="1"/>
  <c r="L1011" i="1"/>
  <c r="L1032" i="1"/>
  <c r="L1262" i="1"/>
  <c r="L880" i="1"/>
  <c r="L1129" i="1"/>
  <c r="L357" i="1"/>
  <c r="L1267" i="1"/>
  <c r="L1198" i="1"/>
  <c r="L1167" i="1"/>
  <c r="L1108" i="1"/>
  <c r="L1294" i="1"/>
  <c r="L776" i="1"/>
  <c r="L766" i="1"/>
  <c r="L354" i="1"/>
  <c r="L834" i="1"/>
  <c r="L244" i="1"/>
  <c r="L411" i="1"/>
  <c r="L518" i="1"/>
  <c r="L537" i="1"/>
  <c r="L230" i="1"/>
  <c r="L765" i="1"/>
  <c r="L1064" i="1"/>
  <c r="L596" i="1"/>
  <c r="L1048" i="1"/>
  <c r="L510" i="1"/>
  <c r="L577" i="1"/>
  <c r="L388" i="1"/>
  <c r="L729" i="1"/>
  <c r="L181" i="1"/>
  <c r="L538" i="1"/>
  <c r="L721" i="1"/>
  <c r="L800" i="1"/>
  <c r="L533" i="1"/>
  <c r="L593" i="1"/>
  <c r="L563" i="1"/>
  <c r="L532" i="1"/>
  <c r="L645" i="1"/>
  <c r="L947" i="1"/>
  <c r="L904" i="1"/>
  <c r="L912" i="1"/>
  <c r="L320" i="1"/>
  <c r="L1152" i="1"/>
  <c r="L270" i="1"/>
  <c r="L1195" i="1"/>
  <c r="L427" i="1"/>
  <c r="L1076" i="1"/>
  <c r="L857" i="1"/>
  <c r="L1008" i="1"/>
  <c r="L274" i="1"/>
  <c r="L838" i="1"/>
  <c r="L865" i="1"/>
  <c r="L1174" i="1"/>
  <c r="L1259" i="1"/>
  <c r="L210" i="1"/>
  <c r="L413" i="1"/>
  <c r="L1208" i="1"/>
  <c r="L824" i="1"/>
  <c r="L534" i="1"/>
  <c r="L990" i="1"/>
  <c r="L570" i="1"/>
  <c r="L629" i="1"/>
  <c r="L222" i="1"/>
  <c r="L1173" i="1"/>
  <c r="L1234" i="1"/>
  <c r="L368" i="1"/>
  <c r="L680" i="1"/>
  <c r="L958" i="1"/>
  <c r="L499" i="1"/>
  <c r="L872" i="1"/>
  <c r="L690" i="1"/>
  <c r="L988" i="1"/>
  <c r="L269" i="1"/>
  <c r="L356" i="1"/>
  <c r="L634" i="1"/>
  <c r="L616" i="1"/>
  <c r="L1014" i="1"/>
  <c r="L945" i="1"/>
  <c r="L1213" i="1"/>
  <c r="L1285" i="1"/>
  <c r="L161" i="1"/>
  <c r="L726" i="1"/>
  <c r="L780" i="1"/>
  <c r="L1203" i="1"/>
  <c r="L1278" i="1"/>
  <c r="L201" i="1"/>
  <c r="L191" i="1"/>
  <c r="L162" i="1"/>
  <c r="L281" i="1"/>
  <c r="L389" i="1"/>
  <c r="L543" i="1"/>
  <c r="L583" i="1"/>
  <c r="L698" i="1"/>
  <c r="L771" i="1"/>
  <c r="L976" i="1"/>
  <c r="L1292" i="1"/>
  <c r="L480" i="1"/>
  <c r="L946" i="1"/>
  <c r="L1112" i="1"/>
  <c r="L1156" i="1"/>
  <c r="L864" i="1"/>
  <c r="L1166" i="1"/>
  <c r="L1245" i="1"/>
  <c r="L482" i="1"/>
  <c r="L412" i="1"/>
  <c r="L633" i="1"/>
  <c r="L731" i="1"/>
  <c r="L886" i="1"/>
  <c r="L1172" i="1"/>
  <c r="L1069" i="1"/>
  <c r="L696" i="1"/>
  <c r="L991" i="1"/>
  <c r="L1265" i="1"/>
  <c r="L580" i="1"/>
  <c r="L1250" i="1"/>
  <c r="L380" i="1"/>
  <c r="L683" i="1"/>
  <c r="L1023" i="1"/>
  <c r="L198" i="1"/>
  <c r="L291" i="1"/>
  <c r="L415" i="1"/>
  <c r="L439" i="1"/>
  <c r="L710" i="1"/>
  <c r="L730" i="1"/>
  <c r="L1228" i="1"/>
  <c r="L1141" i="1"/>
  <c r="L467" i="1"/>
  <c r="L506" i="1"/>
  <c r="L820" i="1"/>
  <c r="L1255" i="1"/>
  <c r="L1120" i="1"/>
  <c r="L836" i="1"/>
  <c r="L842" i="1"/>
  <c r="L1165" i="1"/>
  <c r="L1194" i="1"/>
  <c r="L1102" i="1"/>
  <c r="L1054" i="1"/>
  <c r="L221" i="1"/>
  <c r="L355" i="1"/>
  <c r="L554" i="1"/>
  <c r="L497" i="1"/>
  <c r="L762" i="1"/>
  <c r="L894" i="1"/>
  <c r="L1089" i="1"/>
  <c r="L276" i="1"/>
  <c r="L293" i="1"/>
  <c r="L450" i="1"/>
  <c r="L264" i="1"/>
  <c r="L502" i="1"/>
  <c r="L1139" i="1"/>
  <c r="L1035" i="1"/>
  <c r="L1145" i="1"/>
  <c r="L1197" i="1"/>
  <c r="L1264" i="1"/>
  <c r="L1119" i="1"/>
  <c r="L1209" i="1"/>
  <c r="L1086" i="1"/>
  <c r="L1044" i="1"/>
  <c r="L475" i="1"/>
  <c r="L470" i="1"/>
  <c r="L708" i="1"/>
  <c r="L932" i="1"/>
  <c r="L938" i="1"/>
  <c r="L846" i="1"/>
  <c r="L876" i="1"/>
  <c r="L1184" i="1"/>
  <c r="L465" i="1"/>
  <c r="L1027" i="1"/>
  <c r="L587" i="1"/>
  <c r="L1094" i="1"/>
  <c r="L1223" i="1"/>
  <c r="L1138" i="1"/>
  <c r="L1002" i="1"/>
  <c r="L489" i="1"/>
  <c r="L660" i="1"/>
  <c r="L914" i="1"/>
  <c r="L890" i="1"/>
  <c r="L1030" i="1"/>
  <c r="L859" i="1"/>
  <c r="L997" i="1"/>
  <c r="L1189" i="1"/>
  <c r="L623" i="1"/>
  <c r="L599" i="1"/>
  <c r="L460" i="1"/>
  <c r="L717" i="1"/>
  <c r="L321" i="1"/>
  <c r="L1046" i="1"/>
  <c r="L1221" i="1"/>
  <c r="L942" i="1"/>
  <c r="L892" i="1"/>
  <c r="L1078" i="1"/>
  <c r="L1133" i="1"/>
  <c r="L535" i="1"/>
  <c r="L727" i="1"/>
  <c r="L981" i="1"/>
  <c r="L1251" i="1"/>
  <c r="L1277" i="1"/>
  <c r="L327" i="1"/>
  <c r="L827" i="1"/>
  <c r="L1229" i="1"/>
  <c r="L1118" i="1"/>
  <c r="L899" i="1"/>
  <c r="L1034" i="1"/>
  <c r="L1107" i="1"/>
  <c r="L393" i="1"/>
  <c r="L1137" i="1"/>
  <c r="L1096" i="1"/>
  <c r="L1126" i="1"/>
  <c r="L1217" i="1"/>
  <c r="L457" i="1"/>
  <c r="L720" i="1"/>
  <c r="L746" i="1"/>
  <c r="L879" i="1"/>
  <c r="L833" i="1"/>
  <c r="L1241" i="1"/>
  <c r="L1216" i="1"/>
  <c r="L512" i="1"/>
  <c r="L441" i="1"/>
  <c r="L658" i="1"/>
  <c r="L803" i="1"/>
  <c r="L1275" i="1"/>
  <c r="L1261" i="1"/>
  <c r="L1179" i="1"/>
  <c r="L418" i="1"/>
  <c r="L664" i="1"/>
  <c r="L703" i="1"/>
  <c r="L999" i="1"/>
  <c r="L918" i="1"/>
  <c r="L1226" i="1"/>
  <c r="L1243" i="1"/>
  <c r="L1079" i="1"/>
  <c r="L246" i="1"/>
  <c r="L486" i="1"/>
  <c r="L1132" i="1"/>
  <c r="L755" i="1"/>
  <c r="L1000" i="1"/>
  <c r="L1170" i="1"/>
  <c r="L1109" i="1"/>
  <c r="L1272" i="1"/>
  <c r="L1240" i="1"/>
  <c r="L1180" i="1"/>
  <c r="L209" i="1"/>
  <c r="L178" i="1"/>
  <c r="L381" i="1"/>
  <c r="L557" i="1"/>
  <c r="L798" i="1"/>
  <c r="L586" i="1"/>
  <c r="L850" i="1"/>
  <c r="L951" i="1"/>
  <c r="L987" i="1"/>
  <c r="L286" i="1"/>
  <c r="L944" i="1"/>
  <c r="L895" i="1"/>
  <c r="L1067" i="1"/>
  <c r="L539" i="1"/>
  <c r="L472" i="1"/>
  <c r="L240" i="1"/>
  <c r="L781" i="1"/>
  <c r="L1196" i="1"/>
  <c r="L1159" i="1"/>
  <c r="L1201" i="1"/>
  <c r="L324" i="1"/>
  <c r="L187" i="1"/>
  <c r="L166" i="1"/>
  <c r="L226" i="1"/>
  <c r="L560" i="1"/>
  <c r="L463" i="1"/>
  <c r="L749" i="1"/>
  <c r="L617" i="1"/>
  <c r="L871" i="1"/>
  <c r="L513" i="1"/>
  <c r="L1061" i="1"/>
  <c r="L1130" i="1"/>
  <c r="L330" i="1"/>
  <c r="L373" i="1"/>
  <c r="L403" i="1"/>
  <c r="L622" i="1"/>
  <c r="L722" i="1"/>
  <c r="L744" i="1"/>
  <c r="L868" i="1"/>
  <c r="L501" i="1"/>
  <c r="L307" i="1"/>
  <c r="L931" i="1"/>
  <c r="L392" i="1"/>
  <c r="L1192" i="1"/>
  <c r="L1295" i="1"/>
  <c r="L1274" i="1"/>
  <c r="L290" i="1"/>
  <c r="L443" i="1"/>
  <c r="L402" i="1"/>
  <c r="L832" i="1"/>
  <c r="L653" i="1"/>
  <c r="L902" i="1"/>
  <c r="L496" i="1"/>
  <c r="L212" i="1"/>
  <c r="L1088" i="1"/>
  <c r="L858" i="1"/>
  <c r="L476" i="1"/>
  <c r="L1154" i="1"/>
  <c r="L1202" i="1"/>
  <c r="L715" i="1"/>
  <c r="L764" i="1"/>
  <c r="L511" i="1"/>
  <c r="L446" i="1"/>
  <c r="L445" i="1"/>
  <c r="L504" i="1"/>
  <c r="L572" i="1"/>
  <c r="L747" i="1"/>
  <c r="L948" i="1"/>
  <c r="L1057" i="1"/>
  <c r="L799" i="1"/>
  <c r="L845" i="1"/>
  <c r="L1253" i="1"/>
  <c r="L968" i="1"/>
  <c r="L1252" i="1"/>
  <c r="L492" i="1"/>
  <c r="L524" i="1"/>
  <c r="L656" i="1"/>
  <c r="L644" i="1"/>
  <c r="L973" i="1"/>
  <c r="L1151" i="1"/>
  <c r="L1071" i="1"/>
  <c r="L974" i="1"/>
  <c r="L582" i="1"/>
  <c r="L1018" i="1"/>
  <c r="L325" i="1"/>
  <c r="L433" i="1"/>
  <c r="L347" i="1"/>
  <c r="L192" i="1"/>
  <c r="L180" i="1"/>
  <c r="L203" i="1"/>
  <c r="L157" i="1"/>
  <c r="L361" i="1"/>
  <c r="L488" i="1"/>
  <c r="L397" i="1"/>
  <c r="L319" i="1"/>
  <c r="L628" i="1"/>
  <c r="L757" i="1"/>
  <c r="L678" i="1"/>
  <c r="L561" i="1"/>
  <c r="L907" i="1"/>
  <c r="L982" i="1"/>
  <c r="L1037" i="1"/>
  <c r="L910" i="1"/>
  <c r="L1053" i="1"/>
  <c r="L207" i="1"/>
  <c r="L382" i="1"/>
  <c r="L677" i="1"/>
  <c r="L1063" i="1"/>
  <c r="L1080" i="1"/>
  <c r="L742" i="1"/>
  <c r="L835" i="1"/>
  <c r="L336" i="1"/>
  <c r="L573" i="1"/>
  <c r="L367" i="1"/>
  <c r="L627" i="1"/>
  <c r="L1162" i="1"/>
  <c r="L1105" i="1"/>
  <c r="L666" i="1"/>
  <c r="L1022" i="1"/>
  <c r="L983" i="1"/>
  <c r="L442" i="1"/>
  <c r="L1029" i="1"/>
  <c r="L825" i="1"/>
  <c r="L1134" i="1"/>
  <c r="L632" i="1"/>
  <c r="L155" i="1"/>
  <c r="L204" i="1"/>
  <c r="L190" i="1"/>
  <c r="L179" i="1"/>
  <c r="L483" i="1"/>
  <c r="L652" i="1"/>
  <c r="L608" i="1"/>
  <c r="L676" i="1"/>
  <c r="L855" i="1"/>
  <c r="L802" i="1"/>
  <c r="L796" i="1"/>
  <c r="L1160" i="1"/>
  <c r="L1097" i="1"/>
  <c r="L385" i="1"/>
  <c r="L792" i="1"/>
  <c r="L407" i="1"/>
  <c r="L461" i="1"/>
  <c r="L1045" i="1"/>
  <c r="L854" i="1"/>
  <c r="L1190" i="1"/>
  <c r="L1181" i="1"/>
  <c r="L928" i="1"/>
  <c r="L231" i="1"/>
  <c r="L684" i="1"/>
  <c r="L1222" i="1"/>
  <c r="L1157" i="1"/>
  <c r="L311" i="1"/>
  <c r="L424" i="1"/>
  <c r="L646" i="1"/>
  <c r="L775" i="1"/>
  <c r="L733" i="1"/>
  <c r="L610" i="1"/>
  <c r="L1075" i="1"/>
  <c r="L1121" i="1"/>
  <c r="L549" i="1"/>
  <c r="L1293" i="1"/>
  <c r="L1210" i="1"/>
  <c r="L1143" i="1"/>
  <c r="L1235" i="1"/>
  <c r="L1074" i="1"/>
  <c r="L317" i="1"/>
  <c r="L647" i="1"/>
  <c r="L635" i="1"/>
  <c r="L604" i="1"/>
  <c r="L1033" i="1"/>
  <c r="L387" i="1"/>
  <c r="L874" i="1"/>
  <c r="L206" i="1"/>
  <c r="L840" i="1"/>
  <c r="L1041" i="1"/>
  <c r="L1175" i="1"/>
  <c r="L1168" i="1"/>
  <c r="L965" i="1"/>
  <c r="L1215" i="1"/>
  <c r="L202" i="1"/>
  <c r="L173" i="1"/>
  <c r="L390" i="1"/>
  <c r="L1117" i="1"/>
  <c r="L953" i="1"/>
  <c r="L922" i="1"/>
  <c r="L1049" i="1"/>
  <c r="L1116" i="1"/>
  <c r="L1052" i="1"/>
  <c r="L1191" i="1"/>
  <c r="L935" i="1"/>
  <c r="L969" i="1"/>
  <c r="L1101" i="1"/>
  <c r="L1144" i="1"/>
  <c r="L196" i="1"/>
  <c r="L662" i="1"/>
  <c r="L164" i="1"/>
  <c r="L189" i="1"/>
  <c r="L528" i="1"/>
  <c r="L398" i="1"/>
  <c r="L614" i="1"/>
  <c r="L740" i="1"/>
  <c r="L624" i="1"/>
  <c r="L810" i="1"/>
  <c r="L900" i="1"/>
  <c r="L979" i="1"/>
  <c r="L282" i="1"/>
  <c r="L875" i="1"/>
  <c r="L817" i="1"/>
  <c r="L1031" i="1"/>
  <c r="L1072" i="1"/>
  <c r="L1254" i="1"/>
  <c r="L1282" i="1"/>
  <c r="L772" i="1"/>
  <c r="L718" i="1"/>
  <c r="L962" i="1"/>
  <c r="L1021" i="1"/>
  <c r="L1040" i="1"/>
  <c r="L1239" i="1"/>
  <c r="L364" i="1"/>
  <c r="L406" i="1"/>
  <c r="L422" i="1"/>
  <c r="L773" i="1"/>
  <c r="L906" i="1"/>
  <c r="L753" i="1"/>
  <c r="L1125" i="1"/>
  <c r="L1103" i="1"/>
  <c r="L822" i="1"/>
  <c r="L1233" i="1"/>
  <c r="L1060" i="1"/>
  <c r="L1024" i="1"/>
  <c r="L177" i="1"/>
  <c r="L169" i="1"/>
  <c r="L163" i="1"/>
  <c r="L334" i="1"/>
  <c r="L292" i="1"/>
  <c r="L338" i="1"/>
  <c r="L481" i="1"/>
  <c r="L540" i="1"/>
  <c r="L697" i="1"/>
  <c r="L719" i="1"/>
  <c r="L739" i="1"/>
  <c r="L761" i="1"/>
  <c r="L768" i="1"/>
  <c r="L728" i="1"/>
  <c r="L870" i="1"/>
  <c r="L395" i="1"/>
  <c r="L588" i="1"/>
  <c r="L495" i="1"/>
  <c r="L861" i="1"/>
  <c r="L229" i="1"/>
  <c r="L607" i="1"/>
  <c r="L949" i="1"/>
  <c r="L358" i="1"/>
  <c r="L641" i="1"/>
  <c r="L841" i="1"/>
  <c r="L333" i="1"/>
  <c r="L1020" i="1"/>
  <c r="L1047" i="1"/>
  <c r="L589" i="1"/>
  <c r="L885" i="1"/>
  <c r="L1211" i="1"/>
  <c r="L301" i="1"/>
  <c r="L1009" i="1"/>
  <c r="L1260" i="1"/>
  <c r="L199" i="1"/>
  <c r="L154" i="1"/>
  <c r="L200" i="1"/>
  <c r="L304" i="1"/>
  <c r="L342" i="1"/>
  <c r="L399" i="1"/>
  <c r="L468" i="1"/>
  <c r="L650" i="1"/>
  <c r="L668" i="1"/>
  <c r="L565" i="1"/>
  <c r="L738" i="1"/>
  <c r="L760" i="1"/>
  <c r="L783" i="1"/>
  <c r="L559" i="1"/>
  <c r="L821" i="1"/>
  <c r="L884" i="1"/>
  <c r="L568" i="1"/>
  <c r="L344" i="1"/>
  <c r="L218" i="1"/>
  <c r="L578" i="1"/>
  <c r="L575" i="1"/>
  <c r="L613" i="1"/>
  <c r="L372" i="1"/>
  <c r="L679" i="1"/>
  <c r="L362" i="1"/>
  <c r="L785" i="1"/>
  <c r="L732" i="1"/>
  <c r="L648" i="1"/>
  <c r="L661" i="1"/>
  <c r="L313" i="1"/>
  <c r="L234" i="1"/>
  <c r="L340" i="1"/>
  <c r="L494" i="1"/>
  <c r="L228" i="1"/>
  <c r="L1224" i="1"/>
  <c r="L1280" i="1"/>
  <c r="L966" i="1"/>
  <c r="L366" i="1"/>
  <c r="L805" i="1"/>
  <c r="L751" i="1"/>
  <c r="L665" i="1"/>
  <c r="L350" i="1"/>
  <c r="L655" i="1"/>
  <c r="L839" i="1"/>
  <c r="L296" i="1"/>
  <c r="L267" i="1"/>
  <c r="L186" i="1"/>
  <c r="L171" i="1"/>
  <c r="L359" i="1"/>
  <c r="L509" i="1"/>
  <c r="L383" i="1"/>
  <c r="L544" i="1"/>
  <c r="L674" i="1"/>
  <c r="L553" i="1"/>
  <c r="L714" i="1"/>
  <c r="L724" i="1"/>
  <c r="L735" i="1"/>
  <c r="L819" i="1"/>
  <c r="L711" i="1"/>
  <c r="L642" i="1"/>
  <c r="L901" i="1"/>
  <c r="L1042" i="1"/>
  <c r="L335" i="1"/>
  <c r="L649" i="1"/>
  <c r="L847" i="1"/>
  <c r="L248" i="1"/>
  <c r="L458" i="1"/>
  <c r="L694" i="1"/>
  <c r="L394" i="1"/>
  <c r="L897" i="1"/>
  <c r="L551" i="1"/>
  <c r="L522" i="1"/>
  <c r="L659" i="1"/>
  <c r="L243" i="1"/>
  <c r="L691" i="1"/>
  <c r="L686" i="1"/>
  <c r="L920" i="1"/>
  <c r="L963" i="1"/>
  <c r="L1146" i="1"/>
  <c r="L1169" i="1"/>
  <c r="L1205" i="1"/>
  <c r="L1231" i="1"/>
  <c r="L595" i="1"/>
  <c r="L312" i="1"/>
  <c r="L1051" i="1"/>
  <c r="L831" i="1"/>
  <c r="L514" i="1"/>
  <c r="L1006" i="1"/>
  <c r="L898" i="1"/>
  <c r="L673" i="1"/>
  <c r="L473" i="1"/>
  <c r="L214" i="1"/>
  <c r="L823" i="1"/>
  <c r="L345" i="1"/>
  <c r="L984" i="1"/>
  <c r="L779" i="1"/>
  <c r="L371" i="1"/>
  <c r="L332" i="1"/>
  <c r="L365" i="1"/>
  <c r="L493" i="1"/>
  <c r="L725" i="1"/>
  <c r="L737" i="1"/>
  <c r="L786" i="1"/>
  <c r="L692" i="1"/>
  <c r="L809" i="1"/>
  <c r="L600" i="1"/>
  <c r="L808" i="1"/>
  <c r="L353" i="1"/>
  <c r="L329" i="1"/>
  <c r="L379" i="1"/>
  <c r="L639" i="1"/>
  <c r="L262" i="1"/>
  <c r="L266" i="1"/>
  <c r="L994" i="1"/>
  <c r="L1019" i="1"/>
  <c r="L1148" i="1"/>
  <c r="L261" i="1"/>
  <c r="L205" i="1"/>
  <c r="L574" i="1"/>
  <c r="L716" i="1"/>
  <c r="L370" i="1"/>
  <c r="L601" i="1"/>
  <c r="L631" i="1"/>
  <c r="L950" i="1"/>
  <c r="L410" i="1"/>
  <c r="L921" i="1"/>
  <c r="L970" i="1"/>
  <c r="L1110" i="1"/>
  <c r="L1147" i="1"/>
  <c r="L1236" i="1"/>
  <c r="L360" i="1"/>
  <c r="L547" i="1"/>
  <c r="L909" i="1"/>
  <c r="L975" i="1"/>
  <c r="L967" i="1"/>
  <c r="L621" i="1"/>
  <c r="L752" i="1"/>
  <c r="L849" i="1"/>
  <c r="L409" i="1"/>
  <c r="L954" i="1"/>
  <c r="L1230" i="1"/>
  <c r="L245" i="1"/>
  <c r="L287" i="1"/>
  <c r="L404" i="1"/>
  <c r="L564" i="1"/>
  <c r="L619" i="1"/>
  <c r="L636" i="1"/>
  <c r="L804" i="1"/>
  <c r="L713" i="1"/>
  <c r="L618" i="1"/>
  <c r="L830" i="1"/>
  <c r="L704" i="1"/>
  <c r="L612" i="1"/>
  <c r="L236" i="1"/>
  <c r="L736" i="1"/>
  <c r="L316" i="1"/>
  <c r="L376" i="1"/>
  <c r="L801" i="1"/>
  <c r="L1012" i="1"/>
  <c r="L1013" i="1"/>
  <c r="L268" i="1"/>
  <c r="L873" i="1"/>
  <c r="L346" i="1"/>
  <c r="L671" i="1"/>
  <c r="L298" i="1"/>
  <c r="L630" i="1"/>
  <c r="L314" i="1"/>
  <c r="L706" i="1"/>
  <c r="L606" i="1"/>
  <c r="L919" i="1"/>
  <c r="L972" i="1"/>
  <c r="L1111" i="1"/>
  <c r="L1182" i="1"/>
  <c r="L1218" i="1"/>
  <c r="L1242" i="1"/>
  <c r="L1001" i="1"/>
  <c r="L1124" i="1"/>
  <c r="L258" i="1"/>
  <c r="L940" i="1"/>
  <c r="L1025" i="1"/>
  <c r="L216" i="1"/>
  <c r="L579" i="1"/>
  <c r="L877" i="1"/>
  <c r="L667" i="1"/>
  <c r="L526" i="1"/>
  <c r="L503" i="1"/>
  <c r="L289" i="1"/>
  <c r="L405" i="1"/>
  <c r="L400" i="1"/>
  <c r="L529" i="1"/>
  <c r="L571" i="1"/>
  <c r="L516" i="1"/>
  <c r="L523" i="1"/>
  <c r="L625" i="1"/>
  <c r="L569" i="1"/>
  <c r="L637" i="1"/>
  <c r="L643" i="1"/>
  <c r="L558" i="1"/>
  <c r="L848" i="1"/>
  <c r="L959" i="1"/>
  <c r="L515" i="1"/>
  <c r="L705" i="1"/>
  <c r="L525" i="1"/>
  <c r="L594" i="1"/>
  <c r="L955" i="1"/>
  <c r="L754" i="1"/>
  <c r="L453" i="1"/>
  <c r="L978" i="1"/>
  <c r="L300" i="1"/>
  <c r="L386" i="1"/>
  <c r="L989" i="1"/>
  <c r="L700" i="1"/>
  <c r="L961" i="1"/>
  <c r="L933" i="1"/>
  <c r="L763" i="1"/>
  <c r="L550" i="1"/>
  <c r="L227" i="1"/>
  <c r="L396" i="1"/>
  <c r="L829" i="1"/>
  <c r="L896" i="1"/>
  <c r="L1183" i="1"/>
  <c r="L1219" i="1"/>
  <c r="L1015" i="1"/>
  <c r="L331" i="1"/>
  <c r="L1043" i="1"/>
  <c r="L384" i="1"/>
  <c r="L863" i="1"/>
  <c r="L265" i="1"/>
  <c r="L685" i="1"/>
  <c r="L391" i="1"/>
  <c r="L174" i="1"/>
  <c r="L197" i="1"/>
  <c r="L193" i="1"/>
  <c r="L184" i="1"/>
  <c r="L159" i="1"/>
  <c r="L151" i="1"/>
  <c r="L156" i="1"/>
  <c r="L165" i="1"/>
  <c r="L194" i="1"/>
  <c r="L168" i="1"/>
  <c r="L152" i="1"/>
  <c r="L175" i="1"/>
  <c r="L176" i="1"/>
  <c r="L172" i="1"/>
  <c r="L195" i="1"/>
  <c r="L150" i="1"/>
  <c r="B279" i="1" l="1"/>
  <c r="B255" i="1"/>
  <c r="B312" i="1"/>
  <c r="B300" i="1"/>
  <c r="B305" i="1"/>
  <c r="B376" i="1"/>
  <c r="B256" i="1"/>
  <c r="B297" i="1"/>
  <c r="B326" i="1"/>
  <c r="B296" i="1"/>
  <c r="B274" i="1"/>
  <c r="B325" i="1"/>
  <c r="B365" i="1"/>
  <c r="B311" i="1"/>
  <c r="B270" i="1"/>
  <c r="B315" i="1"/>
  <c r="B341" i="1"/>
  <c r="B286" i="1"/>
  <c r="B275" i="1"/>
  <c r="B266" i="1"/>
  <c r="B308" i="1"/>
  <c r="B349" i="1"/>
  <c r="B273" i="1"/>
  <c r="B304" i="1"/>
  <c r="B309" i="1"/>
  <c r="B295" i="1"/>
  <c r="B389" i="1"/>
  <c r="B302" i="1" l="1"/>
  <c r="B289" i="1"/>
  <c r="B353" i="1"/>
  <c r="B371" i="1"/>
  <c r="B284" i="1"/>
  <c r="B250" i="1"/>
  <c r="B362" i="1"/>
  <c r="B382" i="1"/>
  <c r="B329" i="1"/>
  <c r="B360" i="1"/>
  <c r="B363" i="1"/>
  <c r="B368" i="1"/>
  <c r="B298" i="1"/>
  <c r="B358" i="1"/>
  <c r="B327" i="1"/>
  <c r="B342" i="1"/>
  <c r="B331" i="1"/>
  <c r="B343" i="1"/>
  <c r="B299" i="1"/>
  <c r="B269" i="1"/>
  <c r="B344" i="1"/>
  <c r="B281" i="1"/>
  <c r="B334" i="1"/>
  <c r="B318" i="1"/>
  <c r="B359" i="1"/>
  <c r="B335" i="1"/>
  <c r="B350" i="1"/>
  <c r="B301" i="1"/>
  <c r="B287" i="1"/>
  <c r="B310" i="1"/>
  <c r="B413" i="1"/>
  <c r="B291" i="1"/>
  <c r="B320" i="1"/>
  <c r="B264" i="1" l="1"/>
  <c r="B288" i="1"/>
  <c r="B319" i="1"/>
  <c r="B321" i="1"/>
  <c r="B403" i="1"/>
  <c r="B392" i="1"/>
  <c r="B332" i="1"/>
  <c r="B340" i="1"/>
  <c r="B323" i="1"/>
  <c r="B336" i="1"/>
  <c r="B333" i="1"/>
  <c r="B402" i="1"/>
  <c r="B355" i="1"/>
  <c r="B400" i="1"/>
  <c r="B396" i="1"/>
  <c r="B337" i="1"/>
  <c r="B415" i="1"/>
  <c r="B361" i="1"/>
  <c r="B419" i="1"/>
  <c r="B330" i="1"/>
  <c r="B370" i="1"/>
  <c r="B322" i="1"/>
  <c r="B444" i="1"/>
  <c r="B384" i="1"/>
  <c r="B313" i="1"/>
  <c r="B373" i="1"/>
  <c r="B429" i="1"/>
  <c r="B324" i="1"/>
  <c r="B434" i="1"/>
  <c r="B317" i="1"/>
  <c r="B399" i="1"/>
  <c r="B357" i="1" l="1"/>
  <c r="B374" i="1"/>
  <c r="B446" i="1"/>
  <c r="B356" i="1"/>
  <c r="B490" i="1"/>
  <c r="B405" i="1"/>
  <c r="B467" i="1"/>
  <c r="B406" i="1"/>
  <c r="B339" i="1"/>
  <c r="B421" i="1"/>
  <c r="B412" i="1"/>
  <c r="B474" i="1"/>
  <c r="B352" i="1"/>
  <c r="B369" i="1"/>
  <c r="B347" i="1"/>
  <c r="B348" i="1"/>
  <c r="B367" i="1"/>
  <c r="B383" i="1"/>
  <c r="B328" i="1"/>
  <c r="B410" i="1"/>
  <c r="B459" i="1"/>
  <c r="B409" i="1"/>
  <c r="B436" i="1"/>
  <c r="B433" i="1"/>
  <c r="B424" i="1"/>
  <c r="B494" i="1"/>
  <c r="B395" i="1"/>
  <c r="B416" i="1"/>
  <c r="B425" i="1"/>
  <c r="B364" i="1"/>
  <c r="B345" i="1"/>
  <c r="B393" i="1"/>
  <c r="B397" i="1"/>
  <c r="B380" i="1" l="1"/>
  <c r="B391" i="1"/>
  <c r="B447" i="1"/>
  <c r="B404" i="1"/>
  <c r="B346" i="1"/>
  <c r="B338" i="1"/>
  <c r="B386" i="1"/>
  <c r="B366" i="1"/>
  <c r="B401" i="1"/>
  <c r="B430" i="1"/>
  <c r="B501" i="1"/>
  <c r="B553" i="1"/>
  <c r="B351" i="1"/>
  <c r="B452" i="1"/>
  <c r="B398" i="1"/>
  <c r="B484" i="1"/>
  <c r="B443" i="1"/>
  <c r="B428" i="1"/>
  <c r="B354" i="1"/>
  <c r="B445" i="1"/>
  <c r="B448" i="1"/>
  <c r="B481" i="1"/>
  <c r="B496" i="1"/>
  <c r="B375" i="1"/>
  <c r="B435" i="1"/>
  <c r="B420" i="1"/>
  <c r="B390" i="1" l="1"/>
  <c r="B426" i="1"/>
  <c r="B479" i="1"/>
  <c r="B372" i="1"/>
  <c r="B388" i="1"/>
  <c r="B470" i="1"/>
  <c r="B486" i="1"/>
  <c r="B432" i="1"/>
  <c r="B460" i="1"/>
  <c r="B387" i="1"/>
  <c r="B458" i="1"/>
  <c r="B442" i="1"/>
  <c r="B381" i="1"/>
  <c r="B418" i="1"/>
  <c r="B385" i="1"/>
  <c r="B451" i="1"/>
  <c r="B394" i="1"/>
  <c r="B408" i="1"/>
  <c r="B427" i="1"/>
  <c r="B476" i="1"/>
  <c r="B528" i="1"/>
  <c r="B463" i="1"/>
  <c r="B489" i="1"/>
  <c r="B422" i="1"/>
  <c r="B475" i="1"/>
  <c r="B471" i="1"/>
  <c r="B488" i="1"/>
  <c r="B533" i="1"/>
  <c r="B378" i="1"/>
  <c r="B462" i="1"/>
  <c r="B552" i="1"/>
  <c r="B505" i="1"/>
  <c r="B431" i="1"/>
  <c r="B411" i="1"/>
  <c r="B417" i="1"/>
  <c r="B456" i="1"/>
  <c r="B439" i="1"/>
  <c r="B503" i="1"/>
  <c r="B491" i="1"/>
  <c r="B440" i="1"/>
  <c r="B379" i="1"/>
  <c r="B521" i="1"/>
  <c r="B423" i="1"/>
  <c r="B437" i="1"/>
  <c r="B498" i="1"/>
  <c r="B473" i="1" l="1"/>
  <c r="B377" i="1"/>
  <c r="B407" i="1"/>
  <c r="B508" i="1"/>
  <c r="B572" i="1"/>
  <c r="B497" i="1"/>
  <c r="B480" i="1"/>
  <c r="B454" i="1"/>
  <c r="B487" i="1"/>
  <c r="B465" i="1"/>
  <c r="B414" i="1"/>
  <c r="B438" i="1"/>
  <c r="B472" i="1"/>
  <c r="B519" i="1"/>
  <c r="B518" i="1"/>
  <c r="B534" i="1"/>
  <c r="B455" i="1"/>
  <c r="B482" i="1"/>
  <c r="B507" i="1"/>
  <c r="B513" i="1"/>
  <c r="B468" i="1"/>
  <c r="B485" i="1"/>
  <c r="B450" i="1"/>
  <c r="B457" i="1"/>
  <c r="B483" i="1"/>
  <c r="B511" i="1"/>
  <c r="B559" i="1"/>
  <c r="B556" i="1"/>
  <c r="B539" i="1"/>
  <c r="B524" i="1"/>
  <c r="B493" i="1"/>
  <c r="B548" i="1"/>
  <c r="B453" i="1"/>
  <c r="B461" i="1"/>
  <c r="B504" i="1"/>
  <c r="B515" i="1"/>
  <c r="B549" i="1"/>
  <c r="B469" i="1"/>
  <c r="B564" i="1"/>
  <c r="B512" i="1"/>
  <c r="B536" i="1"/>
  <c r="B500" i="1"/>
  <c r="B551" i="1" l="1"/>
  <c r="B523" i="1"/>
  <c r="B574" i="1"/>
  <c r="B543" i="1"/>
  <c r="B603" i="1"/>
  <c r="B441" i="1"/>
  <c r="B506" i="1"/>
  <c r="B516" i="1"/>
  <c r="B502" i="1"/>
  <c r="B577" i="1"/>
  <c r="B466" i="1"/>
  <c r="B550" i="1"/>
  <c r="B509" i="1"/>
  <c r="B565" i="1"/>
  <c r="B540" i="1"/>
  <c r="B579" i="1"/>
  <c r="B568" i="1"/>
  <c r="B495" i="1"/>
  <c r="B583" i="1"/>
  <c r="B532" i="1"/>
  <c r="B570" i="1"/>
  <c r="B625" i="1"/>
  <c r="B558" i="1"/>
  <c r="B562" i="1"/>
  <c r="B547" i="1"/>
  <c r="B527" i="1"/>
  <c r="B499" i="1"/>
  <c r="B514" i="1"/>
  <c r="B573" i="1"/>
  <c r="B567" i="1"/>
  <c r="B531" i="1" l="1"/>
  <c r="B633" i="1"/>
  <c r="B537" i="1"/>
  <c r="B679" i="1"/>
  <c r="B630" i="1"/>
  <c r="B525" i="1"/>
  <c r="B652" i="1"/>
  <c r="B449" i="1"/>
  <c r="B584" i="1"/>
  <c r="B613" i="1"/>
  <c r="B510" i="1"/>
  <c r="B576" i="1"/>
  <c r="B566" i="1"/>
  <c r="B554" i="1"/>
  <c r="B590" i="1"/>
  <c r="B541" i="1"/>
  <c r="B535" i="1"/>
  <c r="B538" i="1"/>
  <c r="B517" i="1"/>
  <c r="B571" i="1"/>
  <c r="B592" i="1"/>
  <c r="B622" i="1"/>
  <c r="B605" i="1"/>
  <c r="B586" i="1" l="1"/>
  <c r="B600" i="1"/>
  <c r="B580" i="1"/>
  <c r="B563" i="1"/>
  <c r="B544" i="1"/>
  <c r="B668" i="1"/>
  <c r="B478" i="1"/>
  <c r="B530" i="1"/>
  <c r="B670" i="1"/>
  <c r="B464" i="1"/>
  <c r="B560" i="1"/>
  <c r="B617" i="1"/>
  <c r="B545" i="1"/>
  <c r="B635" i="1"/>
  <c r="B667" i="1"/>
  <c r="B639" i="1"/>
  <c r="B526" i="1"/>
  <c r="B585" i="1"/>
  <c r="B607" i="1"/>
  <c r="B659" i="1"/>
  <c r="B522" i="1"/>
  <c r="B597" i="1"/>
  <c r="B492" i="1" l="1"/>
  <c r="B529" i="1"/>
  <c r="B656" i="1"/>
  <c r="B581" i="1"/>
  <c r="B647" i="1"/>
  <c r="B628" i="1"/>
  <c r="B611" i="1"/>
  <c r="B569" i="1"/>
  <c r="B594" i="1"/>
  <c r="B711" i="1"/>
  <c r="B651" i="1"/>
  <c r="B477" i="1"/>
  <c r="B619" i="1"/>
  <c r="B637" i="1"/>
  <c r="B685" i="1"/>
  <c r="B616" i="1"/>
  <c r="B520" i="1"/>
  <c r="B595" i="1"/>
  <c r="B705" i="1"/>
  <c r="B745" i="1"/>
  <c r="B618" i="1"/>
  <c r="B609" i="1"/>
  <c r="B557" i="1"/>
  <c r="B654" i="1"/>
  <c r="B646" i="1"/>
  <c r="B578" i="1"/>
  <c r="B629" i="1"/>
  <c r="B704" i="1"/>
  <c r="B689" i="1"/>
  <c r="B678" i="1"/>
  <c r="B663" i="1"/>
  <c r="B615" i="1" l="1"/>
  <c r="B680" i="1"/>
  <c r="B621" i="1"/>
  <c r="B608" i="1"/>
  <c r="B610" i="1"/>
  <c r="B662" i="1"/>
  <c r="B642" i="1"/>
  <c r="B665" i="1"/>
  <c r="B723" i="1"/>
  <c r="B593" i="1"/>
  <c r="B598" i="1"/>
  <c r="B703" i="1"/>
  <c r="B631" i="1"/>
  <c r="B638" i="1"/>
  <c r="B664" i="1"/>
  <c r="B542" i="1"/>
  <c r="B650" i="1"/>
  <c r="B602" i="1"/>
  <c r="B626" i="1"/>
  <c r="B546" i="1"/>
  <c r="B591" i="1"/>
  <c r="B588" i="1"/>
  <c r="B589" i="1"/>
  <c r="B692" i="1"/>
  <c r="B676" i="1"/>
  <c r="B596" i="1"/>
  <c r="B712" i="1"/>
  <c r="B720" i="1"/>
  <c r="B696" i="1"/>
  <c r="B735" i="1"/>
  <c r="B671" i="1"/>
  <c r="B677" i="1"/>
  <c r="B661" i="1"/>
  <c r="B702" i="1"/>
  <c r="B641" i="1"/>
  <c r="B624" i="1"/>
  <c r="B713" i="1"/>
  <c r="B612" i="1" l="1"/>
  <c r="B627" i="1"/>
  <c r="B620" i="1"/>
  <c r="B771" i="1"/>
  <c r="B767" i="1"/>
  <c r="B582" i="1"/>
  <c r="B658" i="1"/>
  <c r="B555" i="1"/>
  <c r="B753" i="1"/>
  <c r="B623" i="1"/>
  <c r="B632" i="1"/>
  <c r="B734" i="1"/>
  <c r="B700" i="1"/>
  <c r="B649" i="1"/>
  <c r="B798" i="1"/>
  <c r="B653" i="1"/>
  <c r="B561" i="1"/>
  <c r="B691" i="1"/>
  <c r="B722" i="1"/>
  <c r="B648" i="1"/>
  <c r="B606" i="1"/>
  <c r="B726" i="1"/>
  <c r="B760" i="1"/>
  <c r="B746" i="1"/>
  <c r="B717" i="1"/>
  <c r="B827" i="1"/>
  <c r="B792" i="1"/>
  <c r="B743" i="1"/>
  <c r="B796" i="1"/>
  <c r="B707" i="1"/>
  <c r="B736" i="1"/>
  <c r="B715" i="1"/>
  <c r="B812" i="1"/>
  <c r="B759" i="1"/>
  <c r="B867" i="1" l="1"/>
  <c r="B575" i="1"/>
  <c r="B706" i="1"/>
  <c r="B674" i="1"/>
  <c r="B660" i="1"/>
  <c r="B675" i="1"/>
  <c r="B634" i="1"/>
  <c r="B693" i="1"/>
  <c r="B766" i="1"/>
  <c r="B781" i="1"/>
  <c r="B599" i="1"/>
  <c r="B666" i="1"/>
  <c r="B709" i="1"/>
  <c r="B826" i="1"/>
  <c r="B793" i="1"/>
  <c r="B747" i="1"/>
  <c r="B789" i="1"/>
  <c r="B701" i="1"/>
  <c r="B768" i="1"/>
  <c r="B776" i="1"/>
  <c r="B699" i="1"/>
  <c r="B690" i="1"/>
  <c r="B636" i="1"/>
  <c r="B681" i="1"/>
  <c r="B765" i="1"/>
  <c r="B754" i="1"/>
  <c r="B755" i="1"/>
  <c r="B775" i="1"/>
  <c r="B686" i="1"/>
  <c r="B801" i="1"/>
  <c r="B683" i="1"/>
  <c r="B673" i="1"/>
  <c r="B811" i="1"/>
  <c r="B808" i="1"/>
  <c r="B806" i="1"/>
  <c r="B727" i="1" l="1"/>
  <c r="B669" i="1"/>
  <c r="B697" i="1"/>
  <c r="B587" i="1"/>
  <c r="B601" i="1"/>
  <c r="B645" i="1"/>
  <c r="B644" i="1"/>
  <c r="B791" i="1"/>
  <c r="B682" i="1"/>
  <c r="B655" i="1"/>
  <c r="B657" i="1"/>
  <c r="B698" i="1"/>
  <c r="B774" i="1"/>
  <c r="B931" i="1"/>
  <c r="B748" i="1"/>
  <c r="B643" i="1"/>
  <c r="B762" i="1"/>
  <c r="B721" i="1"/>
  <c r="B640" i="1"/>
  <c r="B843" i="1"/>
  <c r="B813" i="1"/>
  <c r="B737" i="1"/>
  <c r="B825" i="1"/>
  <c r="B614" i="1"/>
  <c r="B756" i="1"/>
  <c r="B788" i="1"/>
  <c r="B710" i="1"/>
  <c r="B724" i="1"/>
  <c r="B837" i="1"/>
  <c r="B832" i="1"/>
  <c r="B730" i="1"/>
  <c r="B803" i="1"/>
  <c r="B684" i="1"/>
  <c r="B794" i="1"/>
  <c r="B731" i="1"/>
  <c r="B817" i="1"/>
  <c r="B810" i="1"/>
  <c r="B725" i="1"/>
  <c r="B864" i="1"/>
  <c r="B848" i="1"/>
  <c r="B750" i="1"/>
  <c r="B908" i="1"/>
  <c r="B719" i="1"/>
  <c r="B778" i="1"/>
  <c r="B814" i="1"/>
  <c r="B604" i="1" l="1"/>
  <c r="B672" i="1"/>
  <c r="B783" i="1"/>
  <c r="B853" i="1"/>
  <c r="B816" i="1"/>
  <c r="B833" i="1"/>
  <c r="B728" i="1"/>
  <c r="B763" i="1"/>
  <c r="B708" i="1"/>
  <c r="B868" i="1"/>
  <c r="B777" i="1"/>
  <c r="B694" i="1"/>
  <c r="B889" i="1"/>
  <c r="B785" i="1"/>
  <c r="B732" i="1"/>
  <c r="B752" i="1"/>
  <c r="B838" i="1"/>
  <c r="B878" i="1"/>
  <c r="B818" i="1"/>
  <c r="B772" i="1"/>
  <c r="B830" i="1"/>
  <c r="B820" i="1"/>
  <c r="B842" i="1"/>
  <c r="B687" i="1"/>
  <c r="B807" i="1"/>
  <c r="B887" i="1"/>
  <c r="B823" i="1"/>
  <c r="B900" i="1"/>
  <c r="B899" i="1"/>
  <c r="B890" i="1"/>
  <c r="B884" i="1"/>
  <c r="B893" i="1"/>
  <c r="B881" i="1"/>
  <c r="B769" i="1"/>
  <c r="B758" i="1"/>
  <c r="B880" i="1"/>
  <c r="B784" i="1"/>
  <c r="B847" i="1"/>
  <c r="B861" i="1"/>
  <c r="B856" i="1"/>
  <c r="B872" i="1"/>
  <c r="B780" i="1" l="1"/>
  <c r="B714" i="1"/>
  <c r="B740" i="1"/>
  <c r="B773" i="1"/>
  <c r="B795" i="1"/>
  <c r="B782" i="1"/>
  <c r="B858" i="1"/>
  <c r="B779" i="1"/>
  <c r="B742" i="1"/>
  <c r="B804" i="1"/>
  <c r="B828" i="1"/>
  <c r="B790" i="1"/>
  <c r="B821" i="1"/>
  <c r="B902" i="1"/>
  <c r="B729" i="1"/>
  <c r="B815" i="1"/>
  <c r="B718" i="1"/>
  <c r="B797" i="1"/>
  <c r="B800" i="1"/>
  <c r="B739" i="1"/>
  <c r="B761" i="1"/>
  <c r="B764" i="1"/>
  <c r="B885" i="1"/>
  <c r="B979" i="1"/>
  <c r="B943" i="1"/>
  <c r="B786" i="1"/>
  <c r="B859" i="1"/>
  <c r="B695" i="1"/>
  <c r="B839" i="1"/>
  <c r="B822" i="1"/>
  <c r="B850" i="1"/>
  <c r="B688" i="1"/>
  <c r="B869" i="1"/>
  <c r="B875" i="1"/>
  <c r="B841" i="1"/>
  <c r="B863" i="1"/>
  <c r="B787" i="1"/>
  <c r="B939" i="1"/>
  <c r="B901" i="1"/>
  <c r="B903" i="1"/>
  <c r="B910" i="1"/>
  <c r="B894" i="1"/>
  <c r="B915" i="1"/>
  <c r="B862" i="1"/>
  <c r="B926" i="1"/>
  <c r="B879" i="1"/>
  <c r="B947" i="1"/>
  <c r="B836" i="1"/>
  <c r="B932" i="1"/>
  <c r="B896" i="1"/>
  <c r="B944" i="1"/>
  <c r="B819" i="1"/>
  <c r="B906" i="1"/>
  <c r="B993" i="1"/>
  <c r="B905" i="1"/>
  <c r="B950" i="1"/>
  <c r="B921" i="1"/>
  <c r="B895" i="1"/>
  <c r="B865" i="1"/>
  <c r="B981" i="1"/>
  <c r="B967" i="1"/>
  <c r="B882" i="1" l="1"/>
  <c r="B749" i="1"/>
  <c r="B888" i="1"/>
  <c r="B770" i="1"/>
  <c r="B716" i="1"/>
  <c r="B846" i="1"/>
  <c r="B1000" i="1"/>
  <c r="B733" i="1"/>
  <c r="B741" i="1"/>
  <c r="B799" i="1"/>
  <c r="B877" i="1"/>
  <c r="B849" i="1"/>
  <c r="B860" i="1"/>
  <c r="B925" i="1"/>
  <c r="B940" i="1"/>
  <c r="B854" i="1"/>
  <c r="B831" i="1"/>
  <c r="B824" i="1"/>
  <c r="B930" i="1"/>
  <c r="B870" i="1"/>
  <c r="B829" i="1"/>
  <c r="B897" i="1"/>
  <c r="B744" i="1"/>
  <c r="B937" i="1"/>
  <c r="B738" i="1"/>
  <c r="B757" i="1"/>
  <c r="B918" i="1"/>
  <c r="B1015" i="1"/>
  <c r="B957" i="1"/>
  <c r="B1009" i="1"/>
  <c r="B948" i="1"/>
  <c r="B999" i="1"/>
  <c r="B898" i="1"/>
  <c r="B920" i="1"/>
  <c r="B927" i="1"/>
  <c r="B988" i="1"/>
  <c r="B959" i="1"/>
  <c r="B844" i="1"/>
  <c r="B1005" i="1"/>
  <c r="B976" i="1"/>
  <c r="B855" i="1"/>
  <c r="B834" i="1"/>
  <c r="B891" i="1"/>
  <c r="B909" i="1"/>
  <c r="B1013" i="1"/>
  <c r="B1037" i="1"/>
  <c r="B874" i="1"/>
  <c r="B954" i="1"/>
  <c r="B922" i="1"/>
  <c r="B980" i="1"/>
  <c r="B997" i="1"/>
  <c r="B960" i="1"/>
  <c r="B840" i="1" l="1"/>
  <c r="B809" i="1"/>
  <c r="B1004" i="1"/>
  <c r="B961" i="1"/>
  <c r="B886" i="1"/>
  <c r="B946" i="1"/>
  <c r="B911" i="1"/>
  <c r="B933" i="1"/>
  <c r="B802" i="1"/>
  <c r="B977" i="1"/>
  <c r="B965" i="1"/>
  <c r="B876" i="1"/>
  <c r="B916" i="1"/>
  <c r="B913" i="1"/>
  <c r="B935" i="1"/>
  <c r="B938" i="1"/>
  <c r="B1040" i="1"/>
  <c r="B751" i="1"/>
  <c r="B966" i="1"/>
  <c r="B852" i="1"/>
  <c r="B973" i="1"/>
  <c r="B907" i="1"/>
  <c r="B956" i="1"/>
  <c r="B1075" i="1"/>
  <c r="B845" i="1"/>
  <c r="B1039" i="1"/>
  <c r="B942" i="1"/>
  <c r="B1080" i="1"/>
  <c r="B962" i="1"/>
  <c r="B941" i="1"/>
  <c r="B883" i="1"/>
  <c r="B873" i="1"/>
  <c r="B1018" i="1"/>
  <c r="B987" i="1"/>
  <c r="B990" i="1"/>
  <c r="B1072" i="1"/>
  <c r="B958" i="1"/>
  <c r="B951" i="1"/>
  <c r="B1021" i="1"/>
  <c r="B1049" i="1"/>
  <c r="B945" i="1"/>
  <c r="B963" i="1"/>
  <c r="B949" i="1"/>
  <c r="B1108" i="1"/>
  <c r="B1053" i="1"/>
  <c r="B1100" i="1" l="1"/>
  <c r="B1044" i="1"/>
  <c r="B917" i="1"/>
  <c r="B929" i="1"/>
  <c r="B924" i="1"/>
  <c r="B1010" i="1"/>
  <c r="B986" i="1"/>
  <c r="B934" i="1"/>
  <c r="B835" i="1"/>
  <c r="B936" i="1"/>
  <c r="B978" i="1"/>
  <c r="B912" i="1"/>
  <c r="B1048" i="1"/>
  <c r="B857" i="1"/>
  <c r="B1025" i="1"/>
  <c r="B1102" i="1"/>
  <c r="B985" i="1"/>
  <c r="B805" i="1"/>
  <c r="B851" i="1"/>
  <c r="B871" i="1"/>
  <c r="B1083" i="1"/>
  <c r="B974" i="1"/>
  <c r="B1099" i="1"/>
  <c r="B995" i="1"/>
  <c r="B998" i="1"/>
  <c r="B1019" i="1"/>
  <c r="B892" i="1"/>
  <c r="B969" i="1"/>
  <c r="B953" i="1"/>
  <c r="B1031" i="1"/>
  <c r="B904" i="1"/>
  <c r="B914" i="1"/>
  <c r="B1091" i="1"/>
  <c r="B1024" i="1"/>
  <c r="B1028" i="1"/>
  <c r="B1036" i="1"/>
  <c r="B1137" i="1"/>
  <c r="B982" i="1"/>
  <c r="B1014" i="1"/>
  <c r="B1043" i="1"/>
  <c r="B1057" i="1"/>
  <c r="B964" i="1"/>
  <c r="B1128" i="1"/>
  <c r="B1081" i="1"/>
  <c r="B994" i="1"/>
  <c r="B1052" i="1"/>
  <c r="B1151" i="1"/>
  <c r="B1050" i="1"/>
  <c r="B975" i="1"/>
  <c r="B1126" i="1"/>
  <c r="B1026" i="1"/>
  <c r="B1079" i="1"/>
  <c r="B1027" i="1"/>
  <c r="B1138" i="1"/>
  <c r="B1111" i="1"/>
  <c r="B955" i="1"/>
  <c r="B1030" i="1"/>
  <c r="B1007" i="1"/>
  <c r="B1020" i="1"/>
  <c r="B1103" i="1"/>
  <c r="B970" i="1"/>
  <c r="B1001" i="1"/>
  <c r="B968" i="1"/>
  <c r="B1064" i="1"/>
  <c r="B1038" i="1"/>
  <c r="B1105" i="1"/>
  <c r="B1114" i="1"/>
  <c r="B992" i="1" l="1"/>
  <c r="B1063" i="1"/>
  <c r="B1012" i="1"/>
  <c r="B923" i="1"/>
  <c r="B1090" i="1"/>
  <c r="B1032" i="1"/>
  <c r="B928" i="1"/>
  <c r="B1107" i="1"/>
  <c r="B984" i="1"/>
  <c r="B919" i="1"/>
  <c r="B971" i="1"/>
  <c r="B1095" i="1"/>
  <c r="B1093" i="1"/>
  <c r="B1002" i="1"/>
  <c r="B1003" i="1"/>
  <c r="B989" i="1"/>
  <c r="B996" i="1"/>
  <c r="B1096" i="1"/>
  <c r="B1222" i="1"/>
  <c r="B866" i="1"/>
  <c r="B1058" i="1"/>
  <c r="B1041" i="1"/>
  <c r="B1022" i="1"/>
  <c r="B1006" i="1"/>
  <c r="B1051" i="1"/>
  <c r="B1046" i="1"/>
  <c r="B972" i="1"/>
  <c r="B1055" i="1"/>
  <c r="B1060" i="1"/>
  <c r="B991" i="1"/>
  <c r="B983" i="1"/>
  <c r="B1045" i="1"/>
  <c r="B1120" i="1"/>
  <c r="B1066" i="1"/>
  <c r="B1078" i="1"/>
  <c r="B1059" i="1"/>
  <c r="B1054" i="1"/>
  <c r="B1061" i="1"/>
  <c r="B1131" i="1"/>
  <c r="B1016" i="1"/>
  <c r="B1139" i="1"/>
  <c r="B1065" i="1"/>
  <c r="B1035" i="1"/>
  <c r="B1082" i="1"/>
  <c r="B1180" i="1"/>
  <c r="B1029" i="1"/>
  <c r="B1163" i="1"/>
  <c r="B1219" i="1" l="1"/>
  <c r="B1017" i="1"/>
  <c r="B1034" i="1"/>
  <c r="B1074" i="1"/>
  <c r="B1132" i="1"/>
  <c r="B952" i="1"/>
  <c r="B1033" i="1"/>
  <c r="B1011" i="1"/>
  <c r="B1042" i="1"/>
  <c r="B1118" i="1"/>
  <c r="B1178" i="1"/>
  <c r="B1136" i="1"/>
  <c r="B1008" i="1"/>
  <c r="B1192" i="1"/>
  <c r="B1098" i="1"/>
  <c r="B1047" i="1"/>
  <c r="B1104" i="1"/>
  <c r="B1205" i="1"/>
  <c r="B1117" i="1"/>
  <c r="B1187" i="1"/>
  <c r="B1194" i="1"/>
  <c r="B1248" i="1"/>
  <c r="B1159" i="1"/>
  <c r="B1076" i="1"/>
  <c r="B1087" i="1"/>
  <c r="B1121" i="1"/>
  <c r="B1130" i="1"/>
  <c r="B1097" i="1"/>
  <c r="B1088" i="1"/>
  <c r="B1085" i="1"/>
  <c r="B1170" i="1"/>
  <c r="B1113" i="1"/>
  <c r="B1070" i="1"/>
  <c r="B1156" i="1"/>
  <c r="B1056" i="1"/>
  <c r="B1067" i="1"/>
  <c r="B1166" i="1"/>
  <c r="B1112" i="1"/>
  <c r="B1155" i="1"/>
  <c r="B1186" i="1"/>
  <c r="B1122" i="1"/>
  <c r="B1147" i="1"/>
  <c r="B1023" i="1" l="1"/>
  <c r="B1124" i="1"/>
  <c r="B1125" i="1"/>
  <c r="B1176" i="1"/>
  <c r="B1142" i="1"/>
  <c r="B1183" i="1"/>
  <c r="B1211" i="1"/>
  <c r="B1237" i="1"/>
  <c r="B1069" i="1"/>
  <c r="B1092" i="1"/>
  <c r="B1143" i="1"/>
  <c r="B1172" i="1"/>
  <c r="B1233" i="1"/>
  <c r="B1173" i="1"/>
  <c r="B1230" i="1"/>
  <c r="B1106" i="1"/>
  <c r="B1153" i="1"/>
  <c r="B1062" i="1"/>
  <c r="B1197" i="1"/>
  <c r="B1174" i="1"/>
  <c r="B1236" i="1"/>
  <c r="B1175" i="1"/>
  <c r="B1144" i="1"/>
  <c r="B1089" i="1"/>
  <c r="B1158" i="1"/>
  <c r="B1213" i="1"/>
  <c r="B1190" i="1"/>
  <c r="B1084" i="1"/>
  <c r="B1167" i="1"/>
  <c r="B1165" i="1"/>
  <c r="B1115" i="1"/>
  <c r="B1252" i="1"/>
  <c r="B1109" i="1"/>
  <c r="B1164" i="1"/>
  <c r="B1135" i="1"/>
  <c r="B1198" i="1"/>
  <c r="B1150" i="1"/>
  <c r="B1245" i="1"/>
  <c r="B1202" i="1"/>
  <c r="B1094" i="1"/>
  <c r="B1152" i="1"/>
  <c r="B1129" i="1"/>
  <c r="B1123" i="1"/>
  <c r="B1141" i="1"/>
  <c r="B1225" i="1"/>
  <c r="B1239" i="1"/>
  <c r="B1116" i="1"/>
  <c r="B1071" i="1"/>
  <c r="B1259" i="1"/>
  <c r="B1161" i="1"/>
  <c r="B1254" i="1"/>
  <c r="B1232" i="1"/>
  <c r="B1266" i="1"/>
  <c r="B1334" i="1"/>
  <c r="B1251" i="1"/>
  <c r="B1212" i="1" l="1"/>
  <c r="B1276" i="1"/>
  <c r="B1160" i="1"/>
  <c r="B1209" i="1"/>
  <c r="B1169" i="1"/>
  <c r="B1181" i="1"/>
  <c r="B1168" i="1"/>
  <c r="B1184" i="1"/>
  <c r="B1127" i="1"/>
  <c r="B1195" i="1"/>
  <c r="B1086" i="1"/>
  <c r="B1208" i="1"/>
  <c r="B1077" i="1"/>
  <c r="B1171" i="1"/>
  <c r="B1216" i="1"/>
  <c r="B1228" i="1"/>
  <c r="B1140" i="1"/>
  <c r="B1148" i="1"/>
  <c r="B1154" i="1"/>
  <c r="B1257" i="1"/>
  <c r="B1134" i="1"/>
  <c r="B1193" i="1"/>
  <c r="B1101" i="1"/>
  <c r="B1234" i="1"/>
  <c r="B1271" i="1"/>
  <c r="B1179" i="1"/>
  <c r="B1279" i="1"/>
  <c r="B1185" i="1"/>
  <c r="B1220" i="1"/>
  <c r="B1215" i="1"/>
  <c r="B1270" i="1"/>
  <c r="B1201" i="1"/>
  <c r="B1206" i="1"/>
  <c r="B1068" i="1"/>
  <c r="B1073" i="1"/>
  <c r="B1227" i="1"/>
  <c r="B1223" i="1"/>
  <c r="B1260" i="1"/>
  <c r="B1247" i="1"/>
  <c r="B1145" i="1"/>
  <c r="B1110" i="1"/>
  <c r="B1269" i="1"/>
  <c r="B1243" i="1"/>
  <c r="B1221" i="1"/>
  <c r="B1182" i="1"/>
  <c r="B1313" i="1"/>
  <c r="B1264" i="1"/>
  <c r="B1294" i="1"/>
  <c r="B1224" i="1"/>
  <c r="B1240" i="1"/>
  <c r="B1189" i="1"/>
  <c r="B1273" i="1"/>
  <c r="B1177" i="1"/>
  <c r="B1302" i="1"/>
  <c r="B1242" i="1"/>
  <c r="B1238" i="1"/>
  <c r="B1289" i="1"/>
  <c r="B1344" i="1"/>
  <c r="B1336" i="1" l="1"/>
  <c r="B1253" i="1"/>
  <c r="B1290" i="1"/>
  <c r="B1287" i="1"/>
  <c r="B1191" i="1"/>
  <c r="B1275" i="1"/>
  <c r="B1296" i="1"/>
  <c r="B1119" i="1"/>
  <c r="B1210" i="1"/>
  <c r="B1218" i="1"/>
  <c r="B1200" i="1"/>
  <c r="B1188" i="1"/>
  <c r="B1235" i="1"/>
  <c r="B1285" i="1"/>
  <c r="B1231" i="1"/>
  <c r="B1274" i="1"/>
  <c r="B1283" i="1"/>
  <c r="B1157" i="1"/>
  <c r="B1280" i="1"/>
  <c r="B1368" i="1"/>
  <c r="B1249" i="1"/>
  <c r="B1263" i="1"/>
  <c r="B1133" i="1"/>
  <c r="B1317" i="1"/>
  <c r="B1345" i="1"/>
  <c r="B1293" i="1"/>
  <c r="B1255" i="1"/>
  <c r="B1256" i="1"/>
  <c r="B1146" i="1"/>
  <c r="B1265" i="1"/>
  <c r="B1321" i="1"/>
  <c r="B1295" i="1"/>
  <c r="B1250" i="1"/>
  <c r="B1333" i="1"/>
  <c r="B1308" i="1"/>
  <c r="B1292" i="1"/>
  <c r="B1380" i="1"/>
  <c r="B1386" i="1"/>
  <c r="B1199" i="1"/>
  <c r="B1359" i="1"/>
  <c r="B1324" i="1"/>
  <c r="B1149" i="1" l="1"/>
  <c r="B1320" i="1"/>
  <c r="B1349" i="1"/>
  <c r="B1303" i="1"/>
  <c r="B1277" i="1"/>
  <c r="B1298" i="1"/>
  <c r="B1162" i="1"/>
  <c r="B1217" i="1"/>
  <c r="B1301" i="1"/>
  <c r="B1304" i="1"/>
  <c r="B1316" i="1"/>
  <c r="B1403" i="1"/>
  <c r="B1332" i="1"/>
  <c r="B1307" i="1"/>
  <c r="B1330" i="1"/>
  <c r="B1339" i="1"/>
  <c r="B1365" i="1"/>
  <c r="B1309" i="1"/>
  <c r="B1331" i="1"/>
  <c r="B1261" i="1"/>
  <c r="B1204" i="1"/>
  <c r="B1310" i="1"/>
  <c r="B1214" i="1"/>
  <c r="B1329" i="1"/>
  <c r="B1322" i="1"/>
  <c r="B1352" i="1"/>
  <c r="B1373" i="1"/>
  <c r="B1351" i="1" l="1"/>
  <c r="B1196" i="1"/>
  <c r="B1282" i="1"/>
  <c r="B1291" i="1"/>
  <c r="B1281" i="1"/>
  <c r="B1203" i="1"/>
  <c r="B1384" i="1"/>
  <c r="B1407" i="1"/>
  <c r="B1299" i="1"/>
  <c r="B1315" i="1"/>
  <c r="B1314" i="1"/>
  <c r="B1473" i="1"/>
  <c r="B1400" i="1"/>
  <c r="B1328" i="1"/>
  <c r="B1286" i="1"/>
  <c r="B1367" i="1"/>
  <c r="B1226" i="1"/>
  <c r="B1366" i="1"/>
  <c r="B1372" i="1"/>
  <c r="B1267" i="1"/>
  <c r="B1341" i="1"/>
  <c r="B1390" i="1"/>
  <c r="B1422" i="1"/>
  <c r="B1342" i="1"/>
  <c r="B1387" i="1"/>
  <c r="B1439" i="1"/>
  <c r="B1207" i="1"/>
  <c r="B1288" i="1"/>
  <c r="B1411" i="1"/>
  <c r="B1323" i="1"/>
  <c r="B1241" i="1"/>
  <c r="B1388" i="1"/>
  <c r="B1397" i="1"/>
  <c r="B1427" i="1"/>
  <c r="B1423" i="1"/>
  <c r="B1500" i="1"/>
  <c r="B1476" i="1"/>
  <c r="B1421" i="1"/>
  <c r="B1468" i="1" l="1"/>
  <c r="B1306" i="1"/>
  <c r="B1340" i="1"/>
  <c r="B1406" i="1"/>
  <c r="B1338" i="1"/>
  <c r="B1395" i="1"/>
  <c r="B1268" i="1"/>
  <c r="B1350" i="1"/>
  <c r="B1326" i="1"/>
  <c r="B1312" i="1"/>
  <c r="B1364" i="1"/>
  <c r="B1297" i="1"/>
  <c r="B1391" i="1"/>
  <c r="B1284" i="1"/>
  <c r="B1244" i="1"/>
  <c r="B1246" i="1"/>
  <c r="B1262" i="1"/>
  <c r="B1453" i="1"/>
  <c r="B1402" i="1"/>
  <c r="B1229" i="1"/>
  <c r="B1356" i="1"/>
  <c r="B1479" i="1"/>
  <c r="B1420" i="1"/>
  <c r="B1398" i="1"/>
  <c r="B1360" i="1"/>
  <c r="B1335" i="1"/>
  <c r="B1392" i="1"/>
  <c r="B1490" i="1"/>
  <c r="B1272" i="1"/>
  <c r="B1446" i="1"/>
  <c r="B1467" i="1"/>
  <c r="B1346" i="1" l="1"/>
  <c r="B1258" i="1"/>
  <c r="B1327" i="1"/>
  <c r="B1376" i="1"/>
  <c r="B1452" i="1"/>
  <c r="B1412" i="1"/>
  <c r="B1413" i="1"/>
  <c r="B1278" i="1"/>
  <c r="B1305" i="1"/>
  <c r="B1347" i="1"/>
  <c r="B1410" i="1"/>
  <c r="B1337" i="1"/>
  <c r="B1354" i="1"/>
  <c r="B1318" i="1"/>
  <c r="B1361" i="1"/>
  <c r="B1369" i="1"/>
  <c r="B1319" i="1"/>
  <c r="B1325" i="1"/>
  <c r="B1383" i="1"/>
  <c r="B1355" i="1"/>
  <c r="B1504" i="1"/>
  <c r="B1311" i="1"/>
  <c r="B1362" i="1"/>
  <c r="B1417" i="1"/>
  <c r="B1437" i="1"/>
  <c r="B1300" i="1"/>
  <c r="B1488" i="1"/>
  <c r="B1377" i="1"/>
  <c r="B1443" i="1"/>
  <c r="B1428" i="1"/>
  <c r="B1472" i="1"/>
  <c r="B1358" i="1"/>
  <c r="B1370" i="1"/>
  <c r="B1429" i="1"/>
  <c r="B1515" i="1"/>
  <c r="B1440" i="1"/>
  <c r="B1459" i="1"/>
  <c r="B1485" i="1"/>
  <c r="B1493" i="1"/>
  <c r="B1343" i="1"/>
  <c r="B1508" i="1"/>
  <c r="B1408" i="1"/>
  <c r="B1503" i="1"/>
  <c r="B1436" i="1"/>
  <c r="B1434" i="1"/>
  <c r="B1454" i="1"/>
  <c r="B1449" i="1"/>
  <c r="B1442" i="1" l="1"/>
  <c r="B1461" i="1"/>
  <c r="B1409" i="1"/>
  <c r="B1426" i="1"/>
  <c r="B1489" i="1"/>
  <c r="B1389" i="1"/>
  <c r="B1430" i="1"/>
  <c r="B1357" i="1"/>
  <c r="B1492" i="1"/>
  <c r="B1348" i="1"/>
  <c r="B1353" i="1"/>
  <c r="B1513" i="1"/>
  <c r="B1505" i="1"/>
  <c r="B1419" i="1"/>
  <c r="B1482" i="1"/>
  <c r="B1487" i="1"/>
  <c r="B1483" i="1"/>
  <c r="B1460" i="1"/>
  <c r="B1466" i="1"/>
  <c r="B1415" i="1"/>
  <c r="B1399" i="1"/>
  <c r="B1379" i="1"/>
  <c r="B1465" i="1"/>
  <c r="B1509" i="1"/>
  <c r="B1450" i="1"/>
  <c r="B1455" i="1"/>
  <c r="B1401" i="1"/>
  <c r="B1481" i="1"/>
  <c r="B1363" i="1"/>
  <c r="B1510" i="1"/>
  <c r="B1456" i="1"/>
  <c r="B1385" i="1"/>
  <c r="B1511" i="1"/>
  <c r="B1448" i="1"/>
  <c r="B1432" i="1"/>
  <c r="B1512" i="1"/>
  <c r="B1484" i="1"/>
  <c r="B1502" i="1"/>
  <c r="B1519" i="1"/>
  <c r="B1517" i="1"/>
  <c r="B1464" i="1"/>
  <c r="B1441" i="1" l="1"/>
  <c r="B1475" i="1"/>
  <c r="B1444" i="1"/>
  <c r="B1451" i="1"/>
  <c r="B1414" i="1"/>
  <c r="B1457" i="1"/>
  <c r="B1431" i="1"/>
  <c r="B1463" i="1"/>
  <c r="B1394" i="1"/>
  <c r="B1447" i="1"/>
  <c r="B1520" i="1"/>
  <c r="B1435" i="1"/>
  <c r="B1438" i="1"/>
  <c r="B1378" i="1"/>
  <c r="B1433" i="1"/>
  <c r="B1418" i="1"/>
  <c r="B1425" i="1"/>
  <c r="B1424" i="1"/>
  <c r="B1374" i="1"/>
  <c r="B1514" i="1"/>
  <c r="B1381" i="1"/>
  <c r="B1371" i="1"/>
  <c r="B1495" i="1"/>
  <c r="B1393" i="1"/>
  <c r="B1462" i="1"/>
  <c r="B1497" i="1"/>
  <c r="B1501" i="1"/>
  <c r="B1494" i="1"/>
  <c r="B1506" i="1"/>
  <c r="B1474" i="1" l="1"/>
  <c r="B1518" i="1"/>
  <c r="B1516" i="1"/>
  <c r="B1404" i="1"/>
  <c r="B1405" i="1"/>
  <c r="B1471" i="1"/>
  <c r="B1486" i="1"/>
  <c r="B1470" i="1"/>
  <c r="B1416" i="1"/>
  <c r="B1499" i="1"/>
  <c r="B1507" i="1"/>
  <c r="B1382" i="1"/>
  <c r="B1491" i="1"/>
  <c r="B1498" i="1"/>
  <c r="B1396" i="1"/>
  <c r="B1496" i="1"/>
  <c r="B1375" i="1"/>
  <c r="B1458" i="1"/>
  <c r="B1480" i="1" l="1"/>
  <c r="B1445" i="1"/>
  <c r="B1469" i="1"/>
  <c r="B1477" i="1" l="1"/>
  <c r="B147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7D71EB-19AD-4CD1-A1FC-996DE36811D8}" keepAlive="1" name="Query - Municípios" description="Connection to the 'Municípios' query in the workbook." type="5" refreshedVersion="8" background="1" saveData="1">
    <dbPr connection="Provider=Microsoft.Mashup.OleDb.1;Data Source=$Workbook$;Location=Municípios;Extended Properties=&quot;&quot;" command="SELECT * FROM [Municípios]"/>
  </connection>
  <connection id="2" xr16:uid="{C920B8EE-408B-4545-BF17-AEE9334A259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8969554-6425-4314-B33B-B704AF86332C}" name="WorksheetConnection_Book1!Municípios" type="102" refreshedVersion="8" minRefreshableVersion="5">
    <extLst>
      <ext xmlns:x15="http://schemas.microsoft.com/office/spreadsheetml/2010/11/main" uri="{DE250136-89BD-433C-8126-D09CA5730AF9}">
        <x15:connection id="Municípios">
          <x15:rangePr sourceName="_xlcn.WorksheetConnection_Book1Municípios1"/>
        </x15:connection>
      </ext>
    </extLst>
  </connection>
  <connection id="4" xr16:uid="{0CB8D9D8-E5EE-4493-B4A6-7F156BCBA661}" name="WorksheetConnection_Book1!Produtos" type="102" refreshedVersion="8" minRefreshableVersion="5">
    <extLst>
      <ext xmlns:x15="http://schemas.microsoft.com/office/spreadsheetml/2010/11/main" uri="{DE250136-89BD-433C-8126-D09CA5730AF9}">
        <x15:connection id="Produtos">
          <x15:rangePr sourceName="_xlcn.WorksheetConnection_Book1Produtos1"/>
        </x15:connection>
      </ext>
    </extLst>
  </connection>
  <connection id="5" xr16:uid="{D970BB25-1403-4A70-A4C2-32D022DD51FC}" name="WorksheetConnection_Book1!vendas" type="102" refreshedVersion="8" minRefreshableVersion="5">
    <extLst>
      <ext xmlns:x15="http://schemas.microsoft.com/office/spreadsheetml/2010/11/main" uri="{DE250136-89BD-433C-8126-D09CA5730AF9}">
        <x15:connection id="vendas">
          <x15:rangePr sourceName="_xlcn.WorksheetConnection_Book1vendas1"/>
        </x15:connection>
      </ext>
    </extLst>
  </connection>
  <connection id="6" xr16:uid="{7AB1CC49-81E1-4D61-AE09-DBC6E2903C86}" name="WorksheetConnection_Book1!Vendedores" type="102" refreshedVersion="8" minRefreshableVersion="5">
    <extLst>
      <ext xmlns:x15="http://schemas.microsoft.com/office/spreadsheetml/2010/11/main" uri="{DE250136-89BD-433C-8126-D09CA5730AF9}">
        <x15:connection id="Vendedores">
          <x15:rangePr sourceName="_xlcn.WorksheetConnection_Book1Vendedor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<sst xmlns="http://schemas.openxmlformats.org/spreadsheetml/2006/main" count="25742" uniqueCount="16619">
  <si>
    <t>data</t>
  </si>
  <si>
    <t>produto</t>
  </si>
  <si>
    <t>quantidade</t>
  </si>
  <si>
    <t>vendedor</t>
  </si>
  <si>
    <t>nome</t>
  </si>
  <si>
    <t>id</t>
  </si>
  <si>
    <t>data de nascimento</t>
  </si>
  <si>
    <t>contratado em</t>
  </si>
  <si>
    <t>total</t>
  </si>
  <si>
    <t>532</t>
  </si>
  <si>
    <t>433</t>
  </si>
  <si>
    <t>442</t>
  </si>
  <si>
    <t>533</t>
  </si>
  <si>
    <t>223</t>
  </si>
  <si>
    <t>435</t>
  </si>
  <si>
    <t>334</t>
  </si>
  <si>
    <t>523</t>
  </si>
  <si>
    <t>322</t>
  </si>
  <si>
    <t>455</t>
  </si>
  <si>
    <t>425</t>
  </si>
  <si>
    <t>543</t>
  </si>
  <si>
    <t>232</t>
  </si>
  <si>
    <t>522</t>
  </si>
  <si>
    <t>544</t>
  </si>
  <si>
    <t>535</t>
  </si>
  <si>
    <t>333</t>
  </si>
  <si>
    <t>323</t>
  </si>
  <si>
    <t>432</t>
  </si>
  <si>
    <t>245</t>
  </si>
  <si>
    <t>554</t>
  </si>
  <si>
    <t>344</t>
  </si>
  <si>
    <t>243</t>
  </si>
  <si>
    <t>555</t>
  </si>
  <si>
    <t>325</t>
  </si>
  <si>
    <t>233</t>
  </si>
  <si>
    <t>424</t>
  </si>
  <si>
    <t>235</t>
  </si>
  <si>
    <t>355</t>
  </si>
  <si>
    <t>422</t>
  </si>
  <si>
    <t>222</t>
  </si>
  <si>
    <t>452</t>
  </si>
  <si>
    <t>255</t>
  </si>
  <si>
    <t>352</t>
  </si>
  <si>
    <t>423</t>
  </si>
  <si>
    <t>443</t>
  </si>
  <si>
    <t>225</t>
  </si>
  <si>
    <t>244</t>
  </si>
  <si>
    <t>445</t>
  </si>
  <si>
    <t>324</t>
  </si>
  <si>
    <t>552</t>
  </si>
  <si>
    <t>332</t>
  </si>
  <si>
    <t>453</t>
  </si>
  <si>
    <t>345</t>
  </si>
  <si>
    <t>524</t>
  </si>
  <si>
    <t>434</t>
  </si>
  <si>
    <t>542</t>
  </si>
  <si>
    <t>224</t>
  </si>
  <si>
    <t>553</t>
  </si>
  <si>
    <t>454</t>
  </si>
  <si>
    <t>242</t>
  </si>
  <si>
    <t>253</t>
  </si>
  <si>
    <t>354</t>
  </si>
  <si>
    <t>234</t>
  </si>
  <si>
    <t>342</t>
  </si>
  <si>
    <t>534</t>
  </si>
  <si>
    <t>545</t>
  </si>
  <si>
    <t>Isabelle Moreno</t>
  </si>
  <si>
    <t>Etta Howe</t>
  </si>
  <si>
    <t>Denisse Foley</t>
  </si>
  <si>
    <t>Kairo Bradford</t>
  </si>
  <si>
    <t>Justice McIntyre</t>
  </si>
  <si>
    <t>Abraham Rose</t>
  </si>
  <si>
    <t>Michael Lawson</t>
  </si>
  <si>
    <t>Sterling Newton</t>
  </si>
  <si>
    <t>Legacy Buck</t>
  </si>
  <si>
    <t>Sylas Hickman</t>
  </si>
  <si>
    <t>Sky Parrish</t>
  </si>
  <si>
    <t>Zain Maldonado</t>
  </si>
  <si>
    <t>Theo Barajas</t>
  </si>
  <si>
    <t>Kash Ford</t>
  </si>
  <si>
    <t>destino</t>
  </si>
  <si>
    <t>Posição</t>
  </si>
  <si>
    <t>Código IBGE</t>
  </si>
  <si>
    <t>Município</t>
  </si>
  <si>
    <t>Unidade federativa</t>
  </si>
  <si>
    <t>População</t>
  </si>
  <si>
    <t>1</t>
  </si>
  <si>
    <t>3550308</t>
  </si>
  <si>
    <t>São Paulo</t>
  </si>
  <si>
    <t>2</t>
  </si>
  <si>
    <t>3304557</t>
  </si>
  <si>
    <t>Rio de Janeiro</t>
  </si>
  <si>
    <t>3</t>
  </si>
  <si>
    <t>5300108</t>
  </si>
  <si>
    <t>Brasília</t>
  </si>
  <si>
    <t>Distrito Federal</t>
  </si>
  <si>
    <t>4</t>
  </si>
  <si>
    <t>2304400</t>
  </si>
  <si>
    <t>Fortaleza</t>
  </si>
  <si>
    <t>Ceará</t>
  </si>
  <si>
    <t>5</t>
  </si>
  <si>
    <t>2927408</t>
  </si>
  <si>
    <t>Salvador</t>
  </si>
  <si>
    <t>Bahia</t>
  </si>
  <si>
    <t>6</t>
  </si>
  <si>
    <t>3106200</t>
  </si>
  <si>
    <t>Belo Horizonte</t>
  </si>
  <si>
    <t>Minas Gerais</t>
  </si>
  <si>
    <t>7</t>
  </si>
  <si>
    <t>1302603</t>
  </si>
  <si>
    <t>Manaus</t>
  </si>
  <si>
    <t>Amazonas</t>
  </si>
  <si>
    <t>8</t>
  </si>
  <si>
    <t>4106902</t>
  </si>
  <si>
    <t>Curitiba</t>
  </si>
  <si>
    <t>Paraná</t>
  </si>
  <si>
    <t>9</t>
  </si>
  <si>
    <t>2611606</t>
  </si>
  <si>
    <t>Recife</t>
  </si>
  <si>
    <t>Pernambuco</t>
  </si>
  <si>
    <t>10</t>
  </si>
  <si>
    <t>5208707</t>
  </si>
  <si>
    <t>Goiânia</t>
  </si>
  <si>
    <t>Goiás</t>
  </si>
  <si>
    <t>11</t>
  </si>
  <si>
    <t>4314902</t>
  </si>
  <si>
    <t>Porto Alegre</t>
  </si>
  <si>
    <t>Rio Grande do Sul</t>
  </si>
  <si>
    <t>12</t>
  </si>
  <si>
    <t>1501402</t>
  </si>
  <si>
    <t>Belém</t>
  </si>
  <si>
    <t>Pará</t>
  </si>
  <si>
    <t>13</t>
  </si>
  <si>
    <t>3518800</t>
  </si>
  <si>
    <t>Guarulhos</t>
  </si>
  <si>
    <t>14</t>
  </si>
  <si>
    <t>3509502</t>
  </si>
  <si>
    <t>Campinas</t>
  </si>
  <si>
    <t>15</t>
  </si>
  <si>
    <t>2111300</t>
  </si>
  <si>
    <t>São Luís</t>
  </si>
  <si>
    <t>Maranhão</t>
  </si>
  <si>
    <t>16</t>
  </si>
  <si>
    <t>2704302</t>
  </si>
  <si>
    <t>Maceió</t>
  </si>
  <si>
    <t>Alagoas</t>
  </si>
  <si>
    <t>17</t>
  </si>
  <si>
    <t>5002704</t>
  </si>
  <si>
    <t>Campo Grande</t>
  </si>
  <si>
    <t>Mato Grosso do Sul</t>
  </si>
  <si>
    <t>18</t>
  </si>
  <si>
    <t>3304904</t>
  </si>
  <si>
    <t>São Gonçalo</t>
  </si>
  <si>
    <t>19</t>
  </si>
  <si>
    <t>2211001</t>
  </si>
  <si>
    <t>Teresina</t>
  </si>
  <si>
    <t>Piauí</t>
  </si>
  <si>
    <t>20</t>
  </si>
  <si>
    <t>2507507</t>
  </si>
  <si>
    <t>João Pessoa</t>
  </si>
  <si>
    <t>Paraíba</t>
  </si>
  <si>
    <t>21</t>
  </si>
  <si>
    <t>3548708</t>
  </si>
  <si>
    <t>São Bernardo do Campo</t>
  </si>
  <si>
    <t>22</t>
  </si>
  <si>
    <t>3301702</t>
  </si>
  <si>
    <t>Duque de Caxias</t>
  </si>
  <si>
    <t>23</t>
  </si>
  <si>
    <t>3303500</t>
  </si>
  <si>
    <t>Nova Iguaçu</t>
  </si>
  <si>
    <t>24</t>
  </si>
  <si>
    <t>2408102</t>
  </si>
  <si>
    <t>Natal</t>
  </si>
  <si>
    <t>Rio Grande do Norte</t>
  </si>
  <si>
    <t>25</t>
  </si>
  <si>
    <t>3547809</t>
  </si>
  <si>
    <t>Santo André</t>
  </si>
  <si>
    <t>26</t>
  </si>
  <si>
    <t>3534401</t>
  </si>
  <si>
    <t>Osasco</t>
  </si>
  <si>
    <t>27</t>
  </si>
  <si>
    <t>3552205</t>
  </si>
  <si>
    <t>Sorocaba</t>
  </si>
  <si>
    <t>28</t>
  </si>
  <si>
    <t>3170206</t>
  </si>
  <si>
    <t>Uberlândia</t>
  </si>
  <si>
    <t>29</t>
  </si>
  <si>
    <t>3543402</t>
  </si>
  <si>
    <t>Ribeirão Preto</t>
  </si>
  <si>
    <t>30</t>
  </si>
  <si>
    <t>3549904</t>
  </si>
  <si>
    <t>São José dos Campos</t>
  </si>
  <si>
    <t>31</t>
  </si>
  <si>
    <t>5103403</t>
  </si>
  <si>
    <t>Cuiabá</t>
  </si>
  <si>
    <t>Mato Grosso</t>
  </si>
  <si>
    <t>32</t>
  </si>
  <si>
    <t>2607901</t>
  </si>
  <si>
    <t>Jaboatão dos Guararapes</t>
  </si>
  <si>
    <t>33</t>
  </si>
  <si>
    <t>3118601</t>
  </si>
  <si>
    <t>Contagem</t>
  </si>
  <si>
    <t>34</t>
  </si>
  <si>
    <t>4209102</t>
  </si>
  <si>
    <t>Joinville</t>
  </si>
  <si>
    <t>Santa Catarina</t>
  </si>
  <si>
    <t>35</t>
  </si>
  <si>
    <t>2910800</t>
  </si>
  <si>
    <t>Feira de Santana</t>
  </si>
  <si>
    <t>36</t>
  </si>
  <si>
    <t>2800308</t>
  </si>
  <si>
    <t>Aracaju</t>
  </si>
  <si>
    <t>Sergipe</t>
  </si>
  <si>
    <t>37</t>
  </si>
  <si>
    <t>4113700</t>
  </si>
  <si>
    <t>Londrina</t>
  </si>
  <si>
    <t>38</t>
  </si>
  <si>
    <t>3136702</t>
  </si>
  <si>
    <t>Juiz de Fora</t>
  </si>
  <si>
    <t>39</t>
  </si>
  <si>
    <t>4205407</t>
  </si>
  <si>
    <t>Florianópolis</t>
  </si>
  <si>
    <t>40</t>
  </si>
  <si>
    <t>5201405</t>
  </si>
  <si>
    <t>Aparecida de Goiânia</t>
  </si>
  <si>
    <t>41</t>
  </si>
  <si>
    <t>3205002</t>
  </si>
  <si>
    <t>Serra</t>
  </si>
  <si>
    <t>Espírito Santo</t>
  </si>
  <si>
    <t>42</t>
  </si>
  <si>
    <t>3301009</t>
  </si>
  <si>
    <t>Campos dos Goytacazes</t>
  </si>
  <si>
    <t>43</t>
  </si>
  <si>
    <t>3300456</t>
  </si>
  <si>
    <t>Belford Roxo</t>
  </si>
  <si>
    <t>44</t>
  </si>
  <si>
    <t>3303302</t>
  </si>
  <si>
    <t>Niterói</t>
  </si>
  <si>
    <t>45</t>
  </si>
  <si>
    <t>3549805</t>
  </si>
  <si>
    <t>São José do Rio Preto</t>
  </si>
  <si>
    <t>46</t>
  </si>
  <si>
    <t>1500800</t>
  </si>
  <si>
    <t>Ananindeua</t>
  </si>
  <si>
    <t>47</t>
  </si>
  <si>
    <t>3205200</t>
  </si>
  <si>
    <t>Vila Velha</t>
  </si>
  <si>
    <t>48</t>
  </si>
  <si>
    <t>4305108</t>
  </si>
  <si>
    <t>Caxias do Sul</t>
  </si>
  <si>
    <t>49</t>
  </si>
  <si>
    <t>1100205</t>
  </si>
  <si>
    <t>Porto Velho</t>
  </si>
  <si>
    <t>Rondônia</t>
  </si>
  <si>
    <t>50</t>
  </si>
  <si>
    <t>3530607</t>
  </si>
  <si>
    <t>Mogi das Cruzes</t>
  </si>
  <si>
    <t>51</t>
  </si>
  <si>
    <t>3525904</t>
  </si>
  <si>
    <t>Jundiaí</t>
  </si>
  <si>
    <t>52</t>
  </si>
  <si>
    <t>1600303</t>
  </si>
  <si>
    <t>Macapá</t>
  </si>
  <si>
    <t>Amapá</t>
  </si>
  <si>
    <t>53</t>
  </si>
  <si>
    <t>3305109</t>
  </si>
  <si>
    <t>São João de Meriti</t>
  </si>
  <si>
    <t>54</t>
  </si>
  <si>
    <t>3538709</t>
  </si>
  <si>
    <t>Piracicaba</t>
  </si>
  <si>
    <t>55</t>
  </si>
  <si>
    <t>2504009</t>
  </si>
  <si>
    <t>Campina Grande</t>
  </si>
  <si>
    <t>56</t>
  </si>
  <si>
    <t>3548500</t>
  </si>
  <si>
    <t>Santos</t>
  </si>
  <si>
    <t>57</t>
  </si>
  <si>
    <t>3529401</t>
  </si>
  <si>
    <t>Mauá</t>
  </si>
  <si>
    <t>58</t>
  </si>
  <si>
    <t>3143302</t>
  </si>
  <si>
    <t>Montes Claros</t>
  </si>
  <si>
    <t>59</t>
  </si>
  <si>
    <t>1400100</t>
  </si>
  <si>
    <t>Boa Vista</t>
  </si>
  <si>
    <t>Roraima</t>
  </si>
  <si>
    <t>60</t>
  </si>
  <si>
    <t>3106705</t>
  </si>
  <si>
    <t>Betim</t>
  </si>
  <si>
    <t>61</t>
  </si>
  <si>
    <t>4115200</t>
  </si>
  <si>
    <t>Maringá</t>
  </si>
  <si>
    <t>62</t>
  </si>
  <si>
    <t>5201108</t>
  </si>
  <si>
    <t>Anápolis</t>
  </si>
  <si>
    <t>63</t>
  </si>
  <si>
    <t>3513801</t>
  </si>
  <si>
    <t>Diadema</t>
  </si>
  <si>
    <t>64</t>
  </si>
  <si>
    <t>3510609</t>
  </si>
  <si>
    <t>Carapicuíba</t>
  </si>
  <si>
    <t>65</t>
  </si>
  <si>
    <t>2611101</t>
  </si>
  <si>
    <t>Petrolina</t>
  </si>
  <si>
    <t>66</t>
  </si>
  <si>
    <t>3506003</t>
  </si>
  <si>
    <t>Bauru</t>
  </si>
  <si>
    <t>67</t>
  </si>
  <si>
    <t>2604106</t>
  </si>
  <si>
    <t>Caruaru</t>
  </si>
  <si>
    <t>68</t>
  </si>
  <si>
    <t>2933307</t>
  </si>
  <si>
    <t>Vitória da Conquista</t>
  </si>
  <si>
    <t>69</t>
  </si>
  <si>
    <t>3523107</t>
  </si>
  <si>
    <t>Itaquaquecetuba</t>
  </si>
  <si>
    <t>70</t>
  </si>
  <si>
    <t>1200401</t>
  </si>
  <si>
    <t>Rio Branco</t>
  </si>
  <si>
    <t>Acre</t>
  </si>
  <si>
    <t>71</t>
  </si>
  <si>
    <t>4202404</t>
  </si>
  <si>
    <t>Blumenau</t>
  </si>
  <si>
    <t>72</t>
  </si>
  <si>
    <t>4119905</t>
  </si>
  <si>
    <t>Ponta Grossa</t>
  </si>
  <si>
    <t>73</t>
  </si>
  <si>
    <t>2303709</t>
  </si>
  <si>
    <t>Caucaia</t>
  </si>
  <si>
    <t>74</t>
  </si>
  <si>
    <t>3201308</t>
  </si>
  <si>
    <t>Cariacica</t>
  </si>
  <si>
    <t>75</t>
  </si>
  <si>
    <t>3516200</t>
  </si>
  <si>
    <t>Franca</t>
  </si>
  <si>
    <t>76</t>
  </si>
  <si>
    <t>2609600</t>
  </si>
  <si>
    <t>Olinda</t>
  </si>
  <si>
    <t>77</t>
  </si>
  <si>
    <t>3541000</t>
  </si>
  <si>
    <t>Praia Grande</t>
  </si>
  <si>
    <t>78</t>
  </si>
  <si>
    <t>4104808</t>
  </si>
  <si>
    <t>Cascavel</t>
  </si>
  <si>
    <t>79</t>
  </si>
  <si>
    <t>4304606</t>
  </si>
  <si>
    <t>Canoas</t>
  </si>
  <si>
    <t>80</t>
  </si>
  <si>
    <t>2610707</t>
  </si>
  <si>
    <t>Paulista</t>
  </si>
  <si>
    <t>81</t>
  </si>
  <si>
    <t>3170107</t>
  </si>
  <si>
    <t>Uberaba</t>
  </si>
  <si>
    <t>82</t>
  </si>
  <si>
    <t>1506807</t>
  </si>
  <si>
    <t>Santarém</t>
  </si>
  <si>
    <t>83</t>
  </si>
  <si>
    <t>3551009</t>
  </si>
  <si>
    <t>São Vicente</t>
  </si>
  <si>
    <t>84</t>
  </si>
  <si>
    <t>3154606</t>
  </si>
  <si>
    <t>Ribeirão das Neves</t>
  </si>
  <si>
    <t>85</t>
  </si>
  <si>
    <t>4125506</t>
  </si>
  <si>
    <t>São José dos Pinhais</t>
  </si>
  <si>
    <t>86</t>
  </si>
  <si>
    <t>4314407</t>
  </si>
  <si>
    <t>Pelotas</t>
  </si>
  <si>
    <t>87</t>
  </si>
  <si>
    <t>3205309</t>
  </si>
  <si>
    <t>Vitória</t>
  </si>
  <si>
    <t>88</t>
  </si>
  <si>
    <t>3505708</t>
  </si>
  <si>
    <t>Barueri</t>
  </si>
  <si>
    <t>89</t>
  </si>
  <si>
    <t>3554102</t>
  </si>
  <si>
    <t>Taubaté</t>
  </si>
  <si>
    <t>90</t>
  </si>
  <si>
    <t>3552502</t>
  </si>
  <si>
    <t>Suzano</t>
  </si>
  <si>
    <t>91</t>
  </si>
  <si>
    <t>1721000</t>
  </si>
  <si>
    <t>Palmas</t>
  </si>
  <si>
    <t>Tocantins</t>
  </si>
  <si>
    <t>92</t>
  </si>
  <si>
    <t>2905701</t>
  </si>
  <si>
    <t>Camaçari</t>
  </si>
  <si>
    <t>93</t>
  </si>
  <si>
    <t>5108402</t>
  </si>
  <si>
    <t>Várzea Grande</t>
  </si>
  <si>
    <t>94</t>
  </si>
  <si>
    <t>3526902</t>
  </si>
  <si>
    <t>Limeira</t>
  </si>
  <si>
    <t>95</t>
  </si>
  <si>
    <t>3518701</t>
  </si>
  <si>
    <t>Guarujá</t>
  </si>
  <si>
    <t>96</t>
  </si>
  <si>
    <t>2307304</t>
  </si>
  <si>
    <t>Juazeiro do Norte</t>
  </si>
  <si>
    <t>97</t>
  </si>
  <si>
    <t>4108304</t>
  </si>
  <si>
    <t>Foz do Iguaçu</t>
  </si>
  <si>
    <t>98</t>
  </si>
  <si>
    <t>3552403</t>
  </si>
  <si>
    <t>Sumaré</t>
  </si>
  <si>
    <t>99</t>
  </si>
  <si>
    <t>3303906</t>
  </si>
  <si>
    <t>Petrópolis</t>
  </si>
  <si>
    <t>100</t>
  </si>
  <si>
    <t>3513009</t>
  </si>
  <si>
    <t>Cotia</t>
  </si>
  <si>
    <t>101</t>
  </si>
  <si>
    <t>3552809</t>
  </si>
  <si>
    <t>Taboão da Serra</t>
  </si>
  <si>
    <t>102</t>
  </si>
  <si>
    <t>2105302</t>
  </si>
  <si>
    <t>Imperatriz</t>
  </si>
  <si>
    <t>103</t>
  </si>
  <si>
    <t>4316907</t>
  </si>
  <si>
    <t>Santa Maria</t>
  </si>
  <si>
    <t>104</t>
  </si>
  <si>
    <t>4216602</t>
  </si>
  <si>
    <t>São José</t>
  </si>
  <si>
    <t>105</t>
  </si>
  <si>
    <t>1505536</t>
  </si>
  <si>
    <t>Parauapebas</t>
  </si>
  <si>
    <t>106</t>
  </si>
  <si>
    <t>1504208</t>
  </si>
  <si>
    <t>Marabá</t>
  </si>
  <si>
    <t>107</t>
  </si>
  <si>
    <t>4309209</t>
  </si>
  <si>
    <t>Gravataí</t>
  </si>
  <si>
    <t>108</t>
  </si>
  <si>
    <t>2408003</t>
  </si>
  <si>
    <t>Mossoró</t>
  </si>
  <si>
    <t>109</t>
  </si>
  <si>
    <t>4208203</t>
  </si>
  <si>
    <t>Itajaí</t>
  </si>
  <si>
    <t>110</t>
  </si>
  <si>
    <t>3306305</t>
  </si>
  <si>
    <t>Volta Redonda</t>
  </si>
  <si>
    <t>111</t>
  </si>
  <si>
    <t>3127701</t>
  </si>
  <si>
    <t>Governador Valadares</t>
  </si>
  <si>
    <t>112</t>
  </si>
  <si>
    <t>3520509</t>
  </si>
  <si>
    <t>Indaiatuba</t>
  </si>
  <si>
    <t>113</t>
  </si>
  <si>
    <t>3548906</t>
  </si>
  <si>
    <t>São Carlos</t>
  </si>
  <si>
    <t>114</t>
  </si>
  <si>
    <t>4204202</t>
  </si>
  <si>
    <t>Chapecó</t>
  </si>
  <si>
    <t>115</t>
  </si>
  <si>
    <t>2403251</t>
  </si>
  <si>
    <t>Parnamirim</t>
  </si>
  <si>
    <t>116</t>
  </si>
  <si>
    <t>3515004</t>
  </si>
  <si>
    <t>Embu das Artes</t>
  </si>
  <si>
    <t>117</t>
  </si>
  <si>
    <t>3302403</t>
  </si>
  <si>
    <t>Macaé</t>
  </si>
  <si>
    <t>118</t>
  </si>
  <si>
    <t>5107602</t>
  </si>
  <si>
    <t>Rondonópolis</t>
  </si>
  <si>
    <t>119</t>
  </si>
  <si>
    <t>2111201</t>
  </si>
  <si>
    <t>São José de Ribamar</t>
  </si>
  <si>
    <t>120</t>
  </si>
  <si>
    <t>5003702</t>
  </si>
  <si>
    <t>Dourados</t>
  </si>
  <si>
    <t>121</t>
  </si>
  <si>
    <t>3503208</t>
  </si>
  <si>
    <t>Araraquara</t>
  </si>
  <si>
    <t>122</t>
  </si>
  <si>
    <t>3524402</t>
  </si>
  <si>
    <t>Jacareí</t>
  </si>
  <si>
    <t>123</t>
  </si>
  <si>
    <t>2918407</t>
  </si>
  <si>
    <t>Juazeiro</t>
  </si>
  <si>
    <t>124</t>
  </si>
  <si>
    <t>3529005</t>
  </si>
  <si>
    <t>Marília</t>
  </si>
  <si>
    <t>125</t>
  </si>
  <si>
    <t>3501608</t>
  </si>
  <si>
    <t>Americana</t>
  </si>
  <si>
    <t>126</t>
  </si>
  <si>
    <t>3519071</t>
  </si>
  <si>
    <t>Hortolândia</t>
  </si>
  <si>
    <t>127</t>
  </si>
  <si>
    <t>2700300</t>
  </si>
  <si>
    <t>Arapiraca</t>
  </si>
  <si>
    <t>128</t>
  </si>
  <si>
    <t>2307650</t>
  </si>
  <si>
    <t>Maracanaú</t>
  </si>
  <si>
    <t>129</t>
  </si>
  <si>
    <t>3522505</t>
  </si>
  <si>
    <t>Itapevi</t>
  </si>
  <si>
    <t>130</t>
  </si>
  <si>
    <t>4105805</t>
  </si>
  <si>
    <t>Colombo</t>
  </si>
  <si>
    <t>131</t>
  </si>
  <si>
    <t>3122306</t>
  </si>
  <si>
    <t>Divinópolis</t>
  </si>
  <si>
    <t>132</t>
  </si>
  <si>
    <t>3302502</t>
  </si>
  <si>
    <t>Magé</t>
  </si>
  <si>
    <t>133</t>
  </si>
  <si>
    <t>3131307</t>
  </si>
  <si>
    <t>Ipatinga</t>
  </si>
  <si>
    <t>134</t>
  </si>
  <si>
    <t>4313409</t>
  </si>
  <si>
    <t>Novo Hamburgo</t>
  </si>
  <si>
    <t>135</t>
  </si>
  <si>
    <t>3167202</t>
  </si>
  <si>
    <t>Sete Lagoas</t>
  </si>
  <si>
    <t>136</t>
  </si>
  <si>
    <t>5218805</t>
  </si>
  <si>
    <t>Rio Verde</t>
  </si>
  <si>
    <t>137</t>
  </si>
  <si>
    <t>5200258</t>
  </si>
  <si>
    <t>Águas Lindas de Goiás</t>
  </si>
  <si>
    <t>138</t>
  </si>
  <si>
    <t>3541406</t>
  </si>
  <si>
    <t>Presidente Prudente</t>
  </si>
  <si>
    <t>139</t>
  </si>
  <si>
    <t>3301900</t>
  </si>
  <si>
    <t>Itaboraí</t>
  </si>
  <si>
    <t>140</t>
  </si>
  <si>
    <t>4323002</t>
  </si>
  <si>
    <t>Viamão</t>
  </si>
  <si>
    <t>141</t>
  </si>
  <si>
    <t>4211900</t>
  </si>
  <si>
    <t>Palhoça</t>
  </si>
  <si>
    <t>142</t>
  </si>
  <si>
    <t>3300704</t>
  </si>
  <si>
    <t>Cabo Frio</t>
  </si>
  <si>
    <t>143</t>
  </si>
  <si>
    <t>3157807</t>
  </si>
  <si>
    <t>Santa Luzia</t>
  </si>
  <si>
    <t>144</t>
  </si>
  <si>
    <t>4318705</t>
  </si>
  <si>
    <t>São Leopoldo</t>
  </si>
  <si>
    <t>145</t>
  </si>
  <si>
    <t>4204608</t>
  </si>
  <si>
    <t>Criciúma</t>
  </si>
  <si>
    <t>146</t>
  </si>
  <si>
    <t>5212501</t>
  </si>
  <si>
    <t>Luziânia</t>
  </si>
  <si>
    <t>147</t>
  </si>
  <si>
    <t>4314100</t>
  </si>
  <si>
    <t>Passo Fundo</t>
  </si>
  <si>
    <t>148</t>
  </si>
  <si>
    <t>2602902</t>
  </si>
  <si>
    <t>Cabo de Santo Agostinho</t>
  </si>
  <si>
    <t>149</t>
  </si>
  <si>
    <t>2919207</t>
  </si>
  <si>
    <t>Lauro de Freitas</t>
  </si>
  <si>
    <t>150</t>
  </si>
  <si>
    <t>2312908</t>
  </si>
  <si>
    <t>Sobral</t>
  </si>
  <si>
    <t>151</t>
  </si>
  <si>
    <t>3543907</t>
  </si>
  <si>
    <t>Rio Claro</t>
  </si>
  <si>
    <t>152</t>
  </si>
  <si>
    <t>3502804</t>
  </si>
  <si>
    <t>Araçatuba</t>
  </si>
  <si>
    <t>153</t>
  </si>
  <si>
    <t>5221858</t>
  </si>
  <si>
    <t>Valparaíso de Goiás</t>
  </si>
  <si>
    <t>154</t>
  </si>
  <si>
    <t>3302700</t>
  </si>
  <si>
    <t>Maricá</t>
  </si>
  <si>
    <t>155</t>
  </si>
  <si>
    <t>5107909</t>
  </si>
  <si>
    <t>Sinop</t>
  </si>
  <si>
    <t>156</t>
  </si>
  <si>
    <t>2804805</t>
  </si>
  <si>
    <t>Nossa Senhora do Socorro</t>
  </si>
  <si>
    <t>157</t>
  </si>
  <si>
    <t>1502400</t>
  </si>
  <si>
    <t>Castanhal</t>
  </si>
  <si>
    <t>158</t>
  </si>
  <si>
    <t>4315602</t>
  </si>
  <si>
    <t>Rio Grande</t>
  </si>
  <si>
    <t>159</t>
  </si>
  <si>
    <t>3303401</t>
  </si>
  <si>
    <t>Nova Friburgo</t>
  </si>
  <si>
    <t>160</t>
  </si>
  <si>
    <t>4300604</t>
  </si>
  <si>
    <t>Alvorada</t>
  </si>
  <si>
    <t>161</t>
  </si>
  <si>
    <t>2914802</t>
  </si>
  <si>
    <t>Itabuna</t>
  </si>
  <si>
    <t>162</t>
  </si>
  <si>
    <t>3201209</t>
  </si>
  <si>
    <t>Cachoeiro de Itapemirim</t>
  </si>
  <si>
    <t>163</t>
  </si>
  <si>
    <t>3545803</t>
  </si>
  <si>
    <t>Santa Bárbara d'Oeste</t>
  </si>
  <si>
    <t>164</t>
  </si>
  <si>
    <t>4208906</t>
  </si>
  <si>
    <t>Jaraguá do Sul</t>
  </si>
  <si>
    <t>165</t>
  </si>
  <si>
    <t>4109401</t>
  </si>
  <si>
    <t>Guarapuava</t>
  </si>
  <si>
    <t>166</t>
  </si>
  <si>
    <t>3515707</t>
  </si>
  <si>
    <t>Ferraz de Vasconcelos</t>
  </si>
  <si>
    <t>167</t>
  </si>
  <si>
    <t>2913606</t>
  </si>
  <si>
    <t>Ilhéus</t>
  </si>
  <si>
    <t>168</t>
  </si>
  <si>
    <t>3507605</t>
  </si>
  <si>
    <t>Bragança Paulista</t>
  </si>
  <si>
    <t>169</t>
  </si>
  <si>
    <t>2112209</t>
  </si>
  <si>
    <t>Timon</t>
  </si>
  <si>
    <t>170</t>
  </si>
  <si>
    <t>1702109</t>
  </si>
  <si>
    <t>Araguaína</t>
  </si>
  <si>
    <t>171</t>
  </si>
  <si>
    <t>3129806</t>
  </si>
  <si>
    <t>Ibirité</t>
  </si>
  <si>
    <t>172</t>
  </si>
  <si>
    <t>3300407</t>
  </si>
  <si>
    <t>Barra Mansa</t>
  </si>
  <si>
    <t>173</t>
  </si>
  <si>
    <t>2925303</t>
  </si>
  <si>
    <t>Porto Seguro</t>
  </si>
  <si>
    <t>174</t>
  </si>
  <si>
    <t>3523909</t>
  </si>
  <si>
    <t>Itu</t>
  </si>
  <si>
    <t>175</t>
  </si>
  <si>
    <t>3300100</t>
  </si>
  <si>
    <t>Angra dos Reis</t>
  </si>
  <si>
    <t>176</t>
  </si>
  <si>
    <t>3302858</t>
  </si>
  <si>
    <t>Mesquita</t>
  </si>
  <si>
    <t>177</t>
  </si>
  <si>
    <t>3203205</t>
  </si>
  <si>
    <t>Linhares</t>
  </si>
  <si>
    <t>178</t>
  </si>
  <si>
    <t>3548807</t>
  </si>
  <si>
    <t>São Caetano do Sul</t>
  </si>
  <si>
    <t>179</t>
  </si>
  <si>
    <t>3538006</t>
  </si>
  <si>
    <t>Pindamonhangaba</t>
  </si>
  <si>
    <t>180</t>
  </si>
  <si>
    <t>3516309</t>
  </si>
  <si>
    <t>Francisco Morato</t>
  </si>
  <si>
    <t>181</t>
  </si>
  <si>
    <t>3305802</t>
  </si>
  <si>
    <t>Teresópolis</t>
  </si>
  <si>
    <t>182</t>
  </si>
  <si>
    <t>4209300</t>
  </si>
  <si>
    <t>Lages</t>
  </si>
  <si>
    <t>183</t>
  </si>
  <si>
    <t>3151800</t>
  </si>
  <si>
    <t>Poços de Caldas</t>
  </si>
  <si>
    <t>184</t>
  </si>
  <si>
    <t>2207702</t>
  </si>
  <si>
    <t>Parnaíba</t>
  </si>
  <si>
    <t>185</t>
  </si>
  <si>
    <t>2903201</t>
  </si>
  <si>
    <t>Barreiras</t>
  </si>
  <si>
    <t>186</t>
  </si>
  <si>
    <t>3148004</t>
  </si>
  <si>
    <t>Patos de Minas</t>
  </si>
  <si>
    <t>187</t>
  </si>
  <si>
    <t>2918001</t>
  </si>
  <si>
    <t>Jequié</t>
  </si>
  <si>
    <t>188</t>
  </si>
  <si>
    <t>3504107</t>
  </si>
  <si>
    <t>Atibaia</t>
  </si>
  <si>
    <t>189</t>
  </si>
  <si>
    <t>3522208</t>
  </si>
  <si>
    <t>Itapecerica da Serra</t>
  </si>
  <si>
    <t>190</t>
  </si>
  <si>
    <t>1500107</t>
  </si>
  <si>
    <t>Abaetetuba</t>
  </si>
  <si>
    <t>191</t>
  </si>
  <si>
    <t>3522307</t>
  </si>
  <si>
    <t>Itapetininga</t>
  </si>
  <si>
    <t>192</t>
  </si>
  <si>
    <t>2103000</t>
  </si>
  <si>
    <t>Caxias</t>
  </si>
  <si>
    <t>193</t>
  </si>
  <si>
    <t>3304524</t>
  </si>
  <si>
    <t>Rio das Ostras</t>
  </si>
  <si>
    <t>194</t>
  </si>
  <si>
    <t>5220454</t>
  </si>
  <si>
    <t>Senador Canedo</t>
  </si>
  <si>
    <t>195</t>
  </si>
  <si>
    <t>3547304</t>
  </si>
  <si>
    <t>Santana de Parnaíba</t>
  </si>
  <si>
    <t>196</t>
  </si>
  <si>
    <t>3530706</t>
  </si>
  <si>
    <t>Mogi Guaçu</t>
  </si>
  <si>
    <t>197</t>
  </si>
  <si>
    <t>3152501</t>
  </si>
  <si>
    <t>Pouso Alegre</t>
  </si>
  <si>
    <t>198</t>
  </si>
  <si>
    <t>4101804</t>
  </si>
  <si>
    <t>Araucária</t>
  </si>
  <si>
    <t>199</t>
  </si>
  <si>
    <t>2900702</t>
  </si>
  <si>
    <t>Alagoinhas</t>
  </si>
  <si>
    <t>200</t>
  </si>
  <si>
    <t>4127700</t>
  </si>
  <si>
    <t>Toledo</t>
  </si>
  <si>
    <t>201</t>
  </si>
  <si>
    <t>2513703</t>
  </si>
  <si>
    <t>Santa Rita</t>
  </si>
  <si>
    <t>202</t>
  </si>
  <si>
    <t>4107652</t>
  </si>
  <si>
    <t>Fazenda Rio Grande</t>
  </si>
  <si>
    <t>203</t>
  </si>
  <si>
    <t>2603454</t>
  </si>
  <si>
    <t>Camaragibe</t>
  </si>
  <si>
    <t>204</t>
  </si>
  <si>
    <t>3303203</t>
  </si>
  <si>
    <t>Nilópolis</t>
  </si>
  <si>
    <t>205</t>
  </si>
  <si>
    <t>4118204</t>
  </si>
  <si>
    <t>Paranaguá</t>
  </si>
  <si>
    <t>206</t>
  </si>
  <si>
    <t>2107506</t>
  </si>
  <si>
    <t>Paço do Lumiar</t>
  </si>
  <si>
    <t>207</t>
  </si>
  <si>
    <t>2931350</t>
  </si>
  <si>
    <t>Teixeira de Freitas</t>
  </si>
  <si>
    <t>208</t>
  </si>
  <si>
    <t>3507506</t>
  </si>
  <si>
    <t>Botucatu</t>
  </si>
  <si>
    <t>209</t>
  </si>
  <si>
    <t>3516408</t>
  </si>
  <si>
    <t>Franco da Rocha</t>
  </si>
  <si>
    <t>210</t>
  </si>
  <si>
    <t>2606002</t>
  </si>
  <si>
    <t>Garanhuns</t>
  </si>
  <si>
    <t>211</t>
  </si>
  <si>
    <t>5221403</t>
  </si>
  <si>
    <t>Trindade</t>
  </si>
  <si>
    <t>212</t>
  </si>
  <si>
    <t>4202909</t>
  </si>
  <si>
    <t>Brusque</t>
  </si>
  <si>
    <t>213</t>
  </si>
  <si>
    <t>3304144</t>
  </si>
  <si>
    <t>Queimados</t>
  </si>
  <si>
    <t>214</t>
  </si>
  <si>
    <t>4202008</t>
  </si>
  <si>
    <t>Balneário Camboriú</t>
  </si>
  <si>
    <t>215</t>
  </si>
  <si>
    <t>3168606</t>
  </si>
  <si>
    <t>Teófilo Otoni</t>
  </si>
  <si>
    <t>216</t>
  </si>
  <si>
    <t>3170701</t>
  </si>
  <si>
    <t>Varginha</t>
  </si>
  <si>
    <t>217</t>
  </si>
  <si>
    <t>4104204</t>
  </si>
  <si>
    <t>Campo Largo</t>
  </si>
  <si>
    <t>218</t>
  </si>
  <si>
    <t>4303103</t>
  </si>
  <si>
    <t>Cachoeirinha</t>
  </si>
  <si>
    <t>219</t>
  </si>
  <si>
    <t>3510500</t>
  </si>
  <si>
    <t>Caraguatatuba</t>
  </si>
  <si>
    <t>220</t>
  </si>
  <si>
    <t>3545209</t>
  </si>
  <si>
    <t>Salto</t>
  </si>
  <si>
    <t>221</t>
  </si>
  <si>
    <t>1502103</t>
  </si>
  <si>
    <t>Cametá</t>
  </si>
  <si>
    <t>2616407</t>
  </si>
  <si>
    <t>Vitória de Santo Antão</t>
  </si>
  <si>
    <t>3525300</t>
  </si>
  <si>
    <t>Jaú</t>
  </si>
  <si>
    <t>4316808</t>
  </si>
  <si>
    <t>Santa Cruz do Sul</t>
  </si>
  <si>
    <t>5008305</t>
  </si>
  <si>
    <t>Três Lagoas</t>
  </si>
  <si>
    <t>226</t>
  </si>
  <si>
    <t>4320008</t>
  </si>
  <si>
    <t>Sapucaia do Sul</t>
  </si>
  <si>
    <t>227</t>
  </si>
  <si>
    <t>3118304</t>
  </si>
  <si>
    <t>Conselheiro Lafaiete</t>
  </si>
  <si>
    <t>228</t>
  </si>
  <si>
    <t>2306405</t>
  </si>
  <si>
    <t>Itapipoca</t>
  </si>
  <si>
    <t>229</t>
  </si>
  <si>
    <t>2304202</t>
  </si>
  <si>
    <t>Crato</t>
  </si>
  <si>
    <t>230</t>
  </si>
  <si>
    <t>3503307</t>
  </si>
  <si>
    <t>Araras</t>
  </si>
  <si>
    <t>231</t>
  </si>
  <si>
    <t>4101408</t>
  </si>
  <si>
    <t>Apucarana</t>
  </si>
  <si>
    <t>3300209</t>
  </si>
  <si>
    <t>Araruama</t>
  </si>
  <si>
    <t>3304201</t>
  </si>
  <si>
    <t>Resende</t>
  </si>
  <si>
    <t>3156700</t>
  </si>
  <si>
    <t>Sabará</t>
  </si>
  <si>
    <t>3171204</t>
  </si>
  <si>
    <t>Vespasiano</t>
  </si>
  <si>
    <t>236</t>
  </si>
  <si>
    <t>3557006</t>
  </si>
  <si>
    <t>Votorantim</t>
  </si>
  <si>
    <t>237</t>
  </si>
  <si>
    <t>4119152</t>
  </si>
  <si>
    <t>Pinhais</t>
  </si>
  <si>
    <t>238</t>
  </si>
  <si>
    <t>3551702</t>
  </si>
  <si>
    <t>Sertãozinho</t>
  </si>
  <si>
    <t>239</t>
  </si>
  <si>
    <t>1501303</t>
  </si>
  <si>
    <t>Barcarena</t>
  </si>
  <si>
    <t>240</t>
  </si>
  <si>
    <t>3556206</t>
  </si>
  <si>
    <t>Valinhos</t>
  </si>
  <si>
    <t>241</t>
  </si>
  <si>
    <t>1500602</t>
  </si>
  <si>
    <t>Altamira</t>
  </si>
  <si>
    <t>3105608</t>
  </si>
  <si>
    <t>Barbacena</t>
  </si>
  <si>
    <t>3202405</t>
  </si>
  <si>
    <t>Guarapari</t>
  </si>
  <si>
    <t>1100122</t>
  </si>
  <si>
    <t>Ji-Paraná</t>
  </si>
  <si>
    <t>3554003</t>
  </si>
  <si>
    <t>Tatuí</t>
  </si>
  <si>
    <t>246</t>
  </si>
  <si>
    <t>3204906</t>
  </si>
  <si>
    <t>São Mateus</t>
  </si>
  <si>
    <t>247</t>
  </si>
  <si>
    <t>1503606</t>
  </si>
  <si>
    <t>Itaituba</t>
  </si>
  <si>
    <t>248</t>
  </si>
  <si>
    <t>4302105</t>
  </si>
  <si>
    <t>Bento Gonçalves</t>
  </si>
  <si>
    <t>249</t>
  </si>
  <si>
    <t>1501709</t>
  </si>
  <si>
    <t>Bragança</t>
  </si>
  <si>
    <t>250</t>
  </si>
  <si>
    <t>3505500</t>
  </si>
  <si>
    <t>Barretos</t>
  </si>
  <si>
    <t>251</t>
  </si>
  <si>
    <t>3523404</t>
  </si>
  <si>
    <t>Itatiba</t>
  </si>
  <si>
    <t>252</t>
  </si>
  <si>
    <t>3201506</t>
  </si>
  <si>
    <t>Colatina</t>
  </si>
  <si>
    <t>4100400</t>
  </si>
  <si>
    <t>Almirante Tamandaré</t>
  </si>
  <si>
    <t>254</t>
  </si>
  <si>
    <t>4101507</t>
  </si>
  <si>
    <t>Arapongas</t>
  </si>
  <si>
    <t>3506508</t>
  </si>
  <si>
    <t>Birigui</t>
  </si>
  <si>
    <t>256</t>
  </si>
  <si>
    <t>4119509</t>
  </si>
  <si>
    <t>Piraquara</t>
  </si>
  <si>
    <t>257</t>
  </si>
  <si>
    <t>4126256</t>
  </si>
  <si>
    <t>Sarandi</t>
  </si>
  <si>
    <t>258</t>
  </si>
  <si>
    <t>3525003</t>
  </si>
  <si>
    <t>Jandira</t>
  </si>
  <si>
    <t>259</t>
  </si>
  <si>
    <t>3518404</t>
  </si>
  <si>
    <t>Guaratinguetá</t>
  </si>
  <si>
    <t>260</t>
  </si>
  <si>
    <t>4301602</t>
  </si>
  <si>
    <t>Bagé</t>
  </si>
  <si>
    <t>261</t>
  </si>
  <si>
    <t>3103504</t>
  </si>
  <si>
    <t>Araguari</t>
  </si>
  <si>
    <t>262</t>
  </si>
  <si>
    <t>4322400</t>
  </si>
  <si>
    <t>Uruguaiana</t>
  </si>
  <si>
    <t>263</t>
  </si>
  <si>
    <t>4128104</t>
  </si>
  <si>
    <t>Umuarama</t>
  </si>
  <si>
    <t>264</t>
  </si>
  <si>
    <t>3302007</t>
  </si>
  <si>
    <t>Itaguaí</t>
  </si>
  <si>
    <t>265</t>
  </si>
  <si>
    <t>5208004</t>
  </si>
  <si>
    <t>Formosa</t>
  </si>
  <si>
    <t>266</t>
  </si>
  <si>
    <t>2412005</t>
  </si>
  <si>
    <t>São Gonçalo do Amarante</t>
  </si>
  <si>
    <t>267</t>
  </si>
  <si>
    <t>3511102</t>
  </si>
  <si>
    <t>Catanduva</t>
  </si>
  <si>
    <t>268</t>
  </si>
  <si>
    <t>3556503</t>
  </si>
  <si>
    <t>Várzea Paulista</t>
  </si>
  <si>
    <t>269</t>
  </si>
  <si>
    <t>3543303</t>
  </si>
  <si>
    <t>Ribeirão Pires</t>
  </si>
  <si>
    <t>270</t>
  </si>
  <si>
    <t>2606804</t>
  </si>
  <si>
    <t>Igarassu</t>
  </si>
  <si>
    <t>271</t>
  </si>
  <si>
    <t>2930709</t>
  </si>
  <si>
    <t>Simões Filho</t>
  </si>
  <si>
    <t>272</t>
  </si>
  <si>
    <t>5205109</t>
  </si>
  <si>
    <t>Catalão</t>
  </si>
  <si>
    <t>273</t>
  </si>
  <si>
    <t>2103307</t>
  </si>
  <si>
    <t>Codó</t>
  </si>
  <si>
    <t>274</t>
  </si>
  <si>
    <t>2910727</t>
  </si>
  <si>
    <t>Eunápolis</t>
  </si>
  <si>
    <t>275</t>
  </si>
  <si>
    <t>3131703</t>
  </si>
  <si>
    <t>Itabira</t>
  </si>
  <si>
    <t>276</t>
  </si>
  <si>
    <t>2924009</t>
  </si>
  <si>
    <t>Paulo Afonso</t>
  </si>
  <si>
    <t>277</t>
  </si>
  <si>
    <t>3522109</t>
  </si>
  <si>
    <t>Itanhaém</t>
  </si>
  <si>
    <t>278</t>
  </si>
  <si>
    <t>3513504</t>
  </si>
  <si>
    <t>Cubatão</t>
  </si>
  <si>
    <t>279</t>
  </si>
  <si>
    <t>3147907</t>
  </si>
  <si>
    <t>Passos</t>
  </si>
  <si>
    <t>280</t>
  </si>
  <si>
    <t>1504422</t>
  </si>
  <si>
    <t>Marituba</t>
  </si>
  <si>
    <t>281</t>
  </si>
  <si>
    <t>3144805</t>
  </si>
  <si>
    <t>Nova Lima</t>
  </si>
  <si>
    <t>282</t>
  </si>
  <si>
    <t>3104007</t>
  </si>
  <si>
    <t>Araxá</t>
  </si>
  <si>
    <t>283</t>
  </si>
  <si>
    <t>2613701</t>
  </si>
  <si>
    <t>São Lourenço da Mata</t>
  </si>
  <si>
    <t>284</t>
  </si>
  <si>
    <t>5107925</t>
  </si>
  <si>
    <t>Sorriso</t>
  </si>
  <si>
    <t>285</t>
  </si>
  <si>
    <t>3536505</t>
  </si>
  <si>
    <t>Paulínia</t>
  </si>
  <si>
    <t>286</t>
  </si>
  <si>
    <t>4218707</t>
  </si>
  <si>
    <t>Tubarão</t>
  </si>
  <si>
    <t>287</t>
  </si>
  <si>
    <t>5211503</t>
  </si>
  <si>
    <t>Itumbiara</t>
  </si>
  <si>
    <t>288</t>
  </si>
  <si>
    <t>2919553</t>
  </si>
  <si>
    <t>Luís Eduardo Magalhães</t>
  </si>
  <si>
    <t>289</t>
  </si>
  <si>
    <t>1600600</t>
  </si>
  <si>
    <t>Santana</t>
  </si>
  <si>
    <t>290</t>
  </si>
  <si>
    <t>4103701</t>
  </si>
  <si>
    <t>Cambé</t>
  </si>
  <si>
    <t>291</t>
  </si>
  <si>
    <t>1501808</t>
  </si>
  <si>
    <t>Breves</t>
  </si>
  <si>
    <t>292</t>
  </si>
  <si>
    <t>2100055</t>
  </si>
  <si>
    <t>Açailândia</t>
  </si>
  <si>
    <t>293</t>
  </si>
  <si>
    <t>5107958</t>
  </si>
  <si>
    <t>Tangará da Serra</t>
  </si>
  <si>
    <t>294</t>
  </si>
  <si>
    <t>5211909</t>
  </si>
  <si>
    <t>Jataí</t>
  </si>
  <si>
    <t>295</t>
  </si>
  <si>
    <t>4307005</t>
  </si>
  <si>
    <t>Erechim</t>
  </si>
  <si>
    <t>296</t>
  </si>
  <si>
    <t>3145208</t>
  </si>
  <si>
    <t>Nova Serrana</t>
  </si>
  <si>
    <t>297</t>
  </si>
  <si>
    <t>1505502</t>
  </si>
  <si>
    <t>Paragominas</t>
  </si>
  <si>
    <t>298</t>
  </si>
  <si>
    <t>2307700</t>
  </si>
  <si>
    <t>Maranguape</t>
  </si>
  <si>
    <t>299</t>
  </si>
  <si>
    <t>5217609</t>
  </si>
  <si>
    <t>Planaltina</t>
  </si>
  <si>
    <t>300</t>
  </si>
  <si>
    <t>3138203</t>
  </si>
  <si>
    <t>Lavras</t>
  </si>
  <si>
    <t>301</t>
  </si>
  <si>
    <t>3119401</t>
  </si>
  <si>
    <t>Coronel Fabriciano</t>
  </si>
  <si>
    <t>302</t>
  </si>
  <si>
    <t>3143906</t>
  </si>
  <si>
    <t>Muriaé</t>
  </si>
  <si>
    <t>303</t>
  </si>
  <si>
    <t>3305208</t>
  </si>
  <si>
    <t>São Pedro da Aldeia</t>
  </si>
  <si>
    <t>304</t>
  </si>
  <si>
    <t>3534708</t>
  </si>
  <si>
    <t>Ourinhos</t>
  </si>
  <si>
    <t>305</t>
  </si>
  <si>
    <t>5215231</t>
  </si>
  <si>
    <t>Novo Gama</t>
  </si>
  <si>
    <t>306</t>
  </si>
  <si>
    <t>3539806</t>
  </si>
  <si>
    <t>Poá</t>
  </si>
  <si>
    <t>307</t>
  </si>
  <si>
    <t>2101202</t>
  </si>
  <si>
    <t>Bacabal</t>
  </si>
  <si>
    <t>308</t>
  </si>
  <si>
    <t>1301902</t>
  </si>
  <si>
    <t>Itacoatiara</t>
  </si>
  <si>
    <t>309</t>
  </si>
  <si>
    <t>2802908</t>
  </si>
  <si>
    <t>Itabaiana</t>
  </si>
  <si>
    <t>310</t>
  </si>
  <si>
    <t>3169901</t>
  </si>
  <si>
    <t>Ubá</t>
  </si>
  <si>
    <t>311</t>
  </si>
  <si>
    <t>2510808</t>
  </si>
  <si>
    <t>Patos</t>
  </si>
  <si>
    <t>312</t>
  </si>
  <si>
    <t>4203204</t>
  </si>
  <si>
    <t>Camboriú</t>
  </si>
  <si>
    <t>313</t>
  </si>
  <si>
    <t>2928703</t>
  </si>
  <si>
    <t>Santo Antônio de Jesus</t>
  </si>
  <si>
    <t>314</t>
  </si>
  <si>
    <t>3134202</t>
  </si>
  <si>
    <t>Ituiutaba</t>
  </si>
  <si>
    <t>315</t>
  </si>
  <si>
    <t>1302504</t>
  </si>
  <si>
    <t>Manacapuru</t>
  </si>
  <si>
    <t>316</t>
  </si>
  <si>
    <t>2101400</t>
  </si>
  <si>
    <t>Balsas</t>
  </si>
  <si>
    <t>317</t>
  </si>
  <si>
    <t>2803500</t>
  </si>
  <si>
    <t>Lagarto</t>
  </si>
  <si>
    <t>318</t>
  </si>
  <si>
    <t>3504008</t>
  </si>
  <si>
    <t>Assis</t>
  </si>
  <si>
    <t>319</t>
  </si>
  <si>
    <t>3302205</t>
  </si>
  <si>
    <t>Itaperuna</t>
  </si>
  <si>
    <t>320</t>
  </si>
  <si>
    <t>4104303</t>
  </si>
  <si>
    <t>Campo Mourão</t>
  </si>
  <si>
    <t>321</t>
  </si>
  <si>
    <t>2607208</t>
  </si>
  <si>
    <t>Ipojuca</t>
  </si>
  <si>
    <t>5204508</t>
  </si>
  <si>
    <t>Caldas Novas</t>
  </si>
  <si>
    <t>2600054</t>
  </si>
  <si>
    <t>Abreu e Lima</t>
  </si>
  <si>
    <t>2612505</t>
  </si>
  <si>
    <t>Santa Cruz do Capibaribe</t>
  </si>
  <si>
    <t>3526704</t>
  </si>
  <si>
    <t>Leme</t>
  </si>
  <si>
    <t>326</t>
  </si>
  <si>
    <t>2305506</t>
  </si>
  <si>
    <t>Iguatu</t>
  </si>
  <si>
    <t>327</t>
  </si>
  <si>
    <t>3133808</t>
  </si>
  <si>
    <t>Itaúna</t>
  </si>
  <si>
    <t>328</t>
  </si>
  <si>
    <t>3147105</t>
  </si>
  <si>
    <t>Pará de Minas</t>
  </si>
  <si>
    <t>329</t>
  </si>
  <si>
    <t>1100023</t>
  </si>
  <si>
    <t>Ariquemes</t>
  </si>
  <si>
    <t>330</t>
  </si>
  <si>
    <t>4108403</t>
  </si>
  <si>
    <t>Francisco Beltrão</t>
  </si>
  <si>
    <t>331</t>
  </si>
  <si>
    <t>3557105</t>
  </si>
  <si>
    <t>Votuporanga</t>
  </si>
  <si>
    <t>1303403</t>
  </si>
  <si>
    <t>Parintins</t>
  </si>
  <si>
    <t>3302270</t>
  </si>
  <si>
    <t>Japeri</t>
  </si>
  <si>
    <t>5003207</t>
  </si>
  <si>
    <t>Corumbá</t>
  </si>
  <si>
    <t>335</t>
  </si>
  <si>
    <t>3508504</t>
  </si>
  <si>
    <t>Caçapava</t>
  </si>
  <si>
    <t>336</t>
  </si>
  <si>
    <t>1100304</t>
  </si>
  <si>
    <t>Vilhena</t>
  </si>
  <si>
    <t>337</t>
  </si>
  <si>
    <t>2806701</t>
  </si>
  <si>
    <t>São Cristóvão</t>
  </si>
  <si>
    <t>338</t>
  </si>
  <si>
    <t>3509007</t>
  </si>
  <si>
    <t>Caieiras</t>
  </si>
  <si>
    <t>339</t>
  </si>
  <si>
    <t>3200607</t>
  </si>
  <si>
    <t>Aracruz</t>
  </si>
  <si>
    <t>340</t>
  </si>
  <si>
    <t>3147006</t>
  </si>
  <si>
    <t>Paracatu</t>
  </si>
  <si>
    <t>341</t>
  </si>
  <si>
    <t>2707701</t>
  </si>
  <si>
    <t>Rio Largo</t>
  </si>
  <si>
    <t>3528502</t>
  </si>
  <si>
    <t>Mairiporã</t>
  </si>
  <si>
    <t>343</t>
  </si>
  <si>
    <t>4311403</t>
  </si>
  <si>
    <t>Lajeado</t>
  </si>
  <si>
    <t>3132404</t>
  </si>
  <si>
    <t>Itajubá</t>
  </si>
  <si>
    <t>3555406</t>
  </si>
  <si>
    <t>Ubatuba</t>
  </si>
  <si>
    <t>346</t>
  </si>
  <si>
    <t>4309308</t>
  </si>
  <si>
    <t>Guaíba</t>
  </si>
  <si>
    <t>347</t>
  </si>
  <si>
    <t>3300308</t>
  </si>
  <si>
    <t>Barra do Piraí</t>
  </si>
  <si>
    <t>348</t>
  </si>
  <si>
    <t>3504503</t>
  </si>
  <si>
    <t>Avaré</t>
  </si>
  <si>
    <t>349</t>
  </si>
  <si>
    <t>3509205</t>
  </si>
  <si>
    <t>Cajamar</t>
  </si>
  <si>
    <t>350</t>
  </si>
  <si>
    <t>3530805</t>
  </si>
  <si>
    <t>Mogi Mirim</t>
  </si>
  <si>
    <t>351</t>
  </si>
  <si>
    <t>3549102</t>
  </si>
  <si>
    <t>São João da Boa Vista</t>
  </si>
  <si>
    <t>2613909</t>
  </si>
  <si>
    <t>Serra Talhada</t>
  </si>
  <si>
    <t>353</t>
  </si>
  <si>
    <t>5006606</t>
  </si>
  <si>
    <t>Ponta Porã</t>
  </si>
  <si>
    <t>4118402</t>
  </si>
  <si>
    <t>Paranavaí</t>
  </si>
  <si>
    <t>1200203</t>
  </si>
  <si>
    <t>Cruzeiro do Sul</t>
  </si>
  <si>
    <t>356</t>
  </si>
  <si>
    <t>3139409</t>
  </si>
  <si>
    <t>Manhuaçu</t>
  </si>
  <si>
    <t>357</t>
  </si>
  <si>
    <t>4118501</t>
  </si>
  <si>
    <t>Pato Branco</t>
  </si>
  <si>
    <t>358</t>
  </si>
  <si>
    <t>5205497</t>
  </si>
  <si>
    <t>Cidade Ocidental</t>
  </si>
  <si>
    <t>359</t>
  </si>
  <si>
    <t>1508100</t>
  </si>
  <si>
    <t>Tucuruí</t>
  </si>
  <si>
    <t>360</t>
  </si>
  <si>
    <t>3162500</t>
  </si>
  <si>
    <t>São João del-Rei</t>
  </si>
  <si>
    <t>361</t>
  </si>
  <si>
    <t>3148103</t>
  </si>
  <si>
    <t>Patrocínio</t>
  </si>
  <si>
    <t>362</t>
  </si>
  <si>
    <t>3522406</t>
  </si>
  <si>
    <t>Itapeva</t>
  </si>
  <si>
    <t>363</t>
  </si>
  <si>
    <t>5102504</t>
  </si>
  <si>
    <t>Cáceres</t>
  </si>
  <si>
    <t>364</t>
  </si>
  <si>
    <t>3305505</t>
  </si>
  <si>
    <t>Saquarema</t>
  </si>
  <si>
    <t>365</t>
  </si>
  <si>
    <t>2911709</t>
  </si>
  <si>
    <t>Guanambi</t>
  </si>
  <si>
    <t>366</t>
  </si>
  <si>
    <t>3113404</t>
  </si>
  <si>
    <t>Caratinga</t>
  </si>
  <si>
    <t>367</t>
  </si>
  <si>
    <t>1100049</t>
  </si>
  <si>
    <t>Cacoal</t>
  </si>
  <si>
    <t>368</t>
  </si>
  <si>
    <t>3503901</t>
  </si>
  <si>
    <t>Arujá</t>
  </si>
  <si>
    <t>369</t>
  </si>
  <si>
    <t>3170404</t>
  </si>
  <si>
    <t>Unaí</t>
  </si>
  <si>
    <t>370</t>
  </si>
  <si>
    <t>2606408</t>
  </si>
  <si>
    <t>Gravatá</t>
  </si>
  <si>
    <t>371</t>
  </si>
  <si>
    <t>4211306</t>
  </si>
  <si>
    <t>Navegantes</t>
  </si>
  <si>
    <t>372</t>
  </si>
  <si>
    <t>2932903</t>
  </si>
  <si>
    <t>Valença</t>
  </si>
  <si>
    <t>373</t>
  </si>
  <si>
    <t>3124104</t>
  </si>
  <si>
    <t>Esmeraldas</t>
  </si>
  <si>
    <t>374</t>
  </si>
  <si>
    <t>1506138</t>
  </si>
  <si>
    <t>Redenção</t>
  </si>
  <si>
    <t>375</t>
  </si>
  <si>
    <t>5107040</t>
  </si>
  <si>
    <t>Primavera do Leste</t>
  </si>
  <si>
    <t>376</t>
  </si>
  <si>
    <t>1709500</t>
  </si>
  <si>
    <t>Gurupi</t>
  </si>
  <si>
    <t>377</t>
  </si>
  <si>
    <t>2601102</t>
  </si>
  <si>
    <t>Araripina</t>
  </si>
  <si>
    <t>378</t>
  </si>
  <si>
    <t>2109908</t>
  </si>
  <si>
    <t>Santa Inês</t>
  </si>
  <si>
    <t>379</t>
  </si>
  <si>
    <t>3527207</t>
  </si>
  <si>
    <t>Lorena</t>
  </si>
  <si>
    <t>380</t>
  </si>
  <si>
    <t>4310207</t>
  </si>
  <si>
    <t>Ijuí</t>
  </si>
  <si>
    <t>381</t>
  </si>
  <si>
    <t>2108603</t>
  </si>
  <si>
    <t>Pinheiro</t>
  </si>
  <si>
    <t>382</t>
  </si>
  <si>
    <t>2101608</t>
  </si>
  <si>
    <t>Barra do Corda</t>
  </si>
  <si>
    <t>383</t>
  </si>
  <si>
    <t>4317103</t>
  </si>
  <si>
    <t>Santana do Livramento</t>
  </si>
  <si>
    <t>384</t>
  </si>
  <si>
    <t>2311306</t>
  </si>
  <si>
    <t>Quixadá</t>
  </si>
  <si>
    <t>385</t>
  </si>
  <si>
    <t>1504703</t>
  </si>
  <si>
    <t>Moju</t>
  </si>
  <si>
    <t>386</t>
  </si>
  <si>
    <t>5105259</t>
  </si>
  <si>
    <t>Lucas do Rio Verde</t>
  </si>
  <si>
    <t>387</t>
  </si>
  <si>
    <t>4215802</t>
  </si>
  <si>
    <t>São Bento do Sul</t>
  </si>
  <si>
    <t>388</t>
  </si>
  <si>
    <t>2208007</t>
  </si>
  <si>
    <t>Picos</t>
  </si>
  <si>
    <t>389</t>
  </si>
  <si>
    <t>2501807</t>
  </si>
  <si>
    <t>Bayeux</t>
  </si>
  <si>
    <t>390</t>
  </si>
  <si>
    <t>2917508</t>
  </si>
  <si>
    <t>Jacobina</t>
  </si>
  <si>
    <t>391</t>
  </si>
  <si>
    <t>2407104</t>
  </si>
  <si>
    <t>Macaíba</t>
  </si>
  <si>
    <t>392</t>
  </si>
  <si>
    <t>2311405</t>
  </si>
  <si>
    <t>Quixeramobim</t>
  </si>
  <si>
    <t>393</t>
  </si>
  <si>
    <t>4204301</t>
  </si>
  <si>
    <t>Concórdia</t>
  </si>
  <si>
    <t>394</t>
  </si>
  <si>
    <t>3550704</t>
  </si>
  <si>
    <t>São Sebastião</t>
  </si>
  <si>
    <t>395</t>
  </si>
  <si>
    <t>3168705</t>
  </si>
  <si>
    <t>Timóteo</t>
  </si>
  <si>
    <t>396</t>
  </si>
  <si>
    <t>2309706</t>
  </si>
  <si>
    <t>Pacatuba</t>
  </si>
  <si>
    <t>397</t>
  </si>
  <si>
    <t>2313401</t>
  </si>
  <si>
    <t>Tianguá</t>
  </si>
  <si>
    <t>398</t>
  </si>
  <si>
    <t>2103208</t>
  </si>
  <si>
    <t>Chapadinha</t>
  </si>
  <si>
    <t>399</t>
  </si>
  <si>
    <t>2606200</t>
  </si>
  <si>
    <t>Goiana</t>
  </si>
  <si>
    <t>400</t>
  </si>
  <si>
    <t>3120904</t>
  </si>
  <si>
    <t>Curvelo</t>
  </si>
  <si>
    <t>401</t>
  </si>
  <si>
    <t>2301000</t>
  </si>
  <si>
    <t>Aquiraz</t>
  </si>
  <si>
    <t>402</t>
  </si>
  <si>
    <t>3305554</t>
  </si>
  <si>
    <t>Seropédica</t>
  </si>
  <si>
    <t>403</t>
  </si>
  <si>
    <t>2930501</t>
  </si>
  <si>
    <t>Serrinha</t>
  </si>
  <si>
    <t>404</t>
  </si>
  <si>
    <t>3136207</t>
  </si>
  <si>
    <t>João Monlevade</t>
  </si>
  <si>
    <t>405</t>
  </si>
  <si>
    <t>4303004</t>
  </si>
  <si>
    <t>Cachoeira do Sul</t>
  </si>
  <si>
    <t>406</t>
  </si>
  <si>
    <t>4105508</t>
  </si>
  <si>
    <t>Cianorte</t>
  </si>
  <si>
    <t>407</t>
  </si>
  <si>
    <t>2601706</t>
  </si>
  <si>
    <t>Belo Jardim</t>
  </si>
  <si>
    <t>408</t>
  </si>
  <si>
    <t>3550605</t>
  </si>
  <si>
    <t>São Roque</t>
  </si>
  <si>
    <t>409</t>
  </si>
  <si>
    <t>2604007</t>
  </si>
  <si>
    <t>Carpina</t>
  </si>
  <si>
    <t>410</t>
  </si>
  <si>
    <t>2402600</t>
  </si>
  <si>
    <t>Ceará-Mirim</t>
  </si>
  <si>
    <t>411</t>
  </si>
  <si>
    <t>3529302</t>
  </si>
  <si>
    <t>Matão</t>
  </si>
  <si>
    <t>412</t>
  </si>
  <si>
    <t>3101607</t>
  </si>
  <si>
    <t>Alfenas</t>
  </si>
  <si>
    <t>413</t>
  </si>
  <si>
    <t>3306008</t>
  </si>
  <si>
    <t>Três Rios</t>
  </si>
  <si>
    <t>414</t>
  </si>
  <si>
    <t>2601201</t>
  </si>
  <si>
    <t>Arcoverde</t>
  </si>
  <si>
    <t>415</t>
  </si>
  <si>
    <t>3509601</t>
  </si>
  <si>
    <t>Campo Limpo Paulista</t>
  </si>
  <si>
    <t>416</t>
  </si>
  <si>
    <t>1502152</t>
  </si>
  <si>
    <t>Canaã dos Carajás</t>
  </si>
  <si>
    <t>417</t>
  </si>
  <si>
    <t>4317202</t>
  </si>
  <si>
    <t>Santa Rosa</t>
  </si>
  <si>
    <t>418</t>
  </si>
  <si>
    <t>4317509</t>
  </si>
  <si>
    <t>Santo Ângelo</t>
  </si>
  <si>
    <t>419</t>
  </si>
  <si>
    <t>4202305</t>
  </si>
  <si>
    <t>Biguaçu</t>
  </si>
  <si>
    <t>420</t>
  </si>
  <si>
    <t>3556701</t>
  </si>
  <si>
    <t>Vinhedo</t>
  </si>
  <si>
    <t>421</t>
  </si>
  <si>
    <t>3171303</t>
  </si>
  <si>
    <t>Viçosa</t>
  </si>
  <si>
    <t>2304103</t>
  </si>
  <si>
    <t>Crateús</t>
  </si>
  <si>
    <t>3506102</t>
  </si>
  <si>
    <t>Bebedouro</t>
  </si>
  <si>
    <t>4307708</t>
  </si>
  <si>
    <t>Esteio</t>
  </si>
  <si>
    <t>4208302</t>
  </si>
  <si>
    <t>Itapema</t>
  </si>
  <si>
    <t>426</t>
  </si>
  <si>
    <t>4319901</t>
  </si>
  <si>
    <t>Sapiranga</t>
  </si>
  <si>
    <t>427</t>
  </si>
  <si>
    <t>3519709</t>
  </si>
  <si>
    <t>Ibiúna</t>
  </si>
  <si>
    <t>428</t>
  </si>
  <si>
    <t>3169307</t>
  </si>
  <si>
    <t>Três Corações</t>
  </si>
  <si>
    <t>429</t>
  </si>
  <si>
    <t>3137601</t>
  </si>
  <si>
    <t>Lagoa Santa</t>
  </si>
  <si>
    <t>430</t>
  </si>
  <si>
    <t>2301109</t>
  </si>
  <si>
    <t>Aracati</t>
  </si>
  <si>
    <t>431</t>
  </si>
  <si>
    <t>4127106</t>
  </si>
  <si>
    <t>Telêmaco Borba</t>
  </si>
  <si>
    <t>2301901</t>
  </si>
  <si>
    <t>Barbalha</t>
  </si>
  <si>
    <t>3513405</t>
  </si>
  <si>
    <t>Cruzeiro</t>
  </si>
  <si>
    <t>3146107</t>
  </si>
  <si>
    <t>Ouro Preto</t>
  </si>
  <si>
    <t>3527108</t>
  </si>
  <si>
    <t>Lins</t>
  </si>
  <si>
    <t>436</t>
  </si>
  <si>
    <t>2305233</t>
  </si>
  <si>
    <t>Horizonte</t>
  </si>
  <si>
    <t>437</t>
  </si>
  <si>
    <t>2930105</t>
  </si>
  <si>
    <t>Senhor do Bonfim</t>
  </si>
  <si>
    <t>438</t>
  </si>
  <si>
    <t>2914604</t>
  </si>
  <si>
    <t>Irecê</t>
  </si>
  <si>
    <t>439</t>
  </si>
  <si>
    <t>2302800</t>
  </si>
  <si>
    <t>Canindé</t>
  </si>
  <si>
    <t>440</t>
  </si>
  <si>
    <t>2304285</t>
  </si>
  <si>
    <t>Eusébio</t>
  </si>
  <si>
    <t>441</t>
  </si>
  <si>
    <t>2104800</t>
  </si>
  <si>
    <t>Grajaú</t>
  </si>
  <si>
    <t>4203006</t>
  </si>
  <si>
    <t>Caçador</t>
  </si>
  <si>
    <t>5208608</t>
  </si>
  <si>
    <t>Goianésia</t>
  </si>
  <si>
    <t>444</t>
  </si>
  <si>
    <t>1304203</t>
  </si>
  <si>
    <t>Tefé</t>
  </si>
  <si>
    <t>3539301</t>
  </si>
  <si>
    <t>Pirassununga</t>
  </si>
  <si>
    <t>446</t>
  </si>
  <si>
    <t>3205101</t>
  </si>
  <si>
    <t>Viana</t>
  </si>
  <si>
    <t>447</t>
  </si>
  <si>
    <t>4104907</t>
  </si>
  <si>
    <t>Castro</t>
  </si>
  <si>
    <t>448</t>
  </si>
  <si>
    <t>1506500</t>
  </si>
  <si>
    <t>Santa Izabel do Pará</t>
  </si>
  <si>
    <t>449</t>
  </si>
  <si>
    <t>2311801</t>
  </si>
  <si>
    <t>Russas</t>
  </si>
  <si>
    <t>450</t>
  </si>
  <si>
    <t>2303501</t>
  </si>
  <si>
    <t>451</t>
  </si>
  <si>
    <t>4214805</t>
  </si>
  <si>
    <t>Rio do Sul</t>
  </si>
  <si>
    <t>4205902</t>
  </si>
  <si>
    <t>Gaspar</t>
  </si>
  <si>
    <t>1507953</t>
  </si>
  <si>
    <t>Tailândia</t>
  </si>
  <si>
    <t>4300406</t>
  </si>
  <si>
    <t>Alegrete</t>
  </si>
  <si>
    <t>2906501</t>
  </si>
  <si>
    <t>Candeias</t>
  </si>
  <si>
    <t>456</t>
  </si>
  <si>
    <t>5219753</t>
  </si>
  <si>
    <t>Santo Antônio do Descoberto</t>
  </si>
  <si>
    <t>457</t>
  </si>
  <si>
    <t>2907202</t>
  </si>
  <si>
    <t>Casa Nova</t>
  </si>
  <si>
    <t>458</t>
  </si>
  <si>
    <t>3522604</t>
  </si>
  <si>
    <t>Itapira</t>
  </si>
  <si>
    <t>459</t>
  </si>
  <si>
    <t>4201406</t>
  </si>
  <si>
    <t>Araranguá</t>
  </si>
  <si>
    <t>460</t>
  </si>
  <si>
    <t>5208806</t>
  </si>
  <si>
    <t>Goianira</t>
  </si>
  <si>
    <t>461</t>
  </si>
  <si>
    <t>3524303</t>
  </si>
  <si>
    <t>Jaboticabal</t>
  </si>
  <si>
    <t>462</t>
  </si>
  <si>
    <t>3164704</t>
  </si>
  <si>
    <t>São Sebastião do Paraíso</t>
  </si>
  <si>
    <t>463</t>
  </si>
  <si>
    <t>4122404</t>
  </si>
  <si>
    <t>Rolândia</t>
  </si>
  <si>
    <t>464</t>
  </si>
  <si>
    <t>2706307</t>
  </si>
  <si>
    <t>Palmeira dos Índios</t>
  </si>
  <si>
    <t>465</t>
  </si>
  <si>
    <t>4207502</t>
  </si>
  <si>
    <t>Indaial</t>
  </si>
  <si>
    <t>466</t>
  </si>
  <si>
    <t>2910057</t>
  </si>
  <si>
    <t>Dias d'Ávila</t>
  </si>
  <si>
    <t>467</t>
  </si>
  <si>
    <t>2906006</t>
  </si>
  <si>
    <t>Campo Formoso</t>
  </si>
  <si>
    <t>468</t>
  </si>
  <si>
    <t>3515509</t>
  </si>
  <si>
    <t>Fernandópolis</t>
  </si>
  <si>
    <t>469</t>
  </si>
  <si>
    <t>2309607</t>
  </si>
  <si>
    <t>Pacajus</t>
  </si>
  <si>
    <t>470</t>
  </si>
  <si>
    <t>3135100</t>
  </si>
  <si>
    <t>Janaúba</t>
  </si>
  <si>
    <t>471</t>
  </si>
  <si>
    <t>3524006</t>
  </si>
  <si>
    <t>Itupeva</t>
  </si>
  <si>
    <t>472</t>
  </si>
  <si>
    <t>1301209</t>
  </si>
  <si>
    <t>Coari</t>
  </si>
  <si>
    <t>473</t>
  </si>
  <si>
    <t>2904605</t>
  </si>
  <si>
    <t>Brumado</t>
  </si>
  <si>
    <t>474</t>
  </si>
  <si>
    <t>1502202</t>
  </si>
  <si>
    <t>Capanema</t>
  </si>
  <si>
    <t>475</t>
  </si>
  <si>
    <t>4307906</t>
  </si>
  <si>
    <t>Farroupilha</t>
  </si>
  <si>
    <t>476</t>
  </si>
  <si>
    <t>5213103</t>
  </si>
  <si>
    <t>Mineiros</t>
  </si>
  <si>
    <t>477</t>
  </si>
  <si>
    <t>1500404</t>
  </si>
  <si>
    <t>Alenquer</t>
  </si>
  <si>
    <t>478</t>
  </si>
  <si>
    <t>5101803</t>
  </si>
  <si>
    <t>Barra do Garças</t>
  </si>
  <si>
    <t>479</t>
  </si>
  <si>
    <t>4322608</t>
  </si>
  <si>
    <t>Venâncio Aires</t>
  </si>
  <si>
    <t>480</t>
  </si>
  <si>
    <t>3537602</t>
  </si>
  <si>
    <t>Peruíbe</t>
  </si>
  <si>
    <t>481</t>
  </si>
  <si>
    <t>1505304</t>
  </si>
  <si>
    <t>Oriximiná</t>
  </si>
  <si>
    <t>482</t>
  </si>
  <si>
    <t>3126109</t>
  </si>
  <si>
    <t>Formiga</t>
  </si>
  <si>
    <t>483</t>
  </si>
  <si>
    <t>3306107</t>
  </si>
  <si>
    <t>484</t>
  </si>
  <si>
    <t>3501905</t>
  </si>
  <si>
    <t>Amparo</t>
  </si>
  <si>
    <t>485</t>
  </si>
  <si>
    <t>2908408</t>
  </si>
  <si>
    <t>Conceição do Coité</t>
  </si>
  <si>
    <t>486</t>
  </si>
  <si>
    <t>3530508</t>
  </si>
  <si>
    <t>Mococa</t>
  </si>
  <si>
    <t>487</t>
  </si>
  <si>
    <t>1508001</t>
  </si>
  <si>
    <t>Tomé-Açu</t>
  </si>
  <si>
    <t>488</t>
  </si>
  <si>
    <t>2516201</t>
  </si>
  <si>
    <t>Sousa</t>
  </si>
  <si>
    <t>489</t>
  </si>
  <si>
    <t>3515103</t>
  </si>
  <si>
    <t>Embu-Guaçu</t>
  </si>
  <si>
    <t>490</t>
  </si>
  <si>
    <t>1304062</t>
  </si>
  <si>
    <t>Tabatinga</t>
  </si>
  <si>
    <t>491</t>
  </si>
  <si>
    <t>2503209</t>
  </si>
  <si>
    <t>Cabedelo</t>
  </si>
  <si>
    <t>492</t>
  </si>
  <si>
    <t>3526803</t>
  </si>
  <si>
    <t>Lençóis Paulista</t>
  </si>
  <si>
    <t>493</t>
  </si>
  <si>
    <t>3115300</t>
  </si>
  <si>
    <t>Cataguases</t>
  </si>
  <si>
    <t>494</t>
  </si>
  <si>
    <t>2916401</t>
  </si>
  <si>
    <t>Itapetinga</t>
  </si>
  <si>
    <t>495</t>
  </si>
  <si>
    <t>2101707</t>
  </si>
  <si>
    <t>Barreirinhas</t>
  </si>
  <si>
    <t>496</t>
  </si>
  <si>
    <t>2903904</t>
  </si>
  <si>
    <t>Bom Jesus da Lapa</t>
  </si>
  <si>
    <t>497</t>
  </si>
  <si>
    <t>2208403</t>
  </si>
  <si>
    <t>Piripiri</t>
  </si>
  <si>
    <t>498</t>
  </si>
  <si>
    <t>1507300</t>
  </si>
  <si>
    <t>São Félix do Xingu</t>
  </si>
  <si>
    <t>499</t>
  </si>
  <si>
    <t>2300200</t>
  </si>
  <si>
    <t>Acaraú</t>
  </si>
  <si>
    <t>500</t>
  </si>
  <si>
    <t>2609907</t>
  </si>
  <si>
    <t>Ouricuri</t>
  </si>
  <si>
    <t>501</t>
  </si>
  <si>
    <t>3135209</t>
  </si>
  <si>
    <t>Januária</t>
  </si>
  <si>
    <t>502</t>
  </si>
  <si>
    <t>2802106</t>
  </si>
  <si>
    <t>Estância</t>
  </si>
  <si>
    <t>503</t>
  </si>
  <si>
    <t>2914703</t>
  </si>
  <si>
    <t>Itaberaba</t>
  </si>
  <si>
    <t>504</t>
  </si>
  <si>
    <t>1503309</t>
  </si>
  <si>
    <t>Igarapé-Miri</t>
  </si>
  <si>
    <t>505</t>
  </si>
  <si>
    <t>3531803</t>
  </si>
  <si>
    <t>Monte Mor</t>
  </si>
  <si>
    <t>506</t>
  </si>
  <si>
    <t>2306256</t>
  </si>
  <si>
    <t>Itaitinga</t>
  </si>
  <si>
    <t>507</t>
  </si>
  <si>
    <t>1718204</t>
  </si>
  <si>
    <t>Porto Nacional</t>
  </si>
  <si>
    <t>508</t>
  </si>
  <si>
    <t>4312401</t>
  </si>
  <si>
    <t>Montenegro</t>
  </si>
  <si>
    <t>509</t>
  </si>
  <si>
    <t>4322509</t>
  </si>
  <si>
    <t>Vacaria</t>
  </si>
  <si>
    <t>510</t>
  </si>
  <si>
    <t>3506359</t>
  </si>
  <si>
    <t>Bertioga</t>
  </si>
  <si>
    <t>511</t>
  </si>
  <si>
    <t>2614501</t>
  </si>
  <si>
    <t>Surubim</t>
  </si>
  <si>
    <t>512</t>
  </si>
  <si>
    <t>3555000</t>
  </si>
  <si>
    <t>Tupã</t>
  </si>
  <si>
    <t>513</t>
  </si>
  <si>
    <t>4304630</t>
  </si>
  <si>
    <t>Capão da Canoa</t>
  </si>
  <si>
    <t>514</t>
  </si>
  <si>
    <t>1501501</t>
  </si>
  <si>
    <t>Benevides</t>
  </si>
  <si>
    <t>515</t>
  </si>
  <si>
    <t>3530300</t>
  </si>
  <si>
    <t>Mirassol</t>
  </si>
  <si>
    <t>516</t>
  </si>
  <si>
    <t>2503704</t>
  </si>
  <si>
    <t>Cajazeiras</t>
  </si>
  <si>
    <t>517</t>
  </si>
  <si>
    <t>4303905</t>
  </si>
  <si>
    <t>Campo Bom</t>
  </si>
  <si>
    <t>518</t>
  </si>
  <si>
    <t>2610905</t>
  </si>
  <si>
    <t>Pesqueira</t>
  </si>
  <si>
    <t>519</t>
  </si>
  <si>
    <t>2305407</t>
  </si>
  <si>
    <t>Icó</t>
  </si>
  <si>
    <t>520</t>
  </si>
  <si>
    <t>3149309</t>
  </si>
  <si>
    <t>Pedro Leopoldo</t>
  </si>
  <si>
    <t>521</t>
  </si>
  <si>
    <t>1505809</t>
  </si>
  <si>
    <t>Portel</t>
  </si>
  <si>
    <t>2612208</t>
  </si>
  <si>
    <t>Salgueiro</t>
  </si>
  <si>
    <t>5206206</t>
  </si>
  <si>
    <t>Cristalina</t>
  </si>
  <si>
    <t>2302602</t>
  </si>
  <si>
    <t>Camocim</t>
  </si>
  <si>
    <t>525</t>
  </si>
  <si>
    <t>4303509</t>
  </si>
  <si>
    <t>Camaquã</t>
  </si>
  <si>
    <t>526</t>
  </si>
  <si>
    <t>2203909</t>
  </si>
  <si>
    <t>Floriano</t>
  </si>
  <si>
    <t>527</t>
  </si>
  <si>
    <t>3533403</t>
  </si>
  <si>
    <t>Nova Odessa</t>
  </si>
  <si>
    <t>528</t>
  </si>
  <si>
    <t>3531100</t>
  </si>
  <si>
    <t>Mongaguá</t>
  </si>
  <si>
    <t>529</t>
  </si>
  <si>
    <t>4304705</t>
  </si>
  <si>
    <t>Carazinho</t>
  </si>
  <si>
    <t>530</t>
  </si>
  <si>
    <t>2601904</t>
  </si>
  <si>
    <t>Bezerros</t>
  </si>
  <si>
    <t>531</t>
  </si>
  <si>
    <t>3537305</t>
  </si>
  <si>
    <t>Penápolis</t>
  </si>
  <si>
    <t>2403608</t>
  </si>
  <si>
    <t>Extremoz</t>
  </si>
  <si>
    <t>2910701</t>
  </si>
  <si>
    <t>Euclides da Cunha</t>
  </si>
  <si>
    <t>2308708</t>
  </si>
  <si>
    <t>Morada Nova</t>
  </si>
  <si>
    <t>3140001</t>
  </si>
  <si>
    <t>Mariana</t>
  </si>
  <si>
    <t>536</t>
  </si>
  <si>
    <t>2313302</t>
  </si>
  <si>
    <t>Tauá</t>
  </si>
  <si>
    <t>537</t>
  </si>
  <si>
    <t>1302900</t>
  </si>
  <si>
    <t>Maués</t>
  </si>
  <si>
    <t>538</t>
  </si>
  <si>
    <t>1301852</t>
  </si>
  <si>
    <t>Iranduba</t>
  </si>
  <si>
    <t>539</t>
  </si>
  <si>
    <t>2402006</t>
  </si>
  <si>
    <t>Caicó</t>
  </si>
  <si>
    <t>540</t>
  </si>
  <si>
    <t>3507001</t>
  </si>
  <si>
    <t>Boituva</t>
  </si>
  <si>
    <t>541</t>
  </si>
  <si>
    <t>1505064</t>
  </si>
  <si>
    <t>Novo Repartimento</t>
  </si>
  <si>
    <t>2105401</t>
  </si>
  <si>
    <t>Itapecuru-Mirim</t>
  </si>
  <si>
    <t>2704708</t>
  </si>
  <si>
    <t>Marechal Deodoro</t>
  </si>
  <si>
    <t>2909802</t>
  </si>
  <si>
    <t>Cruz das Almas</t>
  </si>
  <si>
    <t>3519600</t>
  </si>
  <si>
    <t>Ibitinga</t>
  </si>
  <si>
    <t>546</t>
  </si>
  <si>
    <t>1504802</t>
  </si>
  <si>
    <t>Monte Alegre</t>
  </si>
  <si>
    <t>547</t>
  </si>
  <si>
    <t>3542602</t>
  </si>
  <si>
    <t>Registro</t>
  </si>
  <si>
    <t>548</t>
  </si>
  <si>
    <t>2605202</t>
  </si>
  <si>
    <t>Escada</t>
  </si>
  <si>
    <t>549</t>
  </si>
  <si>
    <t>3502101</t>
  </si>
  <si>
    <t>Andradina</t>
  </si>
  <si>
    <t>550</t>
  </si>
  <si>
    <t>3512803</t>
  </si>
  <si>
    <t>Cosmópolis</t>
  </si>
  <si>
    <t>551</t>
  </si>
  <si>
    <t>2314102</t>
  </si>
  <si>
    <t>Viçosa do Ceará</t>
  </si>
  <si>
    <t>4318002</t>
  </si>
  <si>
    <t>São Borja</t>
  </si>
  <si>
    <t>2915601</t>
  </si>
  <si>
    <t>Itamaraju</t>
  </si>
  <si>
    <t>2103604</t>
  </si>
  <si>
    <t>Coroatá</t>
  </si>
  <si>
    <t>2307601</t>
  </si>
  <si>
    <t>Limoeiro do Norte</t>
  </si>
  <si>
    <t>556</t>
  </si>
  <si>
    <t>3524709</t>
  </si>
  <si>
    <t>Jaguariúna</t>
  </si>
  <si>
    <t>557</t>
  </si>
  <si>
    <t>2709301</t>
  </si>
  <si>
    <t>União dos Palmares</t>
  </si>
  <si>
    <t>558</t>
  </si>
  <si>
    <t>4110706</t>
  </si>
  <si>
    <t>Irati</t>
  </si>
  <si>
    <t>559</t>
  </si>
  <si>
    <t>4207007</t>
  </si>
  <si>
    <t>Içara</t>
  </si>
  <si>
    <t>560</t>
  </si>
  <si>
    <t>1500206</t>
  </si>
  <si>
    <t>Acará</t>
  </si>
  <si>
    <t>561</t>
  </si>
  <si>
    <t>4306106</t>
  </si>
  <si>
    <t>Cruz Alta</t>
  </si>
  <si>
    <t>562</t>
  </si>
  <si>
    <t>1508308</t>
  </si>
  <si>
    <t>Viseu</t>
  </si>
  <si>
    <t>563</t>
  </si>
  <si>
    <t>2706703</t>
  </si>
  <si>
    <t>Penedo</t>
  </si>
  <si>
    <t>564</t>
  </si>
  <si>
    <t>5100250</t>
  </si>
  <si>
    <t>Alta Floresta</t>
  </si>
  <si>
    <t>565</t>
  </si>
  <si>
    <t>3127107</t>
  </si>
  <si>
    <t>Frutal</t>
  </si>
  <si>
    <t>566</t>
  </si>
  <si>
    <t>4318309</t>
  </si>
  <si>
    <t>São Gabriel</t>
  </si>
  <si>
    <t>567</t>
  </si>
  <si>
    <t>1502939</t>
  </si>
  <si>
    <t>Dom Eliseu</t>
  </si>
  <si>
    <t>568</t>
  </si>
  <si>
    <t>2313500</t>
  </si>
  <si>
    <t>Trairi</t>
  </si>
  <si>
    <t>569</t>
  </si>
  <si>
    <t>3505906</t>
  </si>
  <si>
    <t>Batatais</t>
  </si>
  <si>
    <t>570</t>
  </si>
  <si>
    <t>3152105</t>
  </si>
  <si>
    <t>Ponte Nova</t>
  </si>
  <si>
    <t>571</t>
  </si>
  <si>
    <t>2110005</t>
  </si>
  <si>
    <t>572</t>
  </si>
  <si>
    <t>2506301</t>
  </si>
  <si>
    <t>Guarabira</t>
  </si>
  <si>
    <t>573</t>
  </si>
  <si>
    <t>1301704</t>
  </si>
  <si>
    <t>Humaitá</t>
  </si>
  <si>
    <t>574</t>
  </si>
  <si>
    <t>3300803</t>
  </si>
  <si>
    <t>Cachoeiras de Macacu</t>
  </si>
  <si>
    <t>575</t>
  </si>
  <si>
    <t>2914000</t>
  </si>
  <si>
    <t>Ipirá</t>
  </si>
  <si>
    <t>576</t>
  </si>
  <si>
    <t>2610608</t>
  </si>
  <si>
    <t>Paudalho</t>
  </si>
  <si>
    <t>577</t>
  </si>
  <si>
    <t>2608909</t>
  </si>
  <si>
    <t>Limoeiro</t>
  </si>
  <si>
    <t>578</t>
  </si>
  <si>
    <t>1502301</t>
  </si>
  <si>
    <t>Capitão Poço</t>
  </si>
  <si>
    <t>579</t>
  </si>
  <si>
    <t>3540606</t>
  </si>
  <si>
    <t>Porto Feliz</t>
  </si>
  <si>
    <t>580</t>
  </si>
  <si>
    <t>2400208</t>
  </si>
  <si>
    <t>Assu</t>
  </si>
  <si>
    <t>581</t>
  </si>
  <si>
    <t>1100288</t>
  </si>
  <si>
    <t>Rolim de Moura</t>
  </si>
  <si>
    <t>582</t>
  </si>
  <si>
    <t>3304300</t>
  </si>
  <si>
    <t>Rio Bonito</t>
  </si>
  <si>
    <t>583</t>
  </si>
  <si>
    <t>2928604</t>
  </si>
  <si>
    <t>Santo Amaro</t>
  </si>
  <si>
    <t>584</t>
  </si>
  <si>
    <t>5106224</t>
  </si>
  <si>
    <t>Nova Mutum</t>
  </si>
  <si>
    <t>585</t>
  </si>
  <si>
    <t>4114609</t>
  </si>
  <si>
    <t>Marechal Cândido Rondon</t>
  </si>
  <si>
    <t>586</t>
  </si>
  <si>
    <t>3151206</t>
  </si>
  <si>
    <t>Pirapora</t>
  </si>
  <si>
    <t>587</t>
  </si>
  <si>
    <t>2102325</t>
  </si>
  <si>
    <t>Buriticupu</t>
  </si>
  <si>
    <t>588</t>
  </si>
  <si>
    <t>4219309</t>
  </si>
  <si>
    <t>Videira</t>
  </si>
  <si>
    <t>589</t>
  </si>
  <si>
    <t>2609402</t>
  </si>
  <si>
    <t>Moreno</t>
  </si>
  <si>
    <t>590</t>
  </si>
  <si>
    <t>4210100</t>
  </si>
  <si>
    <t>Mafra</t>
  </si>
  <si>
    <t>591</t>
  </si>
  <si>
    <t>3169406</t>
  </si>
  <si>
    <t>Três Pontas</t>
  </si>
  <si>
    <t>592</t>
  </si>
  <si>
    <t>3533908</t>
  </si>
  <si>
    <t>Olímpia</t>
  </si>
  <si>
    <t>593</t>
  </si>
  <si>
    <t>4128203</t>
  </si>
  <si>
    <t>União da Vitória</t>
  </si>
  <si>
    <t>594</t>
  </si>
  <si>
    <t>4203808</t>
  </si>
  <si>
    <t>Canoinhas</t>
  </si>
  <si>
    <t>595</t>
  </si>
  <si>
    <t>2610004</t>
  </si>
  <si>
    <t>Palmares</t>
  </si>
  <si>
    <t>596</t>
  </si>
  <si>
    <t>4321600</t>
  </si>
  <si>
    <t>Tramandaí</t>
  </si>
  <si>
    <t>597</t>
  </si>
  <si>
    <t>4115804</t>
  </si>
  <si>
    <t>Medianeira</t>
  </si>
  <si>
    <t>598</t>
  </si>
  <si>
    <t>2312403</t>
  </si>
  <si>
    <t>599</t>
  </si>
  <si>
    <t>2926608</t>
  </si>
  <si>
    <t>Ribeira do Pombal</t>
  </si>
  <si>
    <t>600</t>
  </si>
  <si>
    <t>1302702</t>
  </si>
  <si>
    <t>Manicoré</t>
  </si>
  <si>
    <t>601</t>
  </si>
  <si>
    <t>3125101</t>
  </si>
  <si>
    <t>Extrema</t>
  </si>
  <si>
    <t>602</t>
  </si>
  <si>
    <t>3131901</t>
  </si>
  <si>
    <t>Itabirito</t>
  </si>
  <si>
    <t>603</t>
  </si>
  <si>
    <t>2112506</t>
  </si>
  <si>
    <t>Tutóia</t>
  </si>
  <si>
    <t>604</t>
  </si>
  <si>
    <t>2304707</t>
  </si>
  <si>
    <t>Granja</t>
  </si>
  <si>
    <t>605</t>
  </si>
  <si>
    <t>4321204</t>
  </si>
  <si>
    <t>Taquara</t>
  </si>
  <si>
    <t>606</t>
  </si>
  <si>
    <t>3546801</t>
  </si>
  <si>
    <t>Santa Isabel</t>
  </si>
  <si>
    <t>607</t>
  </si>
  <si>
    <t>1506187</t>
  </si>
  <si>
    <t>Rondon do Pará</t>
  </si>
  <si>
    <t>608</t>
  </si>
  <si>
    <t>2302206</t>
  </si>
  <si>
    <t>Beberibe</t>
  </si>
  <si>
    <t>609</t>
  </si>
  <si>
    <t>3537800</t>
  </si>
  <si>
    <t>Piedade</t>
  </si>
  <si>
    <t>610</t>
  </si>
  <si>
    <t>1507607</t>
  </si>
  <si>
    <t>São Miguel do Guamá</t>
  </si>
  <si>
    <t>611</t>
  </si>
  <si>
    <t>1508407</t>
  </si>
  <si>
    <t>Xinguara</t>
  </si>
  <si>
    <t>612</t>
  </si>
  <si>
    <t>3118007</t>
  </si>
  <si>
    <t>Congonhas</t>
  </si>
  <si>
    <t>613</t>
  </si>
  <si>
    <t>3161106</t>
  </si>
  <si>
    <t>São Francisco</t>
  </si>
  <si>
    <t>614</t>
  </si>
  <si>
    <t>4216206</t>
  </si>
  <si>
    <t>São Francisco do Sul</t>
  </si>
  <si>
    <t>615</t>
  </si>
  <si>
    <t>3540705</t>
  </si>
  <si>
    <t>Porto Ferreira</t>
  </si>
  <si>
    <t>616</t>
  </si>
  <si>
    <t>4207304</t>
  </si>
  <si>
    <t>Imbituba</t>
  </si>
  <si>
    <t>617</t>
  </si>
  <si>
    <t>1716109</t>
  </si>
  <si>
    <t>Paraíso do Tocantins</t>
  </si>
  <si>
    <t>618</t>
  </si>
  <si>
    <t>3111200</t>
  </si>
  <si>
    <t>Campo Belo</t>
  </si>
  <si>
    <t>619</t>
  </si>
  <si>
    <t>2928802</t>
  </si>
  <si>
    <t>Santo Estêvão</t>
  </si>
  <si>
    <t>620</t>
  </si>
  <si>
    <t>3553708</t>
  </si>
  <si>
    <t>Taquaritinga</t>
  </si>
  <si>
    <t>621</t>
  </si>
  <si>
    <t>1505106</t>
  </si>
  <si>
    <t>Óbidos</t>
  </si>
  <si>
    <t>622</t>
  </si>
  <si>
    <t>3549706</t>
  </si>
  <si>
    <t>São José do Rio Pardo</t>
  </si>
  <si>
    <t>623</t>
  </si>
  <si>
    <t>5210000</t>
  </si>
  <si>
    <t>Inhumas</t>
  </si>
  <si>
    <t>624</t>
  </si>
  <si>
    <t>2602803</t>
  </si>
  <si>
    <t>Buíque</t>
  </si>
  <si>
    <t>625</t>
  </si>
  <si>
    <t>4314050</t>
  </si>
  <si>
    <t>Parobé</t>
  </si>
  <si>
    <t>626</t>
  </si>
  <si>
    <t>5106752</t>
  </si>
  <si>
    <t>Pontes e Lacerda</t>
  </si>
  <si>
    <t>627</t>
  </si>
  <si>
    <t>2905206</t>
  </si>
  <si>
    <t>Caetité</t>
  </si>
  <si>
    <t>628</t>
  </si>
  <si>
    <t>2708600</t>
  </si>
  <si>
    <t>São Miguel dos Campos</t>
  </si>
  <si>
    <t>629</t>
  </si>
  <si>
    <t>3527306</t>
  </si>
  <si>
    <t>Louveira</t>
  </si>
  <si>
    <t>630</t>
  </si>
  <si>
    <t>1303809</t>
  </si>
  <si>
    <t>São Gabriel da Cachoeira</t>
  </si>
  <si>
    <t>631</t>
  </si>
  <si>
    <t>3107406</t>
  </si>
  <si>
    <t>Bom Despacho</t>
  </si>
  <si>
    <t>632</t>
  </si>
  <si>
    <t>3301850</t>
  </si>
  <si>
    <t>Guapimirim</t>
  </si>
  <si>
    <t>633</t>
  </si>
  <si>
    <t>1501204</t>
  </si>
  <si>
    <t>Baião</t>
  </si>
  <si>
    <t>634</t>
  </si>
  <si>
    <t>4219507</t>
  </si>
  <si>
    <t>Xanxerê</t>
  </si>
  <si>
    <t>635</t>
  </si>
  <si>
    <t>4109807</t>
  </si>
  <si>
    <t>Ibiporã</t>
  </si>
  <si>
    <t>636</t>
  </si>
  <si>
    <t>4218004</t>
  </si>
  <si>
    <t>Tijucas</t>
  </si>
  <si>
    <t>637</t>
  </si>
  <si>
    <t>3503802</t>
  </si>
  <si>
    <t>Artur Nogueira</t>
  </si>
  <si>
    <t>638</t>
  </si>
  <si>
    <t>2112803</t>
  </si>
  <si>
    <t>639</t>
  </si>
  <si>
    <t>3137205</t>
  </si>
  <si>
    <t>Lagoa da Prata</t>
  </si>
  <si>
    <t>640</t>
  </si>
  <si>
    <t>5213806</t>
  </si>
  <si>
    <t>Morrinhos</t>
  </si>
  <si>
    <t>641</t>
  </si>
  <si>
    <t>2702405</t>
  </si>
  <si>
    <t>Delmiro Gouveia</t>
  </si>
  <si>
    <t>642</t>
  </si>
  <si>
    <t>2515302</t>
  </si>
  <si>
    <t>Sapé</t>
  </si>
  <si>
    <t>643</t>
  </si>
  <si>
    <t>3554805</t>
  </si>
  <si>
    <t>Tremembé</t>
  </si>
  <si>
    <t>644</t>
  </si>
  <si>
    <t>3138401</t>
  </si>
  <si>
    <t>Leopoldina</t>
  </si>
  <si>
    <t>645</t>
  </si>
  <si>
    <t>2902708</t>
  </si>
  <si>
    <t>Barra</t>
  </si>
  <si>
    <t>646</t>
  </si>
  <si>
    <t>2302503</t>
  </si>
  <si>
    <t>Brejo Santo</t>
  </si>
  <si>
    <t>647</t>
  </si>
  <si>
    <t>3128709</t>
  </si>
  <si>
    <t>Guaxupé</t>
  </si>
  <si>
    <t>648</t>
  </si>
  <si>
    <t>2807402</t>
  </si>
  <si>
    <t>Tobias Barreto</t>
  </si>
  <si>
    <t>649</t>
  </si>
  <si>
    <t>1503903</t>
  </si>
  <si>
    <t>Juruti</t>
  </si>
  <si>
    <t>650</t>
  </si>
  <si>
    <t>1508209</t>
  </si>
  <si>
    <t>Vigia</t>
  </si>
  <si>
    <t>651</t>
  </si>
  <si>
    <t>1100114</t>
  </si>
  <si>
    <t>Jaru</t>
  </si>
  <si>
    <t>652</t>
  </si>
  <si>
    <t>5005707</t>
  </si>
  <si>
    <t>Naviraí</t>
  </si>
  <si>
    <t>653</t>
  </si>
  <si>
    <t>3556453</t>
  </si>
  <si>
    <t>Vargem Grande Paulista</t>
  </si>
  <si>
    <t>654</t>
  </si>
  <si>
    <t>2702306</t>
  </si>
  <si>
    <t>Coruripe</t>
  </si>
  <si>
    <t>655</t>
  </si>
  <si>
    <t>2302404</t>
  </si>
  <si>
    <t>Boa Viagem</t>
  </si>
  <si>
    <t>656</t>
  </si>
  <si>
    <t>3510401</t>
  </si>
  <si>
    <t>Capivari</t>
  </si>
  <si>
    <t>657</t>
  </si>
  <si>
    <t>3528403</t>
  </si>
  <si>
    <t>Mairinque</t>
  </si>
  <si>
    <t>658</t>
  </si>
  <si>
    <t>1503705</t>
  </si>
  <si>
    <t>Itupiranga</t>
  </si>
  <si>
    <t>659</t>
  </si>
  <si>
    <t>4304507</t>
  </si>
  <si>
    <t>Canguçu</t>
  </si>
  <si>
    <t>660</t>
  </si>
  <si>
    <t>2613008</t>
  </si>
  <si>
    <t>São Bento do Una</t>
  </si>
  <si>
    <t>661</t>
  </si>
  <si>
    <t>4120606</t>
  </si>
  <si>
    <t>Prudentópolis</t>
  </si>
  <si>
    <t>662</t>
  </si>
  <si>
    <t>3203908</t>
  </si>
  <si>
    <t>Nova Venécia</t>
  </si>
  <si>
    <t>663</t>
  </si>
  <si>
    <t>4304408</t>
  </si>
  <si>
    <t>Canela</t>
  </si>
  <si>
    <t>664</t>
  </si>
  <si>
    <t>4317400</t>
  </si>
  <si>
    <t>Santiago</t>
  </si>
  <si>
    <t>665</t>
  </si>
  <si>
    <t>3524808</t>
  </si>
  <si>
    <t>Jales</t>
  </si>
  <si>
    <t>666</t>
  </si>
  <si>
    <t>2931905</t>
  </si>
  <si>
    <t>Tucano</t>
  </si>
  <si>
    <t>667</t>
  </si>
  <si>
    <t>2602605</t>
  </si>
  <si>
    <t>Brejo da Madre de Deus</t>
  </si>
  <si>
    <t>668</t>
  </si>
  <si>
    <t>5006200</t>
  </si>
  <si>
    <t>Nova Andradina</t>
  </si>
  <si>
    <t>669</t>
  </si>
  <si>
    <t>3549409</t>
  </si>
  <si>
    <t>São Joaquim da Barra</t>
  </si>
  <si>
    <t>670</t>
  </si>
  <si>
    <t>5218508</t>
  </si>
  <si>
    <t>Quirinópolis</t>
  </si>
  <si>
    <t>671</t>
  </si>
  <si>
    <t>2902104</t>
  </si>
  <si>
    <t>Araci</t>
  </si>
  <si>
    <t>672</t>
  </si>
  <si>
    <t>2925105</t>
  </si>
  <si>
    <t>Poções</t>
  </si>
  <si>
    <t>673</t>
  </si>
  <si>
    <t>4117602</t>
  </si>
  <si>
    <t>674</t>
  </si>
  <si>
    <t>2907509</t>
  </si>
  <si>
    <t>Catu</t>
  </si>
  <si>
    <t>675</t>
  </si>
  <si>
    <t>3107307</t>
  </si>
  <si>
    <t>Bocaiuva</t>
  </si>
  <si>
    <t>676</t>
  </si>
  <si>
    <t>2201200</t>
  </si>
  <si>
    <t>Barras</t>
  </si>
  <si>
    <t>677</t>
  </si>
  <si>
    <t>4307609</t>
  </si>
  <si>
    <t>Estância Velha</t>
  </si>
  <si>
    <t>678</t>
  </si>
  <si>
    <t>4104006</t>
  </si>
  <si>
    <t>Campina Grande do Sul</t>
  </si>
  <si>
    <t>679</t>
  </si>
  <si>
    <t>2921500</t>
  </si>
  <si>
    <t>Monte Santo</t>
  </si>
  <si>
    <t>680</t>
  </si>
  <si>
    <t>3121605</t>
  </si>
  <si>
    <t>Diamantina</t>
  </si>
  <si>
    <t>681</t>
  </si>
  <si>
    <t>3143104</t>
  </si>
  <si>
    <t>Monte Carmelo</t>
  </si>
  <si>
    <t>682</t>
  </si>
  <si>
    <t>2512507</t>
  </si>
  <si>
    <t>Queimadas</t>
  </si>
  <si>
    <t>683</t>
  </si>
  <si>
    <t>2312304</t>
  </si>
  <si>
    <t>São Benedito</t>
  </si>
  <si>
    <t>684</t>
  </si>
  <si>
    <t>3531308</t>
  </si>
  <si>
    <t>Monte Alto</t>
  </si>
  <si>
    <t>685</t>
  </si>
  <si>
    <t>2200400</t>
  </si>
  <si>
    <t>Altos</t>
  </si>
  <si>
    <t>686</t>
  </si>
  <si>
    <t>4313508</t>
  </si>
  <si>
    <t>Osório</t>
  </si>
  <si>
    <t>687</t>
  </si>
  <si>
    <t>2412203</t>
  </si>
  <si>
    <t>São José de Mipibu</t>
  </si>
  <si>
    <t>688</t>
  </si>
  <si>
    <t>5007901</t>
  </si>
  <si>
    <t>Sidrolândia</t>
  </si>
  <si>
    <t>689</t>
  </si>
  <si>
    <t>3508405</t>
  </si>
  <si>
    <t>Cabreúva</t>
  </si>
  <si>
    <t>690</t>
  </si>
  <si>
    <t>3509700</t>
  </si>
  <si>
    <t>Campos do Jordão</t>
  </si>
  <si>
    <t>691</t>
  </si>
  <si>
    <t>5001102</t>
  </si>
  <si>
    <t>Aquidauana</t>
  </si>
  <si>
    <t>692</t>
  </si>
  <si>
    <t>3136306</t>
  </si>
  <si>
    <t>João Pinheiro</t>
  </si>
  <si>
    <t>693</t>
  </si>
  <si>
    <t>4206504</t>
  </si>
  <si>
    <t>Guaramirim</t>
  </si>
  <si>
    <t>694</t>
  </si>
  <si>
    <t>3546405</t>
  </si>
  <si>
    <t>Santa Cruz do Rio Pardo</t>
  </si>
  <si>
    <t>695</t>
  </si>
  <si>
    <t>2306306</t>
  </si>
  <si>
    <t>Itapajé</t>
  </si>
  <si>
    <t>696</t>
  </si>
  <si>
    <t>2110500</t>
  </si>
  <si>
    <t>São Bento</t>
  </si>
  <si>
    <t>697</t>
  </si>
  <si>
    <t>3510203</t>
  </si>
  <si>
    <t>Capão Bonito</t>
  </si>
  <si>
    <t>698</t>
  </si>
  <si>
    <t>2708006</t>
  </si>
  <si>
    <t>Santana do Ipanema</t>
  </si>
  <si>
    <t>699</t>
  </si>
  <si>
    <t>2929909</t>
  </si>
  <si>
    <t>Seabra</t>
  </si>
  <si>
    <t>700</t>
  </si>
  <si>
    <t>2615300</t>
  </si>
  <si>
    <t>Timbaúba</t>
  </si>
  <si>
    <t>701</t>
  </si>
  <si>
    <t>2211100</t>
  </si>
  <si>
    <t>União</t>
  </si>
  <si>
    <t>702</t>
  </si>
  <si>
    <t>3301306</t>
  </si>
  <si>
    <t>Casimiro de Abreu</t>
  </si>
  <si>
    <t>703</t>
  </si>
  <si>
    <t>4218202</t>
  </si>
  <si>
    <t>Timbó</t>
  </si>
  <si>
    <t>704</t>
  </si>
  <si>
    <t>2917607</t>
  </si>
  <si>
    <t>Jaguaquara</t>
  </si>
  <si>
    <t>705</t>
  </si>
  <si>
    <t>4117503</t>
  </si>
  <si>
    <t>Paiçandu</t>
  </si>
  <si>
    <t>706</t>
  </si>
  <si>
    <t>5102637</t>
  </si>
  <si>
    <t>Campo Novo do Parecis</t>
  </si>
  <si>
    <t>707</t>
  </si>
  <si>
    <t>5105150</t>
  </si>
  <si>
    <t>Juína</t>
  </si>
  <si>
    <t>708</t>
  </si>
  <si>
    <t>3130101</t>
  </si>
  <si>
    <t>Igarapé</t>
  </si>
  <si>
    <t>709</t>
  </si>
  <si>
    <t>2202208</t>
  </si>
  <si>
    <t>Campo Maior</t>
  </si>
  <si>
    <t>710</t>
  </si>
  <si>
    <t>1501782</t>
  </si>
  <si>
    <t>Breu Branco</t>
  </si>
  <si>
    <t>711</t>
  </si>
  <si>
    <t>2308104</t>
  </si>
  <si>
    <t>Mauriti</t>
  </si>
  <si>
    <t>712</t>
  </si>
  <si>
    <t>3514403</t>
  </si>
  <si>
    <t>Dracena</t>
  </si>
  <si>
    <t>713</t>
  </si>
  <si>
    <t>1302405</t>
  </si>
  <si>
    <t>Lábrea</t>
  </si>
  <si>
    <t>714</t>
  </si>
  <si>
    <t>4202107</t>
  </si>
  <si>
    <t>Barra Velha</t>
  </si>
  <si>
    <t>715</t>
  </si>
  <si>
    <t>1504901</t>
  </si>
  <si>
    <t>Muaná</t>
  </si>
  <si>
    <t>716</t>
  </si>
  <si>
    <t>4201307</t>
  </si>
  <si>
    <t>Araquari</t>
  </si>
  <si>
    <t>717</t>
  </si>
  <si>
    <t>3525102</t>
  </si>
  <si>
    <t>Jardinópolis</t>
  </si>
  <si>
    <t>718</t>
  </si>
  <si>
    <t>3303807</t>
  </si>
  <si>
    <t>Paraty</t>
  </si>
  <si>
    <t>719</t>
  </si>
  <si>
    <t>5211800</t>
  </si>
  <si>
    <t>Jaraguá</t>
  </si>
  <si>
    <t>720</t>
  </si>
  <si>
    <t>4106407</t>
  </si>
  <si>
    <t>Cornélio Procópio</t>
  </si>
  <si>
    <t>721</t>
  </si>
  <si>
    <t>2109106</t>
  </si>
  <si>
    <t>Presidente Dutra</t>
  </si>
  <si>
    <t>722</t>
  </si>
  <si>
    <t>4311809</t>
  </si>
  <si>
    <t>Marau</t>
  </si>
  <si>
    <t>723</t>
  </si>
  <si>
    <t>3304755</t>
  </si>
  <si>
    <t>São Francisco de Itabapoana</t>
  </si>
  <si>
    <t>724</t>
  </si>
  <si>
    <t>5005400</t>
  </si>
  <si>
    <t>Maracaju</t>
  </si>
  <si>
    <t>725</t>
  </si>
  <si>
    <t>4113205</t>
  </si>
  <si>
    <t>Lapa</t>
  </si>
  <si>
    <t>726</t>
  </si>
  <si>
    <t>2300309</t>
  </si>
  <si>
    <t>Acopiara</t>
  </si>
  <si>
    <t>727</t>
  </si>
  <si>
    <t>4107207</t>
  </si>
  <si>
    <t>Dois Vizinhos</t>
  </si>
  <si>
    <t>728</t>
  </si>
  <si>
    <t>3536703</t>
  </si>
  <si>
    <t>Pederneiras</t>
  </si>
  <si>
    <t>729</t>
  </si>
  <si>
    <t>3158953</t>
  </si>
  <si>
    <t>Santana do Paraíso</t>
  </si>
  <si>
    <t>730</t>
  </si>
  <si>
    <t>3163706</t>
  </si>
  <si>
    <t>São Lourenço</t>
  </si>
  <si>
    <t>731</t>
  </si>
  <si>
    <t>1506203</t>
  </si>
  <si>
    <t>Salinópolis</t>
  </si>
  <si>
    <t>732</t>
  </si>
  <si>
    <t>2933604</t>
  </si>
  <si>
    <t>Xique-Xique</t>
  </si>
  <si>
    <t>733</t>
  </si>
  <si>
    <t>5210406</t>
  </si>
  <si>
    <t>Itaberaí</t>
  </si>
  <si>
    <t>734</t>
  </si>
  <si>
    <t>3511508</t>
  </si>
  <si>
    <t>Cerquilho</t>
  </si>
  <si>
    <t>735</t>
  </si>
  <si>
    <t>1502707</t>
  </si>
  <si>
    <t>Conceição do Araguaia</t>
  </si>
  <si>
    <t>736</t>
  </si>
  <si>
    <t>2508901</t>
  </si>
  <si>
    <t>Mamanguape</t>
  </si>
  <si>
    <t>737</t>
  </si>
  <si>
    <t>5102678</t>
  </si>
  <si>
    <t>Campo Verde</t>
  </si>
  <si>
    <t>738</t>
  </si>
  <si>
    <t>1500909</t>
  </si>
  <si>
    <t>Augusto Corrêa</t>
  </si>
  <si>
    <t>739</t>
  </si>
  <si>
    <t>3523206</t>
  </si>
  <si>
    <t>Itararé</t>
  </si>
  <si>
    <t>740</t>
  </si>
  <si>
    <t>2105708</t>
  </si>
  <si>
    <t>Lago da Pedra</t>
  </si>
  <si>
    <t>741</t>
  </si>
  <si>
    <t>4124103</t>
  </si>
  <si>
    <t>Santo Antônio da Platina</t>
  </si>
  <si>
    <t>742</t>
  </si>
  <si>
    <t>4217204</t>
  </si>
  <si>
    <t>São Miguel do Oeste</t>
  </si>
  <si>
    <t>743</t>
  </si>
  <si>
    <t>5218003</t>
  </si>
  <si>
    <t>Porangatu</t>
  </si>
  <si>
    <t>744</t>
  </si>
  <si>
    <t>2602100</t>
  </si>
  <si>
    <t>Bom Conselho</t>
  </si>
  <si>
    <t>745</t>
  </si>
  <si>
    <t>3544103</t>
  </si>
  <si>
    <t>Rio Grande da Serra</t>
  </si>
  <si>
    <t>746</t>
  </si>
  <si>
    <t>3551504</t>
  </si>
  <si>
    <t>Serrana</t>
  </si>
  <si>
    <t>747</t>
  </si>
  <si>
    <t>2919504</t>
  </si>
  <si>
    <t>Livramento de Nossa Senhora</t>
  </si>
  <si>
    <t>748</t>
  </si>
  <si>
    <t>3545308</t>
  </si>
  <si>
    <t>Salto de Pirapora</t>
  </si>
  <si>
    <t>749</t>
  </si>
  <si>
    <t>1508159</t>
  </si>
  <si>
    <t>Uruará</t>
  </si>
  <si>
    <t>750</t>
  </si>
  <si>
    <t>4313904</t>
  </si>
  <si>
    <t>Panambi</t>
  </si>
  <si>
    <t>751</t>
  </si>
  <si>
    <t>1200609</t>
  </si>
  <si>
    <t>Tarauacá</t>
  </si>
  <si>
    <t>752</t>
  </si>
  <si>
    <t>2112704</t>
  </si>
  <si>
    <t>Vargem Grande</t>
  </si>
  <si>
    <t>753</t>
  </si>
  <si>
    <t>3537107</t>
  </si>
  <si>
    <t>Pedreira</t>
  </si>
  <si>
    <t>754</t>
  </si>
  <si>
    <t>2306553</t>
  </si>
  <si>
    <t>Itarema</t>
  </si>
  <si>
    <t>755</t>
  </si>
  <si>
    <t>4317608</t>
  </si>
  <si>
    <t>Santo Antônio da Patrulha</t>
  </si>
  <si>
    <t>756</t>
  </si>
  <si>
    <t>4209409</t>
  </si>
  <si>
    <t>Laguna</t>
  </si>
  <si>
    <t>757</t>
  </si>
  <si>
    <t>2807105</t>
  </si>
  <si>
    <t>Simão Dias</t>
  </si>
  <si>
    <t>758</t>
  </si>
  <si>
    <t>2921005</t>
  </si>
  <si>
    <t>Mata de São João</t>
  </si>
  <si>
    <t>759</t>
  </si>
  <si>
    <t>2205508</t>
  </si>
  <si>
    <t>José de Freitas</t>
  </si>
  <si>
    <t>760</t>
  </si>
  <si>
    <t>5221601</t>
  </si>
  <si>
    <t>Uruaçu</t>
  </si>
  <si>
    <t>761</t>
  </si>
  <si>
    <t>2933208</t>
  </si>
  <si>
    <t>Vera Cruz</t>
  </si>
  <si>
    <t>762</t>
  </si>
  <si>
    <t>3200904</t>
  </si>
  <si>
    <t>Barra de São Francisco</t>
  </si>
  <si>
    <t>763</t>
  </si>
  <si>
    <t>3160702</t>
  </si>
  <si>
    <t>Santos Dumont</t>
  </si>
  <si>
    <t>764</t>
  </si>
  <si>
    <t>4125605</t>
  </si>
  <si>
    <t>São Mateus do Sul</t>
  </si>
  <si>
    <t>765</t>
  </si>
  <si>
    <t>2300754</t>
  </si>
  <si>
    <t>Amontada</t>
  </si>
  <si>
    <t>766</t>
  </si>
  <si>
    <t>3516705</t>
  </si>
  <si>
    <t>Garça</t>
  </si>
  <si>
    <t>767</t>
  </si>
  <si>
    <t>3303708</t>
  </si>
  <si>
    <t>Paraíba do Sul</t>
  </si>
  <si>
    <t>768</t>
  </si>
  <si>
    <t>4109609</t>
  </si>
  <si>
    <t>Guaratuba</t>
  </si>
  <si>
    <t>769</t>
  </si>
  <si>
    <t>2305001</t>
  </si>
  <si>
    <t>Guaraciaba do Norte</t>
  </si>
  <si>
    <t>770</t>
  </si>
  <si>
    <t>4318804</t>
  </si>
  <si>
    <t>São Lourenço do Sul</t>
  </si>
  <si>
    <t>771</t>
  </si>
  <si>
    <t>3203320</t>
  </si>
  <si>
    <t>Marataízes</t>
  </si>
  <si>
    <t>772</t>
  </si>
  <si>
    <t>2919801</t>
  </si>
  <si>
    <t>Macaúbas</t>
  </si>
  <si>
    <t>773</t>
  </si>
  <si>
    <t>4114807</t>
  </si>
  <si>
    <t>Marialva</t>
  </si>
  <si>
    <t>774</t>
  </si>
  <si>
    <t>4321501</t>
  </si>
  <si>
    <t>Torres</t>
  </si>
  <si>
    <t>775</t>
  </si>
  <si>
    <t>2103406</t>
  </si>
  <si>
    <t>Coelho Neto</t>
  </si>
  <si>
    <t>776</t>
  </si>
  <si>
    <t>3204559</t>
  </si>
  <si>
    <t>Santa Maria de Jetibá</t>
  </si>
  <si>
    <t>777</t>
  </si>
  <si>
    <t>1300300</t>
  </si>
  <si>
    <t>Autazes</t>
  </si>
  <si>
    <t>778</t>
  </si>
  <si>
    <t>2109809</t>
  </si>
  <si>
    <t>Santa Helena</t>
  </si>
  <si>
    <t>779</t>
  </si>
  <si>
    <t>2600500</t>
  </si>
  <si>
    <t>Águas Belas</t>
  </si>
  <si>
    <t>780</t>
  </si>
  <si>
    <t>2800605</t>
  </si>
  <si>
    <t>Barra dos Coqueiros</t>
  </si>
  <si>
    <t>781</t>
  </si>
  <si>
    <t>3104205</t>
  </si>
  <si>
    <t>Arcos</t>
  </si>
  <si>
    <t>782</t>
  </si>
  <si>
    <t>3303609</t>
  </si>
  <si>
    <t>Paracambi</t>
  </si>
  <si>
    <t>783</t>
  </si>
  <si>
    <t>1200500</t>
  </si>
  <si>
    <t>Sena Madureira</t>
  </si>
  <si>
    <t>784</t>
  </si>
  <si>
    <t>3304706</t>
  </si>
  <si>
    <t>Santo Antônio de Pádua</t>
  </si>
  <si>
    <t>785</t>
  </si>
  <si>
    <t>2403103</t>
  </si>
  <si>
    <t>Currais Novos</t>
  </si>
  <si>
    <t>786</t>
  </si>
  <si>
    <t>1502905</t>
  </si>
  <si>
    <t>Curuçá</t>
  </si>
  <si>
    <t>787</t>
  </si>
  <si>
    <t>3302601</t>
  </si>
  <si>
    <t>Mangaratiba</t>
  </si>
  <si>
    <t>788</t>
  </si>
  <si>
    <t>2804508</t>
  </si>
  <si>
    <t>Nossa Senhora da Glória</t>
  </si>
  <si>
    <t>789</t>
  </si>
  <si>
    <t>2615409</t>
  </si>
  <si>
    <t>Toritama</t>
  </si>
  <si>
    <t>790</t>
  </si>
  <si>
    <t>3535507</t>
  </si>
  <si>
    <t>Paraguaçu Paulista</t>
  </si>
  <si>
    <t>791</t>
  </si>
  <si>
    <t>1505486</t>
  </si>
  <si>
    <t>Pacajá</t>
  </si>
  <si>
    <t>792</t>
  </si>
  <si>
    <t>2305803</t>
  </si>
  <si>
    <t>Ipu</t>
  </si>
  <si>
    <t>793</t>
  </si>
  <si>
    <t>2203701</t>
  </si>
  <si>
    <t>Esperantina</t>
  </si>
  <si>
    <t>794</t>
  </si>
  <si>
    <t>2929503</t>
  </si>
  <si>
    <t>São Sebastião do Passé</t>
  </si>
  <si>
    <t>795</t>
  </si>
  <si>
    <t>5006309</t>
  </si>
  <si>
    <t>Paranaíba</t>
  </si>
  <si>
    <t>796</t>
  </si>
  <si>
    <t>3162104</t>
  </si>
  <si>
    <t>São Gotardo</t>
  </si>
  <si>
    <t>797</t>
  </si>
  <si>
    <t>2114007</t>
  </si>
  <si>
    <t>Zé Doca</t>
  </si>
  <si>
    <t>798</t>
  </si>
  <si>
    <t>2913903</t>
  </si>
  <si>
    <t>Ipiaú</t>
  </si>
  <si>
    <t>799</t>
  </si>
  <si>
    <t>2803005</t>
  </si>
  <si>
    <t>Itabaianinha</t>
  </si>
  <si>
    <t>800</t>
  </si>
  <si>
    <t>3159605</t>
  </si>
  <si>
    <t>Santa Rita do Sapucaí</t>
  </si>
  <si>
    <t>801</t>
  </si>
  <si>
    <t>1505908</t>
  </si>
  <si>
    <t>Porto de Moz</t>
  </si>
  <si>
    <t>802</t>
  </si>
  <si>
    <t>2926004</t>
  </si>
  <si>
    <t>Remanso</t>
  </si>
  <si>
    <t>803</t>
  </si>
  <si>
    <t>2612604</t>
  </si>
  <si>
    <t>Santa Maria da Boa Vista</t>
  </si>
  <si>
    <t>804</t>
  </si>
  <si>
    <t>3102605</t>
  </si>
  <si>
    <t>Andradas</t>
  </si>
  <si>
    <t>805</t>
  </si>
  <si>
    <t>4111803</t>
  </si>
  <si>
    <t>Jacarezinho</t>
  </si>
  <si>
    <t>806</t>
  </si>
  <si>
    <t>3101706</t>
  </si>
  <si>
    <t>Almenara</t>
  </si>
  <si>
    <t>807</t>
  </si>
  <si>
    <t>2103505</t>
  </si>
  <si>
    <t>Colinas</t>
  </si>
  <si>
    <t>808</t>
  </si>
  <si>
    <t>2600104</t>
  </si>
  <si>
    <t>Afogados da Ingazeira</t>
  </si>
  <si>
    <t>809</t>
  </si>
  <si>
    <t>2310506</t>
  </si>
  <si>
    <t>Pedra Branca</t>
  </si>
  <si>
    <t>810</t>
  </si>
  <si>
    <t>2312205</t>
  </si>
  <si>
    <t>Santa Quitéria</t>
  </si>
  <si>
    <t>811</t>
  </si>
  <si>
    <t>3157005</t>
  </si>
  <si>
    <t>Salinas</t>
  </si>
  <si>
    <t>812</t>
  </si>
  <si>
    <t>4309100</t>
  </si>
  <si>
    <t>Gramado</t>
  </si>
  <si>
    <t>813</t>
  </si>
  <si>
    <t>3556404</t>
  </si>
  <si>
    <t>Vargem Grande do Sul</t>
  </si>
  <si>
    <t>814</t>
  </si>
  <si>
    <t>3552106</t>
  </si>
  <si>
    <t>Socorro</t>
  </si>
  <si>
    <t>815</t>
  </si>
  <si>
    <t>2601409</t>
  </si>
  <si>
    <t>Barreiros</t>
  </si>
  <si>
    <t>816</t>
  </si>
  <si>
    <t>4204806</t>
  </si>
  <si>
    <t>Curitibanos</t>
  </si>
  <si>
    <t>817</t>
  </si>
  <si>
    <t>3300233</t>
  </si>
  <si>
    <t>Armação dos Búzios</t>
  </si>
  <si>
    <t>818</t>
  </si>
  <si>
    <t>3107109</t>
  </si>
  <si>
    <t>Boa Esperança</t>
  </si>
  <si>
    <t>819</t>
  </si>
  <si>
    <t>3202801</t>
  </si>
  <si>
    <t>Itapemirim</t>
  </si>
  <si>
    <t>820</t>
  </si>
  <si>
    <t>3515186</t>
  </si>
  <si>
    <t>Espírito Santo do Pinhal</t>
  </si>
  <si>
    <t>821</t>
  </si>
  <si>
    <t>3112307</t>
  </si>
  <si>
    <t>Capelinha</t>
  </si>
  <si>
    <t>822</t>
  </si>
  <si>
    <t>2608800</t>
  </si>
  <si>
    <t>Lajedo</t>
  </si>
  <si>
    <t>823</t>
  </si>
  <si>
    <t>4306767</t>
  </si>
  <si>
    <t>Eldorado do Sul</t>
  </si>
  <si>
    <t>824</t>
  </si>
  <si>
    <t>1508084</t>
  </si>
  <si>
    <t>Tucumã</t>
  </si>
  <si>
    <t>825</t>
  </si>
  <si>
    <t>2929305</t>
  </si>
  <si>
    <t>São Gonçalo dos Campos</t>
  </si>
  <si>
    <t>826</t>
  </si>
  <si>
    <t>2923001</t>
  </si>
  <si>
    <t>Nova Viçosa</t>
  </si>
  <si>
    <t>827</t>
  </si>
  <si>
    <t>3541307</t>
  </si>
  <si>
    <t>Presidente Epitácio</t>
  </si>
  <si>
    <t>828</t>
  </si>
  <si>
    <t>3522703</t>
  </si>
  <si>
    <t>Itápolis</t>
  </si>
  <si>
    <t>829</t>
  </si>
  <si>
    <t>1100106</t>
  </si>
  <si>
    <t>Guajará-Mirim</t>
  </si>
  <si>
    <t>830</t>
  </si>
  <si>
    <t>5000609</t>
  </si>
  <si>
    <t>Amambai</t>
  </si>
  <si>
    <t>831</t>
  </si>
  <si>
    <t>3517406</t>
  </si>
  <si>
    <t>Guaíra</t>
  </si>
  <si>
    <t>832</t>
  </si>
  <si>
    <t>3145604</t>
  </si>
  <si>
    <t>Oliveira</t>
  </si>
  <si>
    <t>833</t>
  </si>
  <si>
    <t>4215000</t>
  </si>
  <si>
    <t>Rio Negrinho</t>
  </si>
  <si>
    <t>834</t>
  </si>
  <si>
    <t>4115705</t>
  </si>
  <si>
    <t>Matinhos</t>
  </si>
  <si>
    <t>835</t>
  </si>
  <si>
    <t>3172004</t>
  </si>
  <si>
    <t>Visconde do Rio Branco</t>
  </si>
  <si>
    <t>836</t>
  </si>
  <si>
    <t>2100907</t>
  </si>
  <si>
    <t>Araioses</t>
  </si>
  <si>
    <t>837</t>
  </si>
  <si>
    <t>2314003</t>
  </si>
  <si>
    <t>Várzea Alegre</t>
  </si>
  <si>
    <t>838</t>
  </si>
  <si>
    <t>2310209</t>
  </si>
  <si>
    <t>Paracuru</t>
  </si>
  <si>
    <t>839</t>
  </si>
  <si>
    <t>3304805</t>
  </si>
  <si>
    <t>São Fidélis</t>
  </si>
  <si>
    <t>840</t>
  </si>
  <si>
    <t>2210607</t>
  </si>
  <si>
    <t>São Raimundo Nonato</t>
  </si>
  <si>
    <t>841</t>
  </si>
  <si>
    <t>3109006</t>
  </si>
  <si>
    <t>Brumadinho</t>
  </si>
  <si>
    <t>842</t>
  </si>
  <si>
    <t>2111508</t>
  </si>
  <si>
    <t>São Mateus do Maranhão</t>
  </si>
  <si>
    <t>843</t>
  </si>
  <si>
    <t>3110004</t>
  </si>
  <si>
    <t>Caeté</t>
  </si>
  <si>
    <t>844</t>
  </si>
  <si>
    <t>2929206</t>
  </si>
  <si>
    <t>São Francisco do Conde</t>
  </si>
  <si>
    <t>845</t>
  </si>
  <si>
    <t>3145901</t>
  </si>
  <si>
    <t>Ouro Branco</t>
  </si>
  <si>
    <t>846</t>
  </si>
  <si>
    <t>2928109</t>
  </si>
  <si>
    <t>Santa Maria da Vitória</t>
  </si>
  <si>
    <t>847</t>
  </si>
  <si>
    <t>5219308</t>
  </si>
  <si>
    <t>Santa Helena de Goiás</t>
  </si>
  <si>
    <t>848</t>
  </si>
  <si>
    <t>2109601</t>
  </si>
  <si>
    <t>Rosário</t>
  </si>
  <si>
    <t>849</t>
  </si>
  <si>
    <t>3533502</t>
  </si>
  <si>
    <t>Novo Horizonte</t>
  </si>
  <si>
    <t>850</t>
  </si>
  <si>
    <t>3534302</t>
  </si>
  <si>
    <t>Orlândia</t>
  </si>
  <si>
    <t>851</t>
  </si>
  <si>
    <t>3134400</t>
  </si>
  <si>
    <t>Iturama</t>
  </si>
  <si>
    <t>852</t>
  </si>
  <si>
    <t>3550407</t>
  </si>
  <si>
    <t>São Pedro</t>
  </si>
  <si>
    <t>853</t>
  </si>
  <si>
    <t>2207009</t>
  </si>
  <si>
    <t>Oeiras</t>
  </si>
  <si>
    <t>854</t>
  </si>
  <si>
    <t>2930204</t>
  </si>
  <si>
    <t>Sento Sé</t>
  </si>
  <si>
    <t>855</t>
  </si>
  <si>
    <t>2910503</t>
  </si>
  <si>
    <t>Entre Rios</t>
  </si>
  <si>
    <t>856</t>
  </si>
  <si>
    <t>2709152</t>
  </si>
  <si>
    <t>Teotônio Vilela</t>
  </si>
  <si>
    <t>857</t>
  </si>
  <si>
    <t>2922003</t>
  </si>
  <si>
    <t>Mucuri</t>
  </si>
  <si>
    <t>858</t>
  </si>
  <si>
    <t>1508126</t>
  </si>
  <si>
    <t>Ulianópolis</t>
  </si>
  <si>
    <t>859</t>
  </si>
  <si>
    <t>2207900</t>
  </si>
  <si>
    <t>Pedro II</t>
  </si>
  <si>
    <t>860</t>
  </si>
  <si>
    <t>3140704</t>
  </si>
  <si>
    <t>Mateus Leme</t>
  </si>
  <si>
    <t>861</t>
  </si>
  <si>
    <t>2928000</t>
  </si>
  <si>
    <t>Santaluz</t>
  </si>
  <si>
    <t>862</t>
  </si>
  <si>
    <t>2310704</t>
  </si>
  <si>
    <t>Pentecoste</t>
  </si>
  <si>
    <t>863</t>
  </si>
  <si>
    <t>1500305</t>
  </si>
  <si>
    <t>Afuá</t>
  </si>
  <si>
    <t>864</t>
  </si>
  <si>
    <t>2308500</t>
  </si>
  <si>
    <t>Mombaça</t>
  </si>
  <si>
    <t>865</t>
  </si>
  <si>
    <t>1503804</t>
  </si>
  <si>
    <t>Jacundá</t>
  </si>
  <si>
    <t>866</t>
  </si>
  <si>
    <t>2605103</t>
  </si>
  <si>
    <t>Custódia</t>
  </si>
  <si>
    <t>867</t>
  </si>
  <si>
    <t>2308005</t>
  </si>
  <si>
    <t>Massapê</t>
  </si>
  <si>
    <t>868</t>
  </si>
  <si>
    <t>3139003</t>
  </si>
  <si>
    <t>Machado</t>
  </si>
  <si>
    <t>869</t>
  </si>
  <si>
    <t>3500709</t>
  </si>
  <si>
    <t>Agudos</t>
  </si>
  <si>
    <t>870</t>
  </si>
  <si>
    <t>3554508</t>
  </si>
  <si>
    <t>Tietê</t>
  </si>
  <si>
    <t>871</t>
  </si>
  <si>
    <t>3135050</t>
  </si>
  <si>
    <t>Jaíba</t>
  </si>
  <si>
    <t>872</t>
  </si>
  <si>
    <t>1300607</t>
  </si>
  <si>
    <t>Benjamin Constant</t>
  </si>
  <si>
    <t>873</t>
  </si>
  <si>
    <t>2602209</t>
  </si>
  <si>
    <t>Bom Jardim</t>
  </si>
  <si>
    <t>874</t>
  </si>
  <si>
    <t>2918100</t>
  </si>
  <si>
    <t>Jeremoabo</t>
  </si>
  <si>
    <t>875</t>
  </si>
  <si>
    <t>3141108</t>
  </si>
  <si>
    <t>Matozinhos</t>
  </si>
  <si>
    <t>876</t>
  </si>
  <si>
    <t>3540200</t>
  </si>
  <si>
    <t>Pontal</t>
  </si>
  <si>
    <t>877</t>
  </si>
  <si>
    <t>5007208</t>
  </si>
  <si>
    <t>Rio Brilhante</t>
  </si>
  <si>
    <t>878</t>
  </si>
  <si>
    <t>2614204</t>
  </si>
  <si>
    <t>Sirinhaém</t>
  </si>
  <si>
    <t>879</t>
  </si>
  <si>
    <t>3524105</t>
  </si>
  <si>
    <t>Ituverava</t>
  </si>
  <si>
    <t>880</t>
  </si>
  <si>
    <t>4122206</t>
  </si>
  <si>
    <t>Rio Branco do Sul</t>
  </si>
  <si>
    <t>881</t>
  </si>
  <si>
    <t>3525201</t>
  </si>
  <si>
    <t>Jarinu</t>
  </si>
  <si>
    <t>882</t>
  </si>
  <si>
    <t>2700409</t>
  </si>
  <si>
    <t>Atalaia</t>
  </si>
  <si>
    <t>883</t>
  </si>
  <si>
    <t>3518602</t>
  </si>
  <si>
    <t>Guariba</t>
  </si>
  <si>
    <t>884</t>
  </si>
  <si>
    <t>2112407</t>
  </si>
  <si>
    <t>Turiaçu</t>
  </si>
  <si>
    <t>885</t>
  </si>
  <si>
    <t>2602308</t>
  </si>
  <si>
    <t>Bonito</t>
  </si>
  <si>
    <t>886</t>
  </si>
  <si>
    <t>2906808</t>
  </si>
  <si>
    <t>Cansanção</t>
  </si>
  <si>
    <t>887</t>
  </si>
  <si>
    <t>3152204</t>
  </si>
  <si>
    <t>Porteirinha</t>
  </si>
  <si>
    <t>888</t>
  </si>
  <si>
    <t>2411205</t>
  </si>
  <si>
    <t>Santa Cruz</t>
  </si>
  <si>
    <t>889</t>
  </si>
  <si>
    <t>3550100</t>
  </si>
  <si>
    <t>São Manuel</t>
  </si>
  <si>
    <t>890</t>
  </si>
  <si>
    <t>2613107</t>
  </si>
  <si>
    <t>São Caetano</t>
  </si>
  <si>
    <t>891</t>
  </si>
  <si>
    <t>2100600</t>
  </si>
  <si>
    <t>Amarante do Maranhão</t>
  </si>
  <si>
    <t>892</t>
  </si>
  <si>
    <t>2108207</t>
  </si>
  <si>
    <t>Pedreiras</t>
  </si>
  <si>
    <t>893</t>
  </si>
  <si>
    <t>2110203</t>
  </si>
  <si>
    <t>894</t>
  </si>
  <si>
    <t>4306601</t>
  </si>
  <si>
    <t>Dom Pedrito</t>
  </si>
  <si>
    <t>895</t>
  </si>
  <si>
    <t>4203600</t>
  </si>
  <si>
    <t>Campos Novos</t>
  </si>
  <si>
    <t>896</t>
  </si>
  <si>
    <t>3201407</t>
  </si>
  <si>
    <t>Castelo</t>
  </si>
  <si>
    <t>897</t>
  </si>
  <si>
    <t>3165537</t>
  </si>
  <si>
    <t>Sarzedo</t>
  </si>
  <si>
    <t>898</t>
  </si>
  <si>
    <t>2308401</t>
  </si>
  <si>
    <t>Missão Velha</t>
  </si>
  <si>
    <t>899</t>
  </si>
  <si>
    <t>4102000</t>
  </si>
  <si>
    <t>Assis Chateaubriand</t>
  </si>
  <si>
    <t>900</t>
  </si>
  <si>
    <t>2305902</t>
  </si>
  <si>
    <t>Ipueiras</t>
  </si>
  <si>
    <t>901</t>
  </si>
  <si>
    <t>4114203</t>
  </si>
  <si>
    <t>Mandaguari</t>
  </si>
  <si>
    <t>902</t>
  </si>
  <si>
    <t>3525706</t>
  </si>
  <si>
    <t>José Bonifácio</t>
  </si>
  <si>
    <t>903</t>
  </si>
  <si>
    <t>4316402</t>
  </si>
  <si>
    <t>Rosário do Sul</t>
  </si>
  <si>
    <t>904</t>
  </si>
  <si>
    <t>3305000</t>
  </si>
  <si>
    <t>São João da Barra</t>
  </si>
  <si>
    <t>905</t>
  </si>
  <si>
    <t>2902906</t>
  </si>
  <si>
    <t>Barra do Choça</t>
  </si>
  <si>
    <t>906</t>
  </si>
  <si>
    <t>2901007</t>
  </si>
  <si>
    <t>Amargosa</t>
  </si>
  <si>
    <t>907</t>
  </si>
  <si>
    <t>3521002</t>
  </si>
  <si>
    <t>Iperó</t>
  </si>
  <si>
    <t>908</t>
  </si>
  <si>
    <t>2112308</t>
  </si>
  <si>
    <t>Tuntum</t>
  </si>
  <si>
    <t>909</t>
  </si>
  <si>
    <t>2702900</t>
  </si>
  <si>
    <t>Girau do Ponciano</t>
  </si>
  <si>
    <t>910</t>
  </si>
  <si>
    <t>2401008</t>
  </si>
  <si>
    <t>Apodi</t>
  </si>
  <si>
    <t>911</t>
  </si>
  <si>
    <t>3151503</t>
  </si>
  <si>
    <t>Piumhi</t>
  </si>
  <si>
    <t>912</t>
  </si>
  <si>
    <t>2920601</t>
  </si>
  <si>
    <t>Maragogipe</t>
  </si>
  <si>
    <t>913</t>
  </si>
  <si>
    <t>1503200</t>
  </si>
  <si>
    <t>Igarapé-Açu</t>
  </si>
  <si>
    <t>914</t>
  </si>
  <si>
    <t>1506195</t>
  </si>
  <si>
    <t>Rurópolis</t>
  </si>
  <si>
    <t>915</t>
  </si>
  <si>
    <t>4310603</t>
  </si>
  <si>
    <t>Itaqui</t>
  </si>
  <si>
    <t>916</t>
  </si>
  <si>
    <t>2600708</t>
  </si>
  <si>
    <t>Aliança</t>
  </si>
  <si>
    <t>917</t>
  </si>
  <si>
    <t>5210208</t>
  </si>
  <si>
    <t>Iporá</t>
  </si>
  <si>
    <t>918</t>
  </si>
  <si>
    <t>5209101</t>
  </si>
  <si>
    <t>Goiatuba</t>
  </si>
  <si>
    <t>919</t>
  </si>
  <si>
    <t>1506005</t>
  </si>
  <si>
    <t>Prainha</t>
  </si>
  <si>
    <t>920</t>
  </si>
  <si>
    <t>1300706</t>
  </si>
  <si>
    <t>Boca do Acre</t>
  </si>
  <si>
    <t>921</t>
  </si>
  <si>
    <t>1200302</t>
  </si>
  <si>
    <t>Feijó</t>
  </si>
  <si>
    <t>922</t>
  </si>
  <si>
    <t>3201902</t>
  </si>
  <si>
    <t>Domingos Martins</t>
  </si>
  <si>
    <t>923</t>
  </si>
  <si>
    <t>2706901</t>
  </si>
  <si>
    <t>Pilar</t>
  </si>
  <si>
    <t>924</t>
  </si>
  <si>
    <t>2927002</t>
  </si>
  <si>
    <t>Rio Real</t>
  </si>
  <si>
    <t>925</t>
  </si>
  <si>
    <t>2924405</t>
  </si>
  <si>
    <t>Pilão Arcado</t>
  </si>
  <si>
    <t>926</t>
  </si>
  <si>
    <t>2908507</t>
  </si>
  <si>
    <t>Conceição do Jacuípe</t>
  </si>
  <si>
    <t>927</t>
  </si>
  <si>
    <t>2302107</t>
  </si>
  <si>
    <t>Baturité</t>
  </si>
  <si>
    <t>928</t>
  </si>
  <si>
    <t>3541505</t>
  </si>
  <si>
    <t>Presidente Venceslau</t>
  </si>
  <si>
    <t>929</t>
  </si>
  <si>
    <t>3300605</t>
  </si>
  <si>
    <t>Bom Jesus do Itabapoana</t>
  </si>
  <si>
    <t>930</t>
  </si>
  <si>
    <t>4112009</t>
  </si>
  <si>
    <t>Jaguariaíva</t>
  </si>
  <si>
    <t>931</t>
  </si>
  <si>
    <t>3541604</t>
  </si>
  <si>
    <t>Promissão</t>
  </si>
  <si>
    <t>932</t>
  </si>
  <si>
    <t>1600279</t>
  </si>
  <si>
    <t>Laranjal do Jari</t>
  </si>
  <si>
    <t>933</t>
  </si>
  <si>
    <t>1100189</t>
  </si>
  <si>
    <t>Pimenta Bueno</t>
  </si>
  <si>
    <t>934</t>
  </si>
  <si>
    <t>5103353</t>
  </si>
  <si>
    <t>Confresa</t>
  </si>
  <si>
    <t>935</t>
  </si>
  <si>
    <t>1100155</t>
  </si>
  <si>
    <t>Ouro Preto do Oeste</t>
  </si>
  <si>
    <t>936</t>
  </si>
  <si>
    <t>3144300</t>
  </si>
  <si>
    <t>Nanuque</t>
  </si>
  <si>
    <t>937</t>
  </si>
  <si>
    <t>4305355</t>
  </si>
  <si>
    <t>Charqueadas</t>
  </si>
  <si>
    <t>938</t>
  </si>
  <si>
    <t>4117909</t>
  </si>
  <si>
    <t>Palotina</t>
  </si>
  <si>
    <t>939</t>
  </si>
  <si>
    <t>2925501</t>
  </si>
  <si>
    <t>Prado</t>
  </si>
  <si>
    <t>940</t>
  </si>
  <si>
    <t>5215603</t>
  </si>
  <si>
    <t>Padre Bernardo</t>
  </si>
  <si>
    <t>941</t>
  </si>
  <si>
    <t>5214606</t>
  </si>
  <si>
    <t>Niquelândia</t>
  </si>
  <si>
    <t>942</t>
  </si>
  <si>
    <t>2607653</t>
  </si>
  <si>
    <t>Itambé</t>
  </si>
  <si>
    <t>943</t>
  </si>
  <si>
    <t>3520400</t>
  </si>
  <si>
    <t>Ilhabela</t>
  </si>
  <si>
    <t>944</t>
  </si>
  <si>
    <t>5218300</t>
  </si>
  <si>
    <t>Posse</t>
  </si>
  <si>
    <t>945</t>
  </si>
  <si>
    <t>5105101</t>
  </si>
  <si>
    <t>Juara</t>
  </si>
  <si>
    <t>946</t>
  </si>
  <si>
    <t>2613503</t>
  </si>
  <si>
    <t>São José do Belmonte</t>
  </si>
  <si>
    <t>947</t>
  </si>
  <si>
    <t>3546603</t>
  </si>
  <si>
    <t>Santa Fé do Sul</t>
  </si>
  <si>
    <t>948</t>
  </si>
  <si>
    <t>4318903</t>
  </si>
  <si>
    <t>São Luiz Gonzaga</t>
  </si>
  <si>
    <t>949</t>
  </si>
  <si>
    <t>3500105</t>
  </si>
  <si>
    <t>Adamantina</t>
  </si>
  <si>
    <t>950</t>
  </si>
  <si>
    <t>4315701</t>
  </si>
  <si>
    <t>Rio Pardo</t>
  </si>
  <si>
    <t>951</t>
  </si>
  <si>
    <t>2602001</t>
  </si>
  <si>
    <t>Bodocó</t>
  </si>
  <si>
    <t>952</t>
  </si>
  <si>
    <t>5203302</t>
  </si>
  <si>
    <t>Bela Vista de Goiás</t>
  </si>
  <si>
    <t>953</t>
  </si>
  <si>
    <t>2803203</t>
  </si>
  <si>
    <t>Itaporanga d'Ajuda</t>
  </si>
  <si>
    <t>954</t>
  </si>
  <si>
    <t>1504059</t>
  </si>
  <si>
    <t>Mãe do Rio</t>
  </si>
  <si>
    <t>955</t>
  </si>
  <si>
    <t>3162922</t>
  </si>
  <si>
    <t>São Joaquim de Bicas</t>
  </si>
  <si>
    <t>956</t>
  </si>
  <si>
    <t>3505302</t>
  </si>
  <si>
    <t>Barra Bonita</t>
  </si>
  <si>
    <t>957</t>
  </si>
  <si>
    <t>4308607</t>
  </si>
  <si>
    <t>Garibaldi</t>
  </si>
  <si>
    <t>958</t>
  </si>
  <si>
    <t>3103405</t>
  </si>
  <si>
    <t>Araçuaí</t>
  </si>
  <si>
    <t>959</t>
  </si>
  <si>
    <t>4213203</t>
  </si>
  <si>
    <t>Pomerode</t>
  </si>
  <si>
    <t>960</t>
  </si>
  <si>
    <t>1500503</t>
  </si>
  <si>
    <t>Almeirim</t>
  </si>
  <si>
    <t>961</t>
  </si>
  <si>
    <t>2408300</t>
  </si>
  <si>
    <t>Nova Cruz</t>
  </si>
  <si>
    <t>962</t>
  </si>
  <si>
    <t>1705508</t>
  </si>
  <si>
    <t>Colinas do Tocantins</t>
  </si>
  <si>
    <t>963</t>
  </si>
  <si>
    <t>2930154</t>
  </si>
  <si>
    <t>Serra do Ramalho</t>
  </si>
  <si>
    <t>964</t>
  </si>
  <si>
    <t>2909901</t>
  </si>
  <si>
    <t>Curaçá</t>
  </si>
  <si>
    <t>965</t>
  </si>
  <si>
    <t>2611002</t>
  </si>
  <si>
    <t>Petrolândia</t>
  </si>
  <si>
    <t>966</t>
  </si>
  <si>
    <t>2102101</t>
  </si>
  <si>
    <t>Brejo</t>
  </si>
  <si>
    <t>967</t>
  </si>
  <si>
    <t>4314803</t>
  </si>
  <si>
    <t>Portão</t>
  </si>
  <si>
    <t>968</t>
  </si>
  <si>
    <t>2110708</t>
  </si>
  <si>
    <t>São Domingos do Maranhão</t>
  </si>
  <si>
    <t>969</t>
  </si>
  <si>
    <t>3306206</t>
  </si>
  <si>
    <t>Vassouras</t>
  </si>
  <si>
    <t>970</t>
  </si>
  <si>
    <t>1502806</t>
  </si>
  <si>
    <t>Curralinho</t>
  </si>
  <si>
    <t>971</t>
  </si>
  <si>
    <t>2917003</t>
  </si>
  <si>
    <t>Itiúba</t>
  </si>
  <si>
    <t>972</t>
  </si>
  <si>
    <t>4117701</t>
  </si>
  <si>
    <t>Palmeira</t>
  </si>
  <si>
    <t>973</t>
  </si>
  <si>
    <t>5220108</t>
  </si>
  <si>
    <t>São Luís de Montes Belos</t>
  </si>
  <si>
    <t>974</t>
  </si>
  <si>
    <t>1505205</t>
  </si>
  <si>
    <t>Oeiras do Pará</t>
  </si>
  <si>
    <t>975</t>
  </si>
  <si>
    <t>2913705</t>
  </si>
  <si>
    <t>Inhambupe</t>
  </si>
  <si>
    <t>976</t>
  </si>
  <si>
    <t>4202800</t>
  </si>
  <si>
    <t>Braço do Norte</t>
  </si>
  <si>
    <t>977</t>
  </si>
  <si>
    <t>3170800</t>
  </si>
  <si>
    <t>Várzea da Palma</t>
  </si>
  <si>
    <t>978</t>
  </si>
  <si>
    <t>2306900</t>
  </si>
  <si>
    <t>Jaguaribe</t>
  </si>
  <si>
    <t>979</t>
  </si>
  <si>
    <t>3539509</t>
  </si>
  <si>
    <t>Pitangueiras</t>
  </si>
  <si>
    <t>980</t>
  </si>
  <si>
    <t>4212502</t>
  </si>
  <si>
    <t>Penha</t>
  </si>
  <si>
    <t>981</t>
  </si>
  <si>
    <t>1505031</t>
  </si>
  <si>
    <t>Novo Progresso</t>
  </si>
  <si>
    <t>982</t>
  </si>
  <si>
    <t>2921708</t>
  </si>
  <si>
    <t>Morro do Chapéu</t>
  </si>
  <si>
    <t>983</t>
  </si>
  <si>
    <t>4119608</t>
  </si>
  <si>
    <t>Pitanga</t>
  </si>
  <si>
    <t>984</t>
  </si>
  <si>
    <t>2611804</t>
  </si>
  <si>
    <t>Ribeirão</t>
  </si>
  <si>
    <t>985</t>
  </si>
  <si>
    <t>4205506</t>
  </si>
  <si>
    <t>Fraiburgo</t>
  </si>
  <si>
    <t>986</t>
  </si>
  <si>
    <t>2805406</t>
  </si>
  <si>
    <t>Poço Redondo</t>
  </si>
  <si>
    <t>987</t>
  </si>
  <si>
    <t>2926301</t>
  </si>
  <si>
    <t>Riachão do Jacuípe</t>
  </si>
  <si>
    <t>988</t>
  </si>
  <si>
    <t>2104057</t>
  </si>
  <si>
    <t>Estreito</t>
  </si>
  <si>
    <t>989</t>
  </si>
  <si>
    <t>2405801</t>
  </si>
  <si>
    <t>João Câmara</t>
  </si>
  <si>
    <t>990</t>
  </si>
  <si>
    <t>3513108</t>
  </si>
  <si>
    <t>Cravinhos</t>
  </si>
  <si>
    <t>991</t>
  </si>
  <si>
    <t>2906873</t>
  </si>
  <si>
    <t>Capim Grosso</t>
  </si>
  <si>
    <t>992</t>
  </si>
  <si>
    <t>4313706</t>
  </si>
  <si>
    <t>Palmeira das Missões</t>
  </si>
  <si>
    <t>993</t>
  </si>
  <si>
    <t>1301407</t>
  </si>
  <si>
    <t>Eirunepé</t>
  </si>
  <si>
    <t>994</t>
  </si>
  <si>
    <t>2102002</t>
  </si>
  <si>
    <t>995</t>
  </si>
  <si>
    <t>1300805</t>
  </si>
  <si>
    <t>Borba</t>
  </si>
  <si>
    <t>996</t>
  </si>
  <si>
    <t>3168002</t>
  </si>
  <si>
    <t>Taiobeiras</t>
  </si>
  <si>
    <t>997</t>
  </si>
  <si>
    <t>2414407</t>
  </si>
  <si>
    <t>Touros</t>
  </si>
  <si>
    <t>998</t>
  </si>
  <si>
    <t>3501707</t>
  </si>
  <si>
    <t>Américo Brasiliense</t>
  </si>
  <si>
    <t>999</t>
  </si>
  <si>
    <t>4213609</t>
  </si>
  <si>
    <t>Porto União</t>
  </si>
  <si>
    <t>1000</t>
  </si>
  <si>
    <t>1303908</t>
  </si>
  <si>
    <t>São Paulo de Olivença</t>
  </si>
  <si>
    <t>1001</t>
  </si>
  <si>
    <t>3132503</t>
  </si>
  <si>
    <t>Itamarandiba</t>
  </si>
  <si>
    <t>1002</t>
  </si>
  <si>
    <t>2928901</t>
  </si>
  <si>
    <t>São Desidério</t>
  </si>
  <si>
    <t>1003</t>
  </si>
  <si>
    <t>2112605</t>
  </si>
  <si>
    <t>Urbano Santos</t>
  </si>
  <si>
    <t>1004</t>
  </si>
  <si>
    <t>2614105</t>
  </si>
  <si>
    <t>Sertânia</t>
  </si>
  <si>
    <t>1005</t>
  </si>
  <si>
    <t>4310108</t>
  </si>
  <si>
    <t>Igrejinha</t>
  </si>
  <si>
    <t>1006</t>
  </si>
  <si>
    <t>4321451</t>
  </si>
  <si>
    <t>Teutônia</t>
  </si>
  <si>
    <t>1007</t>
  </si>
  <si>
    <t>2302305</t>
  </si>
  <si>
    <t>Bela Cruz</t>
  </si>
  <si>
    <t>1008</t>
  </si>
  <si>
    <t>2313609</t>
  </si>
  <si>
    <t>Ubajara</t>
  </si>
  <si>
    <t>1009</t>
  </si>
  <si>
    <t>4111506</t>
  </si>
  <si>
    <t>Ivaiporã</t>
  </si>
  <si>
    <t>1010</t>
  </si>
  <si>
    <t>5106422</t>
  </si>
  <si>
    <t>Peixoto de Azevedo</t>
  </si>
  <si>
    <t>1011</t>
  </si>
  <si>
    <t>2917706</t>
  </si>
  <si>
    <t>Jaguarari</t>
  </si>
  <si>
    <t>1012</t>
  </si>
  <si>
    <t>4216305</t>
  </si>
  <si>
    <t>São João Batista</t>
  </si>
  <si>
    <t>1013</t>
  </si>
  <si>
    <t>2906303</t>
  </si>
  <si>
    <t>Canavieiras</t>
  </si>
  <si>
    <t>1014</t>
  </si>
  <si>
    <t>2607505</t>
  </si>
  <si>
    <t>Itaíba</t>
  </si>
  <si>
    <t>1015</t>
  </si>
  <si>
    <t>1400472</t>
  </si>
  <si>
    <t>Rorainópolis</t>
  </si>
  <si>
    <t>1016</t>
  </si>
  <si>
    <t>4308508</t>
  </si>
  <si>
    <t>Frederico Westphalen</t>
  </si>
  <si>
    <t>1017</t>
  </si>
  <si>
    <t>3502507</t>
  </si>
  <si>
    <t>Aparecida</t>
  </si>
  <si>
    <t>1018</t>
  </si>
  <si>
    <t>2910602</t>
  </si>
  <si>
    <t>Esplanada</t>
  </si>
  <si>
    <t>1019</t>
  </si>
  <si>
    <t>4302808</t>
  </si>
  <si>
    <t>Caçapava do Sul</t>
  </si>
  <si>
    <t>1020</t>
  </si>
  <si>
    <t>2108306</t>
  </si>
  <si>
    <t>Penalva</t>
  </si>
  <si>
    <t>1021</t>
  </si>
  <si>
    <t>2512101</t>
  </si>
  <si>
    <t>Pombal</t>
  </si>
  <si>
    <t>1022</t>
  </si>
  <si>
    <t>1505437</t>
  </si>
  <si>
    <t>Ourilândia do Norte</t>
  </si>
  <si>
    <t>1023</t>
  </si>
  <si>
    <t>2909307</t>
  </si>
  <si>
    <t>Correntina</t>
  </si>
  <si>
    <t>1024</t>
  </si>
  <si>
    <t>3502903</t>
  </si>
  <si>
    <t>Araçoiaba da Serra</t>
  </si>
  <si>
    <t>1025</t>
  </si>
  <si>
    <t>1506708</t>
  </si>
  <si>
    <t>Santana do Araguaia</t>
  </si>
  <si>
    <t>1026</t>
  </si>
  <si>
    <t>5217401</t>
  </si>
  <si>
    <t>Pires do Rio</t>
  </si>
  <si>
    <t>1027</t>
  </si>
  <si>
    <t>2509701</t>
  </si>
  <si>
    <t>Monteiro</t>
  </si>
  <si>
    <t>1028</t>
  </si>
  <si>
    <t>3204708</t>
  </si>
  <si>
    <t>São Gabriel da Palha</t>
  </si>
  <si>
    <t>1029</t>
  </si>
  <si>
    <t>3128006</t>
  </si>
  <si>
    <t>Guanhães</t>
  </si>
  <si>
    <t>1030</t>
  </si>
  <si>
    <t>2513901</t>
  </si>
  <si>
    <t>1031</t>
  </si>
  <si>
    <t>4113304</t>
  </si>
  <si>
    <t>Laranjeiras do Sul</t>
  </si>
  <si>
    <t>1032</t>
  </si>
  <si>
    <t>2310258</t>
  </si>
  <si>
    <t>Paraipaba</t>
  </si>
  <si>
    <t>1033</t>
  </si>
  <si>
    <t>4307807</t>
  </si>
  <si>
    <t>Estrela</t>
  </si>
  <si>
    <t>1034</t>
  </si>
  <si>
    <t>3519303</t>
  </si>
  <si>
    <t>Ibaté</t>
  </si>
  <si>
    <t>1035</t>
  </si>
  <si>
    <t>2911204</t>
  </si>
  <si>
    <t>Gandu</t>
  </si>
  <si>
    <t>1036</t>
  </si>
  <si>
    <t>2704500</t>
  </si>
  <si>
    <t>Maragogi</t>
  </si>
  <si>
    <t>1037</t>
  </si>
  <si>
    <t>2106607</t>
  </si>
  <si>
    <t>Matões</t>
  </si>
  <si>
    <t>1038</t>
  </si>
  <si>
    <t>2604205</t>
  </si>
  <si>
    <t>Catende</t>
  </si>
  <si>
    <t>1039</t>
  </si>
  <si>
    <t>5003306</t>
  </si>
  <si>
    <t>Coxim</t>
  </si>
  <si>
    <t>1040</t>
  </si>
  <si>
    <t>2206209</t>
  </si>
  <si>
    <t>Miguel Alves</t>
  </si>
  <si>
    <t>1041</t>
  </si>
  <si>
    <t>2925204</t>
  </si>
  <si>
    <t>Pojuca</t>
  </si>
  <si>
    <t>1042</t>
  </si>
  <si>
    <t>2701407</t>
  </si>
  <si>
    <t>Campo Alegre</t>
  </si>
  <si>
    <t>1043</t>
  </si>
  <si>
    <t>4108809</t>
  </si>
  <si>
    <t>1044</t>
  </si>
  <si>
    <t>3146008</t>
  </si>
  <si>
    <t>Ouro Fino</t>
  </si>
  <si>
    <t>1045</t>
  </si>
  <si>
    <t>3505609</t>
  </si>
  <si>
    <t>Barrinha</t>
  </si>
  <si>
    <t>1046</t>
  </si>
  <si>
    <t>3500303</t>
  </si>
  <si>
    <t>Aguaí</t>
  </si>
  <si>
    <t>1047</t>
  </si>
  <si>
    <t>3550209</t>
  </si>
  <si>
    <t>São Miguel Arcanjo</t>
  </si>
  <si>
    <t>1048</t>
  </si>
  <si>
    <t>3108602</t>
  </si>
  <si>
    <t>Brasília de Minas</t>
  </si>
  <si>
    <t>1049</t>
  </si>
  <si>
    <t>2408201</t>
  </si>
  <si>
    <t>Nísia Floresta</t>
  </si>
  <si>
    <t>1050</t>
  </si>
  <si>
    <t>5214507</t>
  </si>
  <si>
    <t>Nerópolis</t>
  </si>
  <si>
    <t>1051</t>
  </si>
  <si>
    <t>4219705</t>
  </si>
  <si>
    <t>Xaxim</t>
  </si>
  <si>
    <t>1052</t>
  </si>
  <si>
    <t>1702208</t>
  </si>
  <si>
    <t>Araguatins</t>
  </si>
  <si>
    <t>1053</t>
  </si>
  <si>
    <t>1501105</t>
  </si>
  <si>
    <t>Bagre</t>
  </si>
  <si>
    <t>1054</t>
  </si>
  <si>
    <t>5215702</t>
  </si>
  <si>
    <t>Palmeiras de Goiás</t>
  </si>
  <si>
    <t>1055</t>
  </si>
  <si>
    <t>1500859</t>
  </si>
  <si>
    <t>Anapu</t>
  </si>
  <si>
    <t>1056</t>
  </si>
  <si>
    <t>2605301</t>
  </si>
  <si>
    <t>Exu</t>
  </si>
  <si>
    <t>1057</t>
  </si>
  <si>
    <t>2708808</t>
  </si>
  <si>
    <t>1058</t>
  </si>
  <si>
    <t>1503101</t>
  </si>
  <si>
    <t>Gurupá</t>
  </si>
  <si>
    <t>1059</t>
  </si>
  <si>
    <t>3513702</t>
  </si>
  <si>
    <t>Descalvado</t>
  </si>
  <si>
    <t>1060</t>
  </si>
  <si>
    <t>2307007</t>
  </si>
  <si>
    <t>Jaguaruana</t>
  </si>
  <si>
    <t>1061</t>
  </si>
  <si>
    <t>2916500</t>
  </si>
  <si>
    <t>Itapicuru</t>
  </si>
  <si>
    <t>1062</t>
  </si>
  <si>
    <t>2801306</t>
  </si>
  <si>
    <t>Capela</t>
  </si>
  <si>
    <t>1063</t>
  </si>
  <si>
    <t>2112456</t>
  </si>
  <si>
    <t>Turilândia</t>
  </si>
  <si>
    <t>1064</t>
  </si>
  <si>
    <t>3505203</t>
  </si>
  <si>
    <t>Bariri</t>
  </si>
  <si>
    <t>1065</t>
  </si>
  <si>
    <t>3508603</t>
  </si>
  <si>
    <t>Cachoeira Paulista</t>
  </si>
  <si>
    <t>1066</t>
  </si>
  <si>
    <t>2103703</t>
  </si>
  <si>
    <t>Cururupu</t>
  </si>
  <si>
    <t>1067</t>
  </si>
  <si>
    <t>4114104</t>
  </si>
  <si>
    <t>Mandaguaçu</t>
  </si>
  <si>
    <t>1068</t>
  </si>
  <si>
    <t>2310308</t>
  </si>
  <si>
    <t>Parambu</t>
  </si>
  <si>
    <t>1069</t>
  </si>
  <si>
    <t>4205456</t>
  </si>
  <si>
    <t>Forquilhinha</t>
  </si>
  <si>
    <t>1070</t>
  </si>
  <si>
    <t>2108504</t>
  </si>
  <si>
    <t>Pindaré-Mirim</t>
  </si>
  <si>
    <t>1071</t>
  </si>
  <si>
    <t>5103205</t>
  </si>
  <si>
    <t>Colíder</t>
  </si>
  <si>
    <t>1072</t>
  </si>
  <si>
    <t>3544004</t>
  </si>
  <si>
    <t>Rio das Pedras</t>
  </si>
  <si>
    <t>1073</t>
  </si>
  <si>
    <t>4122305</t>
  </si>
  <si>
    <t>Rio Negro</t>
  </si>
  <si>
    <t>1074</t>
  </si>
  <si>
    <t>4102406</t>
  </si>
  <si>
    <t>Bandeirantes</t>
  </si>
  <si>
    <t>1075</t>
  </si>
  <si>
    <t>3534609</t>
  </si>
  <si>
    <t>Osvaldo Cruz</t>
  </si>
  <si>
    <t>1076</t>
  </si>
  <si>
    <t>2107803</t>
  </si>
  <si>
    <t>Parnarama</t>
  </si>
  <si>
    <t>1077</t>
  </si>
  <si>
    <t>3113305</t>
  </si>
  <si>
    <t>Carangola</t>
  </si>
  <si>
    <t>1078</t>
  </si>
  <si>
    <t>3518305</t>
  </si>
  <si>
    <t>Guararema</t>
  </si>
  <si>
    <t>1079</t>
  </si>
  <si>
    <t>2506004</t>
  </si>
  <si>
    <t>Esperança</t>
  </si>
  <si>
    <t>1080</t>
  </si>
  <si>
    <t>5106505</t>
  </si>
  <si>
    <t>Poconé</t>
  </si>
  <si>
    <t>1081</t>
  </si>
  <si>
    <t>4111258</t>
  </si>
  <si>
    <t>Itaperuçu</t>
  </si>
  <si>
    <t>1082</t>
  </si>
  <si>
    <t>3305752</t>
  </si>
  <si>
    <t>Tanguá</t>
  </si>
  <si>
    <t>1083</t>
  </si>
  <si>
    <t>1300508</t>
  </si>
  <si>
    <t>Barreirinha</t>
  </si>
  <si>
    <t>1084</t>
  </si>
  <si>
    <t>3152006</t>
  </si>
  <si>
    <t>Pompéu</t>
  </si>
  <si>
    <t>1085</t>
  </si>
  <si>
    <t>3518206</t>
  </si>
  <si>
    <t>Guararapes</t>
  </si>
  <si>
    <t>1086</t>
  </si>
  <si>
    <t>5104104</t>
  </si>
  <si>
    <t>Guarantã do Norte</t>
  </si>
  <si>
    <t>1087</t>
  </si>
  <si>
    <t>2613602</t>
  </si>
  <si>
    <t>São José do Egito</t>
  </si>
  <si>
    <t>1088</t>
  </si>
  <si>
    <t>5002951</t>
  </si>
  <si>
    <t>Chapadão do Sul</t>
  </si>
  <si>
    <t>1089</t>
  </si>
  <si>
    <t>3300258</t>
  </si>
  <si>
    <t>Arraial do Cabo</t>
  </si>
  <si>
    <t>1090</t>
  </si>
  <si>
    <t>4317301</t>
  </si>
  <si>
    <t>Santa Vitória do Palmar</t>
  </si>
  <si>
    <t>1091</t>
  </si>
  <si>
    <t>1503507</t>
  </si>
  <si>
    <t>Irituia</t>
  </si>
  <si>
    <t>1092</t>
  </si>
  <si>
    <t>3302254</t>
  </si>
  <si>
    <t>Itatiaia</t>
  </si>
  <si>
    <t>1093</t>
  </si>
  <si>
    <t>2907806</t>
  </si>
  <si>
    <t>Cícero Dantas</t>
  </si>
  <si>
    <t>1094</t>
  </si>
  <si>
    <t>4308201</t>
  </si>
  <si>
    <t>Flores da Cunha</t>
  </si>
  <si>
    <t>1095</t>
  </si>
  <si>
    <t>2708501</t>
  </si>
  <si>
    <t>São Luís do Quitunde</t>
  </si>
  <si>
    <t>1096</t>
  </si>
  <si>
    <t>2113009</t>
  </si>
  <si>
    <t>Vitorino Freire</t>
  </si>
  <si>
    <t>1097</t>
  </si>
  <si>
    <t>2109452</t>
  </si>
  <si>
    <t>Raposa</t>
  </si>
  <si>
    <t>1098</t>
  </si>
  <si>
    <t>2112902</t>
  </si>
  <si>
    <t>Vitória do Mearim</t>
  </si>
  <si>
    <t>1099</t>
  </si>
  <si>
    <t>2307502</t>
  </si>
  <si>
    <t>Lavras da Mangabeira</t>
  </si>
  <si>
    <t>1100</t>
  </si>
  <si>
    <t>1301100</t>
  </si>
  <si>
    <t>Careiro</t>
  </si>
  <si>
    <t>1101</t>
  </si>
  <si>
    <t>3105400</t>
  </si>
  <si>
    <t>Barão de Cocais</t>
  </si>
  <si>
    <t>1102</t>
  </si>
  <si>
    <t>4208450</t>
  </si>
  <si>
    <t>Itapoá</t>
  </si>
  <si>
    <t>1103</t>
  </si>
  <si>
    <t>4120903</t>
  </si>
  <si>
    <t>Quedas do Iguaçu</t>
  </si>
  <si>
    <t>1104</t>
  </si>
  <si>
    <t>3101508</t>
  </si>
  <si>
    <t>Além Paraíba</t>
  </si>
  <si>
    <t>1105</t>
  </si>
  <si>
    <t>3136652</t>
  </si>
  <si>
    <t>Juatuba</t>
  </si>
  <si>
    <t>1106</t>
  </si>
  <si>
    <t>2926400</t>
  </si>
  <si>
    <t>Riacho de Santana</t>
  </si>
  <si>
    <t>1107</t>
  </si>
  <si>
    <t>4306403</t>
  </si>
  <si>
    <t>Dois Irmãos</t>
  </si>
  <si>
    <t>1108</t>
  </si>
  <si>
    <t>1100130</t>
  </si>
  <si>
    <t>Machadinho d'Oeste</t>
  </si>
  <si>
    <t>1109</t>
  </si>
  <si>
    <t>2309300</t>
  </si>
  <si>
    <t>Nova Russas</t>
  </si>
  <si>
    <t>1110</t>
  </si>
  <si>
    <t>3200102</t>
  </si>
  <si>
    <t>Afonso Cláudio</t>
  </si>
  <si>
    <t>1111</t>
  </si>
  <si>
    <t>3200805</t>
  </si>
  <si>
    <t>Baixo Guandu</t>
  </si>
  <si>
    <t>1112</t>
  </si>
  <si>
    <t>2905909</t>
  </si>
  <si>
    <t>Campo Alegre de Lourdes</t>
  </si>
  <si>
    <t>1113</t>
  </si>
  <si>
    <t>1303536</t>
  </si>
  <si>
    <t>Presidente Figueiredo</t>
  </si>
  <si>
    <t>1114</t>
  </si>
  <si>
    <t>2504306</t>
  </si>
  <si>
    <t>Catolé do Rocha</t>
  </si>
  <si>
    <t>1115</t>
  </si>
  <si>
    <t>2313104</t>
  </si>
  <si>
    <t>Tabuleiro do Norte</t>
  </si>
  <si>
    <t>1116</t>
  </si>
  <si>
    <t>2609501</t>
  </si>
  <si>
    <t>Nazaré da Mata</t>
  </si>
  <si>
    <t>1117</t>
  </si>
  <si>
    <t>2205706</t>
  </si>
  <si>
    <t>Luís Correia</t>
  </si>
  <si>
    <t>1118</t>
  </si>
  <si>
    <t>2312007</t>
  </si>
  <si>
    <t>Santana do Acaraú</t>
  </si>
  <si>
    <t>1119</t>
  </si>
  <si>
    <t>5002407</t>
  </si>
  <si>
    <t>Caarapó</t>
  </si>
  <si>
    <t>1120</t>
  </si>
  <si>
    <t>2708402</t>
  </si>
  <si>
    <t>São José da Tapera</t>
  </si>
  <si>
    <t>1121</t>
  </si>
  <si>
    <t>1507201</t>
  </si>
  <si>
    <t>São Domingos do Capim</t>
  </si>
  <si>
    <t>1122</t>
  </si>
  <si>
    <t>2409407</t>
  </si>
  <si>
    <t>Pau dos Ferros</t>
  </si>
  <si>
    <t>1123</t>
  </si>
  <si>
    <t>2905800</t>
  </si>
  <si>
    <t>Camamu</t>
  </si>
  <si>
    <t>1124</t>
  </si>
  <si>
    <t>3157203</t>
  </si>
  <si>
    <t>Santa Bárbara</t>
  </si>
  <si>
    <t>1125</t>
  </si>
  <si>
    <t>3124302</t>
  </si>
  <si>
    <t>Espinosa</t>
  </si>
  <si>
    <t>1126</t>
  </si>
  <si>
    <t>4119954</t>
  </si>
  <si>
    <t>Pontal do Paraná</t>
  </si>
  <si>
    <t>1127</t>
  </si>
  <si>
    <t>4304804</t>
  </si>
  <si>
    <t>Carlos Barbosa</t>
  </si>
  <si>
    <t>1128</t>
  </si>
  <si>
    <t>1503457</t>
  </si>
  <si>
    <t>Ipixuna do Pará</t>
  </si>
  <si>
    <t>1129</t>
  </si>
  <si>
    <t>2615607</t>
  </si>
  <si>
    <t>1130</t>
  </si>
  <si>
    <t>2603009</t>
  </si>
  <si>
    <t>Cabrobó</t>
  </si>
  <si>
    <t>1131</t>
  </si>
  <si>
    <t>4104253</t>
  </si>
  <si>
    <t>Campo Magro</t>
  </si>
  <si>
    <t>1132</t>
  </si>
  <si>
    <t>3116605</t>
  </si>
  <si>
    <t>Cláudio</t>
  </si>
  <si>
    <t>1133</t>
  </si>
  <si>
    <t>4209003</t>
  </si>
  <si>
    <t>Joaçaba</t>
  </si>
  <si>
    <t>1134</t>
  </si>
  <si>
    <t>2605707</t>
  </si>
  <si>
    <t>Floresta</t>
  </si>
  <si>
    <t>1135</t>
  </si>
  <si>
    <t>4320800</t>
  </si>
  <si>
    <t>Soledade</t>
  </si>
  <si>
    <t>1136</t>
  </si>
  <si>
    <t>4217709</t>
  </si>
  <si>
    <t>Sombrio</t>
  </si>
  <si>
    <t>1137</t>
  </si>
  <si>
    <t>3200409</t>
  </si>
  <si>
    <t>Anchieta</t>
  </si>
  <si>
    <t>1138</t>
  </si>
  <si>
    <t>4205704</t>
  </si>
  <si>
    <t>Garopaba</t>
  </si>
  <si>
    <t>1139</t>
  </si>
  <si>
    <t>4110102</t>
  </si>
  <si>
    <t>Imbituva</t>
  </si>
  <si>
    <t>1140</t>
  </si>
  <si>
    <t>3551603</t>
  </si>
  <si>
    <t>Serra Negra</t>
  </si>
  <si>
    <t>1141</t>
  </si>
  <si>
    <t>4119301</t>
  </si>
  <si>
    <t>Pinhão</t>
  </si>
  <si>
    <t>1142</t>
  </si>
  <si>
    <t>2304251</t>
  </si>
  <si>
    <t>Cruz</t>
  </si>
  <si>
    <t>1143</t>
  </si>
  <si>
    <t>2102200</t>
  </si>
  <si>
    <t>Buriti</t>
  </si>
  <si>
    <t>1144</t>
  </si>
  <si>
    <t>3506607</t>
  </si>
  <si>
    <t>Biritiba Mirim</t>
  </si>
  <si>
    <t>1145</t>
  </si>
  <si>
    <t>2402204</t>
  </si>
  <si>
    <t>Canguaretama</t>
  </si>
  <si>
    <t>1146</t>
  </si>
  <si>
    <t>2511202</t>
  </si>
  <si>
    <t>Pedras de Fogo</t>
  </si>
  <si>
    <t>1147</t>
  </si>
  <si>
    <t>3303856</t>
  </si>
  <si>
    <t>Paty do Alferes</t>
  </si>
  <si>
    <t>1148</t>
  </si>
  <si>
    <t>5007695</t>
  </si>
  <si>
    <t>São Gabriel do Oeste</t>
  </si>
  <si>
    <t>1149</t>
  </si>
  <si>
    <t>1504000</t>
  </si>
  <si>
    <t>Limoeiro do Ajuru</t>
  </si>
  <si>
    <t>1150</t>
  </si>
  <si>
    <t>3110608</t>
  </si>
  <si>
    <t>Cambuí</t>
  </si>
  <si>
    <t>1151</t>
  </si>
  <si>
    <t>2101004</t>
  </si>
  <si>
    <t>Arari</t>
  </si>
  <si>
    <t>1152</t>
  </si>
  <si>
    <t>3510005</t>
  </si>
  <si>
    <t>Cândido Mota</t>
  </si>
  <si>
    <t>1153</t>
  </si>
  <si>
    <t>3538808</t>
  </si>
  <si>
    <t>Piraju</t>
  </si>
  <si>
    <t>1154</t>
  </si>
  <si>
    <t>1100098</t>
  </si>
  <si>
    <t>Espigão d'Oeste</t>
  </si>
  <si>
    <t>1155</t>
  </si>
  <si>
    <t>5101704</t>
  </si>
  <si>
    <t>Barra do Bugres</t>
  </si>
  <si>
    <t>1156</t>
  </si>
  <si>
    <t>3202306</t>
  </si>
  <si>
    <t>Guaçuí</t>
  </si>
  <si>
    <t>1157</t>
  </si>
  <si>
    <t>2606101</t>
  </si>
  <si>
    <t>Glória do Goitá</t>
  </si>
  <si>
    <t>1158</t>
  </si>
  <si>
    <t>2923704</t>
  </si>
  <si>
    <t>Paratinga</t>
  </si>
  <si>
    <t>1159</t>
  </si>
  <si>
    <t>2904902</t>
  </si>
  <si>
    <t>Cachoeira</t>
  </si>
  <si>
    <t>1160</t>
  </si>
  <si>
    <t>5100201</t>
  </si>
  <si>
    <t>Água Boa</t>
  </si>
  <si>
    <t>1161</t>
  </si>
  <si>
    <t>2927705</t>
  </si>
  <si>
    <t>Santa Cruz Cabrália</t>
  </si>
  <si>
    <t>1162</t>
  </si>
  <si>
    <t>3200201</t>
  </si>
  <si>
    <t>Alegre</t>
  </si>
  <si>
    <t>1163</t>
  </si>
  <si>
    <t>4125704</t>
  </si>
  <si>
    <t>São Miguel do Iguaçu</t>
  </si>
  <si>
    <t>1164</t>
  </si>
  <si>
    <t>3520301</t>
  </si>
  <si>
    <t>Iguape</t>
  </si>
  <si>
    <t>1165</t>
  </si>
  <si>
    <t>4313375</t>
  </si>
  <si>
    <t>Nova Santa Rita</t>
  </si>
  <si>
    <t>1166</t>
  </si>
  <si>
    <t>3114303</t>
  </si>
  <si>
    <t>Carmo do Paranaíba</t>
  </si>
  <si>
    <t>1167</t>
  </si>
  <si>
    <t>2607307</t>
  </si>
  <si>
    <t>Ipubi</t>
  </si>
  <si>
    <t>1168</t>
  </si>
  <si>
    <t>5107875</t>
  </si>
  <si>
    <t>Sapezal</t>
  </si>
  <si>
    <t>1169</t>
  </si>
  <si>
    <t>3203056</t>
  </si>
  <si>
    <t>Jaguaré</t>
  </si>
  <si>
    <t>1170</t>
  </si>
  <si>
    <t>4304200</t>
  </si>
  <si>
    <t>Candelária</t>
  </si>
  <si>
    <t>1171</t>
  </si>
  <si>
    <t>3169356</t>
  </si>
  <si>
    <t>Três Marias</t>
  </si>
  <si>
    <t>1172</t>
  </si>
  <si>
    <t>3119302</t>
  </si>
  <si>
    <t>Coromandel</t>
  </si>
  <si>
    <t>1173</t>
  </si>
  <si>
    <t>2907103</t>
  </si>
  <si>
    <t>Carinhanha</t>
  </si>
  <si>
    <t>1174</t>
  </si>
  <si>
    <t>3546306</t>
  </si>
  <si>
    <t>Santa Cruz das Palmeiras</t>
  </si>
  <si>
    <t>1175</t>
  </si>
  <si>
    <t>2208304</t>
  </si>
  <si>
    <t>Piracuruca</t>
  </si>
  <si>
    <t>1176</t>
  </si>
  <si>
    <t>4109708</t>
  </si>
  <si>
    <t>Ibaiti</t>
  </si>
  <si>
    <t>1177</t>
  </si>
  <si>
    <t>2603207</t>
  </si>
  <si>
    <t>Caetés</t>
  </si>
  <si>
    <t>1178</t>
  </si>
  <si>
    <t>2201903</t>
  </si>
  <si>
    <t>Bom Jesus</t>
  </si>
  <si>
    <t>1179</t>
  </si>
  <si>
    <t>1301001</t>
  </si>
  <si>
    <t>Carauari</t>
  </si>
  <si>
    <t>1180</t>
  </si>
  <si>
    <t>2922300</t>
  </si>
  <si>
    <t>Muritiba</t>
  </si>
  <si>
    <t>1181</t>
  </si>
  <si>
    <t>2102036</t>
  </si>
  <si>
    <t>Bom Jesus das Selvas</t>
  </si>
  <si>
    <t>1182</t>
  </si>
  <si>
    <t>1508035</t>
  </si>
  <si>
    <t>Tracuateua</t>
  </si>
  <si>
    <t>1183</t>
  </si>
  <si>
    <t>3203007</t>
  </si>
  <si>
    <t>Iúna</t>
  </si>
  <si>
    <t>1184</t>
  </si>
  <si>
    <t>3542206</t>
  </si>
  <si>
    <t>Rancharia</t>
  </si>
  <si>
    <t>1185</t>
  </si>
  <si>
    <t>5104807</t>
  </si>
  <si>
    <t>Jaciara</t>
  </si>
  <si>
    <t>1186</t>
  </si>
  <si>
    <t>3509254</t>
  </si>
  <si>
    <t>Cajati</t>
  </si>
  <si>
    <t>1187</t>
  </si>
  <si>
    <t>4108601</t>
  </si>
  <si>
    <t>Goioerê</t>
  </si>
  <si>
    <t>1188</t>
  </si>
  <si>
    <t>3117306</t>
  </si>
  <si>
    <t>Conceição das Alagoas</t>
  </si>
  <si>
    <t>1189</t>
  </si>
  <si>
    <t>3152808</t>
  </si>
  <si>
    <t>Prata</t>
  </si>
  <si>
    <t>1190</t>
  </si>
  <si>
    <t>2610509</t>
  </si>
  <si>
    <t>Passira</t>
  </si>
  <si>
    <t>1191</t>
  </si>
  <si>
    <t>2927200</t>
  </si>
  <si>
    <t>Ruy Barbosa</t>
  </si>
  <si>
    <t>1192</t>
  </si>
  <si>
    <t>3155603</t>
  </si>
  <si>
    <t>Rio Pardo de Minas</t>
  </si>
  <si>
    <t>1193</t>
  </si>
  <si>
    <t>4210506</t>
  </si>
  <si>
    <t>Maravilha</t>
  </si>
  <si>
    <t>1194</t>
  </si>
  <si>
    <t>2202703</t>
  </si>
  <si>
    <t>Cocal</t>
  </si>
  <si>
    <t>1195</t>
  </si>
  <si>
    <t>1303700</t>
  </si>
  <si>
    <t>Santo Antônio do Içá</t>
  </si>
  <si>
    <t>1196</t>
  </si>
  <si>
    <t>1502954</t>
  </si>
  <si>
    <t>Eldorado dos Carajás</t>
  </si>
  <si>
    <t>1197</t>
  </si>
  <si>
    <t>2914653</t>
  </si>
  <si>
    <t>Itabela</t>
  </si>
  <si>
    <t>1198</t>
  </si>
  <si>
    <t>3300506</t>
  </si>
  <si>
    <t>1199</t>
  </si>
  <si>
    <t>3512209</t>
  </si>
  <si>
    <t>Conchal</t>
  </si>
  <si>
    <t>1200</t>
  </si>
  <si>
    <t>3510807</t>
  </si>
  <si>
    <t>Casa Branca</t>
  </si>
  <si>
    <t>1201</t>
  </si>
  <si>
    <t>2914505</t>
  </si>
  <si>
    <t>Irará</t>
  </si>
  <si>
    <t>1202</t>
  </si>
  <si>
    <t>1500701</t>
  </si>
  <si>
    <t>Anajás</t>
  </si>
  <si>
    <t>1203</t>
  </si>
  <si>
    <t>1100452</t>
  </si>
  <si>
    <t>Buritis</t>
  </si>
  <si>
    <t>1204</t>
  </si>
  <si>
    <t>3530102</t>
  </si>
  <si>
    <t>Mirandópolis</t>
  </si>
  <si>
    <t>1205</t>
  </si>
  <si>
    <t>3531902</t>
  </si>
  <si>
    <t>Morro Agudo</t>
  </si>
  <si>
    <t>1206</t>
  </si>
  <si>
    <t>3301876</t>
  </si>
  <si>
    <t>Iguaba Grande</t>
  </si>
  <si>
    <t>1207</t>
  </si>
  <si>
    <t>1504505</t>
  </si>
  <si>
    <t>Melgaço</t>
  </si>
  <si>
    <t>1208</t>
  </si>
  <si>
    <t>5004700</t>
  </si>
  <si>
    <t>Ivinhema</t>
  </si>
  <si>
    <t>1209</t>
  </si>
  <si>
    <t>2106904</t>
  </si>
  <si>
    <t>Monção</t>
  </si>
  <si>
    <t>1210</t>
  </si>
  <si>
    <t>2607752</t>
  </si>
  <si>
    <t>Itapissuma</t>
  </si>
  <si>
    <t>1211</t>
  </si>
  <si>
    <t>5209705</t>
  </si>
  <si>
    <t>Hidrolândia</t>
  </si>
  <si>
    <t>1212</t>
  </si>
  <si>
    <t>2925758</t>
  </si>
  <si>
    <t>Presidente Tancredo Neves</t>
  </si>
  <si>
    <t>1213</t>
  </si>
  <si>
    <t>2508307</t>
  </si>
  <si>
    <t>Lagoa Seca</t>
  </si>
  <si>
    <t>1214</t>
  </si>
  <si>
    <t>2608107</t>
  </si>
  <si>
    <t>João Alfredo</t>
  </si>
  <si>
    <t>1215</t>
  </si>
  <si>
    <t>2914901</t>
  </si>
  <si>
    <t>Itacaré</t>
  </si>
  <si>
    <t>1216</t>
  </si>
  <si>
    <t>4213500</t>
  </si>
  <si>
    <t>Porto Belo</t>
  </si>
  <si>
    <t>1217</t>
  </si>
  <si>
    <t>2614600</t>
  </si>
  <si>
    <t>Tabira</t>
  </si>
  <si>
    <t>1218</t>
  </si>
  <si>
    <t>5001003</t>
  </si>
  <si>
    <t>Aparecida do Taboado</t>
  </si>
  <si>
    <t>1219</t>
  </si>
  <si>
    <t>4311304</t>
  </si>
  <si>
    <t>Lagoa Vermelha</t>
  </si>
  <si>
    <t>1220</t>
  </si>
  <si>
    <t>3144003</t>
  </si>
  <si>
    <t>Mutum</t>
  </si>
  <si>
    <t>1221</t>
  </si>
  <si>
    <t>2920502</t>
  </si>
  <si>
    <t>Maracás</t>
  </si>
  <si>
    <t>1222</t>
  </si>
  <si>
    <t>3537909</t>
  </si>
  <si>
    <t>Pilar do Sul</t>
  </si>
  <si>
    <t>1223</t>
  </si>
  <si>
    <t>2504603</t>
  </si>
  <si>
    <t>Conde</t>
  </si>
  <si>
    <t>1224</t>
  </si>
  <si>
    <t>2611309</t>
  </si>
  <si>
    <t>Pombos</t>
  </si>
  <si>
    <t>1225</t>
  </si>
  <si>
    <t>2309409</t>
  </si>
  <si>
    <t>Novo Oriente</t>
  </si>
  <si>
    <t>1226</t>
  </si>
  <si>
    <t>4322004</t>
  </si>
  <si>
    <t>Triunfo</t>
  </si>
  <si>
    <t>1227</t>
  </si>
  <si>
    <t>1600501</t>
  </si>
  <si>
    <t>Oiapoque</t>
  </si>
  <si>
    <t>1228</t>
  </si>
  <si>
    <t>3304003</t>
  </si>
  <si>
    <t>Piraí</t>
  </si>
  <si>
    <t>1229</t>
  </si>
  <si>
    <t>1507003</t>
  </si>
  <si>
    <t>Santo Antônio do Tauá</t>
  </si>
  <si>
    <t>1230</t>
  </si>
  <si>
    <t>3201605</t>
  </si>
  <si>
    <t>Conceição da Barra</t>
  </si>
  <si>
    <t>1231</t>
  </si>
  <si>
    <t>4114302</t>
  </si>
  <si>
    <t>Mandirituba</t>
  </si>
  <si>
    <t>1232</t>
  </si>
  <si>
    <t>2307106</t>
  </si>
  <si>
    <t>Jardim</t>
  </si>
  <si>
    <t>1233</t>
  </si>
  <si>
    <t>3526209</t>
  </si>
  <si>
    <t>Juquitiba</t>
  </si>
  <si>
    <t>1234</t>
  </si>
  <si>
    <t>2928406</t>
  </si>
  <si>
    <t>Santa Rita de Cássia</t>
  </si>
  <si>
    <t>1235</t>
  </si>
  <si>
    <t>2407203</t>
  </si>
  <si>
    <t>Macau</t>
  </si>
  <si>
    <t>1236</t>
  </si>
  <si>
    <t>3160405</t>
  </si>
  <si>
    <t>Santo Antônio do Monte</t>
  </si>
  <si>
    <t>1237</t>
  </si>
  <si>
    <t>2202901</t>
  </si>
  <si>
    <t>Corrente</t>
  </si>
  <si>
    <t>1238</t>
  </si>
  <si>
    <t>4215703</t>
  </si>
  <si>
    <t>Santo Amaro da Imperatriz</t>
  </si>
  <si>
    <t>1239</t>
  </si>
  <si>
    <t>3504602</t>
  </si>
  <si>
    <t>Bady Bassitt</t>
  </si>
  <si>
    <t>1240</t>
  </si>
  <si>
    <t>3501301</t>
  </si>
  <si>
    <t>Álvares Machado</t>
  </si>
  <si>
    <t>1241</t>
  </si>
  <si>
    <t>2311603</t>
  </si>
  <si>
    <t>1242</t>
  </si>
  <si>
    <t>1504604</t>
  </si>
  <si>
    <t>Mocajuba</t>
  </si>
  <si>
    <t>1243</t>
  </si>
  <si>
    <t>4212809</t>
  </si>
  <si>
    <t>Balneário Piçarras</t>
  </si>
  <si>
    <t>1244</t>
  </si>
  <si>
    <t>1504455</t>
  </si>
  <si>
    <t>Medicilândia</t>
  </si>
  <si>
    <t>1245</t>
  </si>
  <si>
    <t>5213087</t>
  </si>
  <si>
    <t>Minaçu</t>
  </si>
  <si>
    <t>1246</t>
  </si>
  <si>
    <t>1303106</t>
  </si>
  <si>
    <t>Nova Olinda do Norte</t>
  </si>
  <si>
    <t>1247</t>
  </si>
  <si>
    <t>2922508</t>
  </si>
  <si>
    <t>Nazaré</t>
  </si>
  <si>
    <t>1248</t>
  </si>
  <si>
    <t>5200308</t>
  </si>
  <si>
    <t>Alexânia</t>
  </si>
  <si>
    <t>1249</t>
  </si>
  <si>
    <t>3145307</t>
  </si>
  <si>
    <t>Novo Cruzeiro</t>
  </si>
  <si>
    <t>1250</t>
  </si>
  <si>
    <t>2110609</t>
  </si>
  <si>
    <t>São Bernardo</t>
  </si>
  <si>
    <t>1251</t>
  </si>
  <si>
    <t>2615805</t>
  </si>
  <si>
    <t>Tupanatinga</t>
  </si>
  <si>
    <t>1252</t>
  </si>
  <si>
    <t>2401453</t>
  </si>
  <si>
    <t>Baraúna</t>
  </si>
  <si>
    <t>1253</t>
  </si>
  <si>
    <t>3303005</t>
  </si>
  <si>
    <t>Miracema</t>
  </si>
  <si>
    <t>1254</t>
  </si>
  <si>
    <t>1502756</t>
  </si>
  <si>
    <t>Concórdia do Pará</t>
  </si>
  <si>
    <t>1255</t>
  </si>
  <si>
    <t>2801207</t>
  </si>
  <si>
    <t>Canindé de São Francisco</t>
  </si>
  <si>
    <t>1256</t>
  </si>
  <si>
    <t>4310330</t>
  </si>
  <si>
    <t>Imbé</t>
  </si>
  <si>
    <t>1257</t>
  </si>
  <si>
    <t>5105622</t>
  </si>
  <si>
    <t>Mirassol d'Oeste</t>
  </si>
  <si>
    <t>1258</t>
  </si>
  <si>
    <t>2516003</t>
  </si>
  <si>
    <t>Solânea</t>
  </si>
  <si>
    <t>1259</t>
  </si>
  <si>
    <t>5107065</t>
  </si>
  <si>
    <t>Querência</t>
  </si>
  <si>
    <t>1260</t>
  </si>
  <si>
    <t>2404200</t>
  </si>
  <si>
    <t>Goianinha</t>
  </si>
  <si>
    <t>1261</t>
  </si>
  <si>
    <t>4322707</t>
  </si>
  <si>
    <t>1262</t>
  </si>
  <si>
    <t>2908903</t>
  </si>
  <si>
    <t>Coração de Maria</t>
  </si>
  <si>
    <t>1263</t>
  </si>
  <si>
    <t>5217302</t>
  </si>
  <si>
    <t>Pirenópolis</t>
  </si>
  <si>
    <t>1264</t>
  </si>
  <si>
    <t>3151404</t>
  </si>
  <si>
    <t>Pitangui</t>
  </si>
  <si>
    <t>1265</t>
  </si>
  <si>
    <t>3156908</t>
  </si>
  <si>
    <t>Sacramento</t>
  </si>
  <si>
    <t>1266</t>
  </si>
  <si>
    <t>2805703</t>
  </si>
  <si>
    <t>Propriá</t>
  </si>
  <si>
    <t>1267</t>
  </si>
  <si>
    <t>2923803</t>
  </si>
  <si>
    <t>Paripiranga</t>
  </si>
  <si>
    <t>1268</t>
  </si>
  <si>
    <t>4311007</t>
  </si>
  <si>
    <t>Jaguarão</t>
  </si>
  <si>
    <t>1269</t>
  </si>
  <si>
    <t>2606606</t>
  </si>
  <si>
    <t>Ibimirim</t>
  </si>
  <si>
    <t>1270</t>
  </si>
  <si>
    <t>4116901</t>
  </si>
  <si>
    <t>Nova Esperança</t>
  </si>
  <si>
    <t>1271</t>
  </si>
  <si>
    <t>3302908</t>
  </si>
  <si>
    <t>Miguel Pereira</t>
  </si>
  <si>
    <t>1272</t>
  </si>
  <si>
    <t>2805604</t>
  </si>
  <si>
    <t>Porto da Folha</t>
  </si>
  <si>
    <t>1273</t>
  </si>
  <si>
    <t>1504406</t>
  </si>
  <si>
    <t>Marapanim</t>
  </si>
  <si>
    <t>1274</t>
  </si>
  <si>
    <t>3139607</t>
  </si>
  <si>
    <t>Mantena</t>
  </si>
  <si>
    <t>1275</t>
  </si>
  <si>
    <t>4208500</t>
  </si>
  <si>
    <t>Ituporanga</t>
  </si>
  <si>
    <t>1276</t>
  </si>
  <si>
    <t>3205010</t>
  </si>
  <si>
    <t>Sooretama</t>
  </si>
  <si>
    <t>1277</t>
  </si>
  <si>
    <t>4304663</t>
  </si>
  <si>
    <t>Capão do Leão</t>
  </si>
  <si>
    <t>1278</t>
  </si>
  <si>
    <t>2112100</t>
  </si>
  <si>
    <t>Timbiras</t>
  </si>
  <si>
    <t>1279</t>
  </si>
  <si>
    <t>2600401</t>
  </si>
  <si>
    <t>Água Preta</t>
  </si>
  <si>
    <t>1280</t>
  </si>
  <si>
    <t>5106307</t>
  </si>
  <si>
    <t>Paranatinga</t>
  </si>
  <si>
    <t>1281</t>
  </si>
  <si>
    <t>1503093</t>
  </si>
  <si>
    <t>Goianésia do Pará</t>
  </si>
  <si>
    <t>1282</t>
  </si>
  <si>
    <t>2616308</t>
  </si>
  <si>
    <t>Vicência</t>
  </si>
  <si>
    <t>1283</t>
  </si>
  <si>
    <t>3123601</t>
  </si>
  <si>
    <t>Elói Mendes</t>
  </si>
  <si>
    <t>1284</t>
  </si>
  <si>
    <t>2303204</t>
  </si>
  <si>
    <t>Caririaçu</t>
  </si>
  <si>
    <t>1285</t>
  </si>
  <si>
    <t>2913200</t>
  </si>
  <si>
    <t>Ibotirama</t>
  </si>
  <si>
    <t>1286</t>
  </si>
  <si>
    <t>2201507</t>
  </si>
  <si>
    <t>Batalha</t>
  </si>
  <si>
    <t>1287</t>
  </si>
  <si>
    <t>3526407</t>
  </si>
  <si>
    <t>Laranjal Paulista</t>
  </si>
  <si>
    <t>1288</t>
  </si>
  <si>
    <t>3520103</t>
  </si>
  <si>
    <t>Igarapava</t>
  </si>
  <si>
    <t>1289</t>
  </si>
  <si>
    <t>5211206</t>
  </si>
  <si>
    <t>Itapuranga</t>
  </si>
  <si>
    <t>1290</t>
  </si>
  <si>
    <t>3111606</t>
  </si>
  <si>
    <t>Campos Gerais</t>
  </si>
  <si>
    <t>1291</t>
  </si>
  <si>
    <t>3110509</t>
  </si>
  <si>
    <t>Camanducaia</t>
  </si>
  <si>
    <t>1292</t>
  </si>
  <si>
    <t>3162955</t>
  </si>
  <si>
    <t>São José da Lapa</t>
  </si>
  <si>
    <t>1293</t>
  </si>
  <si>
    <t>2500304</t>
  </si>
  <si>
    <t>Alagoa Grande</t>
  </si>
  <si>
    <t>1294</t>
  </si>
  <si>
    <t>5003256</t>
  </si>
  <si>
    <t>Costa Rica</t>
  </si>
  <si>
    <t>1295</t>
  </si>
  <si>
    <t>3538600</t>
  </si>
  <si>
    <t>Piracaia</t>
  </si>
  <si>
    <t>1296</t>
  </si>
  <si>
    <t>2902807</t>
  </si>
  <si>
    <t>Barra da Estiva</t>
  </si>
  <si>
    <t>1297</t>
  </si>
  <si>
    <t>1200104</t>
  </si>
  <si>
    <t>Brasiléia</t>
  </si>
  <si>
    <t>1298</t>
  </si>
  <si>
    <t>2925808</t>
  </si>
  <si>
    <t>1299</t>
  </si>
  <si>
    <t>1504307</t>
  </si>
  <si>
    <t>Maracanã</t>
  </si>
  <si>
    <t>1300</t>
  </si>
  <si>
    <t>4216503</t>
  </si>
  <si>
    <t>São Joaquim</t>
  </si>
  <si>
    <t>1301</t>
  </si>
  <si>
    <t>2308302</t>
  </si>
  <si>
    <t>Milagres</t>
  </si>
  <si>
    <t>1302</t>
  </si>
  <si>
    <t>2911105</t>
  </si>
  <si>
    <t>Formosa do Rio Preto</t>
  </si>
  <si>
    <t>1303</t>
  </si>
  <si>
    <t>1301605</t>
  </si>
  <si>
    <t>Fonte Boa</t>
  </si>
  <si>
    <t>1304</t>
  </si>
  <si>
    <t>5102702</t>
  </si>
  <si>
    <t>Canarana</t>
  </si>
  <si>
    <t>1305</t>
  </si>
  <si>
    <t>2307809</t>
  </si>
  <si>
    <t>Marco</t>
  </si>
  <si>
    <t>1306</t>
  </si>
  <si>
    <t>4101606</t>
  </si>
  <si>
    <t>Arapoti</t>
  </si>
  <si>
    <t>1307</t>
  </si>
  <si>
    <t>5103254</t>
  </si>
  <si>
    <t>Colniza</t>
  </si>
  <si>
    <t>1308</t>
  </si>
  <si>
    <t>2919157</t>
  </si>
  <si>
    <t>Lapão</t>
  </si>
  <si>
    <t>1309</t>
  </si>
  <si>
    <t>2100477</t>
  </si>
  <si>
    <t>Alto Alegre do Pindaré</t>
  </si>
  <si>
    <t>1310</t>
  </si>
  <si>
    <t>4313300</t>
  </si>
  <si>
    <t>Nova Prata</t>
  </si>
  <si>
    <t>1311</t>
  </si>
  <si>
    <t>2105005</t>
  </si>
  <si>
    <t>Humberto de Campos</t>
  </si>
  <si>
    <t>1312</t>
  </si>
  <si>
    <t>1507706</t>
  </si>
  <si>
    <t>São Sebastião da Boa Vista</t>
  </si>
  <si>
    <t>1313</t>
  </si>
  <si>
    <t>2607000</t>
  </si>
  <si>
    <t>Inajá</t>
  </si>
  <si>
    <t>1314</t>
  </si>
  <si>
    <t>3162906</t>
  </si>
  <si>
    <t>São João Nepomuceno</t>
  </si>
  <si>
    <t>1315</t>
  </si>
  <si>
    <t>2307254</t>
  </si>
  <si>
    <t>Jijoca de Jericoacoara</t>
  </si>
  <si>
    <t>1316</t>
  </si>
  <si>
    <t>2301208</t>
  </si>
  <si>
    <t>Aracoiaba</t>
  </si>
  <si>
    <t>1317</t>
  </si>
  <si>
    <t>3520442</t>
  </si>
  <si>
    <t>Ilha Solteira</t>
  </si>
  <si>
    <t>1318</t>
  </si>
  <si>
    <t>5210109</t>
  </si>
  <si>
    <t>Ipameri</t>
  </si>
  <si>
    <t>1319</t>
  </si>
  <si>
    <t>5005608</t>
  </si>
  <si>
    <t>Miranda</t>
  </si>
  <si>
    <t>1320</t>
  </si>
  <si>
    <t>3134905</t>
  </si>
  <si>
    <t>Jacutinga</t>
  </si>
  <si>
    <t>1321</t>
  </si>
  <si>
    <t>2100956</t>
  </si>
  <si>
    <t>Arame</t>
  </si>
  <si>
    <t>1322</t>
  </si>
  <si>
    <t>4123501</t>
  </si>
  <si>
    <t>1323</t>
  </si>
  <si>
    <t>4102109</t>
  </si>
  <si>
    <t>Astorga</t>
  </si>
  <si>
    <t>1324</t>
  </si>
  <si>
    <t>2930774</t>
  </si>
  <si>
    <t>Sobradinho</t>
  </si>
  <si>
    <t>1325</t>
  </si>
  <si>
    <t>3169604</t>
  </si>
  <si>
    <t>Tupaciguara</t>
  </si>
  <si>
    <t>1326</t>
  </si>
  <si>
    <t>1100338</t>
  </si>
  <si>
    <t>Nova Mamoré</t>
  </si>
  <si>
    <t>1327</t>
  </si>
  <si>
    <t>4318507</t>
  </si>
  <si>
    <t>São José do Norte</t>
  </si>
  <si>
    <t>1328</t>
  </si>
  <si>
    <t>2901205</t>
  </si>
  <si>
    <t>Anagé</t>
  </si>
  <si>
    <t>1329</t>
  </si>
  <si>
    <t>4321907</t>
  </si>
  <si>
    <t>Três Passos</t>
  </si>
  <si>
    <t>1330</t>
  </si>
  <si>
    <t>2702355</t>
  </si>
  <si>
    <t>Craíbas</t>
  </si>
  <si>
    <t>1331</t>
  </si>
  <si>
    <t>3202454</t>
  </si>
  <si>
    <t>Ibatiba</t>
  </si>
  <si>
    <t>1332</t>
  </si>
  <si>
    <t>3118809</t>
  </si>
  <si>
    <t>Coração de Jesus</t>
  </si>
  <si>
    <t>1333</t>
  </si>
  <si>
    <t>2205805</t>
  </si>
  <si>
    <t>Luzilândia</t>
  </si>
  <si>
    <t>1334</t>
  </si>
  <si>
    <t>3539202</t>
  </si>
  <si>
    <t>Pirapozinho</t>
  </si>
  <si>
    <t>1335</t>
  </si>
  <si>
    <t>2912707</t>
  </si>
  <si>
    <t>Ibirapitanga</t>
  </si>
  <si>
    <t>1336</t>
  </si>
  <si>
    <t>2100709</t>
  </si>
  <si>
    <t>Anajatuba</t>
  </si>
  <si>
    <t>1337</t>
  </si>
  <si>
    <t>2925907</t>
  </si>
  <si>
    <t>Quijingue</t>
  </si>
  <si>
    <t>1338</t>
  </si>
  <si>
    <t>3101102</t>
  </si>
  <si>
    <t>Aimorés</t>
  </si>
  <si>
    <t>1339</t>
  </si>
  <si>
    <t>4309407</t>
  </si>
  <si>
    <t>Guaporé</t>
  </si>
  <si>
    <t>1340</t>
  </si>
  <si>
    <t>3553401</t>
  </si>
  <si>
    <t>Tanabi</t>
  </si>
  <si>
    <t>1341</t>
  </si>
  <si>
    <t>2906709</t>
  </si>
  <si>
    <t>Cândido Sales</t>
  </si>
  <si>
    <t>1342</t>
  </si>
  <si>
    <t>2211209</t>
  </si>
  <si>
    <t>Uruçuí</t>
  </si>
  <si>
    <t>1343</t>
  </si>
  <si>
    <t>3507803</t>
  </si>
  <si>
    <t>Brodowski</t>
  </si>
  <si>
    <t>1344</t>
  </si>
  <si>
    <t>4321303</t>
  </si>
  <si>
    <t>Taquari</t>
  </si>
  <si>
    <t>1345</t>
  </si>
  <si>
    <t>2705507</t>
  </si>
  <si>
    <t>Murici</t>
  </si>
  <si>
    <t>1346</t>
  </si>
  <si>
    <t>3521804</t>
  </si>
  <si>
    <t>Itaí</t>
  </si>
  <si>
    <t>1347</t>
  </si>
  <si>
    <t>1302306</t>
  </si>
  <si>
    <t>Jutaí</t>
  </si>
  <si>
    <t>1348</t>
  </si>
  <si>
    <t>2302701</t>
  </si>
  <si>
    <t>Campos Sales</t>
  </si>
  <si>
    <t>1349</t>
  </si>
  <si>
    <t>4202453</t>
  </si>
  <si>
    <t>Bombinhas</t>
  </si>
  <si>
    <t>1350</t>
  </si>
  <si>
    <t>2111102</t>
  </si>
  <si>
    <t>São João dos Patos</t>
  </si>
  <si>
    <t>1351</t>
  </si>
  <si>
    <t>3144607</t>
  </si>
  <si>
    <t>Nepomuceno</t>
  </si>
  <si>
    <t>1352</t>
  </si>
  <si>
    <t>5205513</t>
  </si>
  <si>
    <t>Cocalzinho de Goiás</t>
  </si>
  <si>
    <t>1353</t>
  </si>
  <si>
    <t>2804607</t>
  </si>
  <si>
    <t>Nossa Senhora das Dores</t>
  </si>
  <si>
    <t>1354</t>
  </si>
  <si>
    <t>1505700</t>
  </si>
  <si>
    <t>Ponta de Pedras</t>
  </si>
  <si>
    <t>1355</t>
  </si>
  <si>
    <t>1303569</t>
  </si>
  <si>
    <t>Rio Preto da Eva</t>
  </si>
  <si>
    <t>1356</t>
  </si>
  <si>
    <t>4321808</t>
  </si>
  <si>
    <t>Três de Maio</t>
  </si>
  <si>
    <t>1357</t>
  </si>
  <si>
    <t>5217104</t>
  </si>
  <si>
    <t>Piracanjuba</t>
  </si>
  <si>
    <t>1358</t>
  </si>
  <si>
    <t>3529203</t>
  </si>
  <si>
    <t>Martinópolis</t>
  </si>
  <si>
    <t>1359</t>
  </si>
  <si>
    <t>2918357</t>
  </si>
  <si>
    <t>João Dourado</t>
  </si>
  <si>
    <t>1360</t>
  </si>
  <si>
    <t>3547502</t>
  </si>
  <si>
    <t>Santa Rita do Passa Quatro</t>
  </si>
  <si>
    <t>1361</t>
  </si>
  <si>
    <t>2313203</t>
  </si>
  <si>
    <t>Tamboril</t>
  </si>
  <si>
    <t>1362</t>
  </si>
  <si>
    <t>2105104</t>
  </si>
  <si>
    <t>Icatu</t>
  </si>
  <si>
    <t>1363</t>
  </si>
  <si>
    <t>4216909</t>
  </si>
  <si>
    <t>São Lourenço do Oeste</t>
  </si>
  <si>
    <t>1364</t>
  </si>
  <si>
    <t>1709302</t>
  </si>
  <si>
    <t>Guaraí</t>
  </si>
  <si>
    <t>1365</t>
  </si>
  <si>
    <t>2928208</t>
  </si>
  <si>
    <t>1366</t>
  </si>
  <si>
    <t>4128005</t>
  </si>
  <si>
    <t>Ubiratã</t>
  </si>
  <si>
    <t>1367</t>
  </si>
  <si>
    <t>2704203</t>
  </si>
  <si>
    <t>Limoeiro de Anadia</t>
  </si>
  <si>
    <t>1368</t>
  </si>
  <si>
    <t>2615003</t>
  </si>
  <si>
    <t>Taquaritinga do Norte</t>
  </si>
  <si>
    <t>1369</t>
  </si>
  <si>
    <t>1501725</t>
  </si>
  <si>
    <t>Brasil Novo</t>
  </si>
  <si>
    <t>1370</t>
  </si>
  <si>
    <t>2907301</t>
  </si>
  <si>
    <t>Castro Alves</t>
  </si>
  <si>
    <t>1371</t>
  </si>
  <si>
    <t>2105500</t>
  </si>
  <si>
    <t>João Lisboa</t>
  </si>
  <si>
    <t>1372</t>
  </si>
  <si>
    <t>1503077</t>
  </si>
  <si>
    <t>Garrafão do Norte</t>
  </si>
  <si>
    <t>1373</t>
  </si>
  <si>
    <t>2932002</t>
  </si>
  <si>
    <t>Uauá</t>
  </si>
  <si>
    <t>1374</t>
  </si>
  <si>
    <t>2921203</t>
  </si>
  <si>
    <t>Miguel Calmon</t>
  </si>
  <si>
    <t>1375</t>
  </si>
  <si>
    <t>2800670</t>
  </si>
  <si>
    <t>Boquim</t>
  </si>
  <si>
    <t>1376</t>
  </si>
  <si>
    <t>5101407</t>
  </si>
  <si>
    <t>Aripuanã</t>
  </si>
  <si>
    <t>1377</t>
  </si>
  <si>
    <t>1506609</t>
  </si>
  <si>
    <t>Santa Maria do Pará</t>
  </si>
  <si>
    <t>1378</t>
  </si>
  <si>
    <t>2911907</t>
  </si>
  <si>
    <t>Iaçu</t>
  </si>
  <si>
    <t>1379</t>
  </si>
  <si>
    <t>2604601</t>
  </si>
  <si>
    <t>Condado</t>
  </si>
  <si>
    <t>1380</t>
  </si>
  <si>
    <t>3502705</t>
  </si>
  <si>
    <t>Apiaí</t>
  </si>
  <si>
    <t>1381</t>
  </si>
  <si>
    <t>2512903</t>
  </si>
  <si>
    <t>Rio Tinto</t>
  </si>
  <si>
    <t>1382</t>
  </si>
  <si>
    <t>4121703</t>
  </si>
  <si>
    <t>Reserva</t>
  </si>
  <si>
    <t>1383</t>
  </si>
  <si>
    <t>4320909</t>
  </si>
  <si>
    <t>Tapejara</t>
  </si>
  <si>
    <t>1384</t>
  </si>
  <si>
    <t>4206306</t>
  </si>
  <si>
    <t>Guabiruba</t>
  </si>
  <si>
    <t>1385</t>
  </si>
  <si>
    <t>2607604</t>
  </si>
  <si>
    <t>Ilha de Itamaracá</t>
  </si>
  <si>
    <t>1386</t>
  </si>
  <si>
    <t>2900801</t>
  </si>
  <si>
    <t>Alcobaça</t>
  </si>
  <si>
    <t>1387</t>
  </si>
  <si>
    <t>2920700</t>
  </si>
  <si>
    <t>Maraú</t>
  </si>
  <si>
    <t>1388</t>
  </si>
  <si>
    <t>3512407</t>
  </si>
  <si>
    <t>Cordeirópolis</t>
  </si>
  <si>
    <t>1389</t>
  </si>
  <si>
    <t>3514106</t>
  </si>
  <si>
    <t>Dois Córregos</t>
  </si>
  <si>
    <t>1390</t>
  </si>
  <si>
    <t>2309458</t>
  </si>
  <si>
    <t>Ocara</t>
  </si>
  <si>
    <t>1391</t>
  </si>
  <si>
    <t>3203403</t>
  </si>
  <si>
    <t>Mimoso do Sul</t>
  </si>
  <si>
    <t>1392</t>
  </si>
  <si>
    <t>2933505</t>
  </si>
  <si>
    <t>Wenceslau Guimarães</t>
  </si>
  <si>
    <t>1393</t>
  </si>
  <si>
    <t>4319505</t>
  </si>
  <si>
    <t>São Sebastião do Caí</t>
  </si>
  <si>
    <t>1394</t>
  </si>
  <si>
    <t>4321709</t>
  </si>
  <si>
    <t>Três Coroas</t>
  </si>
  <si>
    <t>1395</t>
  </si>
  <si>
    <t>3148707</t>
  </si>
  <si>
    <t>Pedra Azul</t>
  </si>
  <si>
    <t>1396</t>
  </si>
  <si>
    <t>3141801</t>
  </si>
  <si>
    <t>Minas Novas</t>
  </si>
  <si>
    <t>1397</t>
  </si>
  <si>
    <t>2915809</t>
  </si>
  <si>
    <t>1398</t>
  </si>
  <si>
    <t>1501907</t>
  </si>
  <si>
    <t>Bujaru</t>
  </si>
  <si>
    <t>1399</t>
  </si>
  <si>
    <t>2933000</t>
  </si>
  <si>
    <t>Valente</t>
  </si>
  <si>
    <t>1400</t>
  </si>
  <si>
    <t>3553807</t>
  </si>
  <si>
    <t>Taquarituba</t>
  </si>
  <si>
    <t>1401</t>
  </si>
  <si>
    <t>5106257</t>
  </si>
  <si>
    <t>Nova Xavantina</t>
  </si>
  <si>
    <t>1402</t>
  </si>
  <si>
    <t>2603702</t>
  </si>
  <si>
    <t>Canhotinho</t>
  </si>
  <si>
    <t>1403</t>
  </si>
  <si>
    <t>2304954</t>
  </si>
  <si>
    <t>Guaiúba</t>
  </si>
  <si>
    <t>1404</t>
  </si>
  <si>
    <t>2108256</t>
  </si>
  <si>
    <t>Pedro do Rosário</t>
  </si>
  <si>
    <t>1405</t>
  </si>
  <si>
    <t>1301803</t>
  </si>
  <si>
    <t>Ipixuna</t>
  </si>
  <si>
    <t>1406</t>
  </si>
  <si>
    <t>2110039</t>
  </si>
  <si>
    <t>Santa Luzia do Paruá</t>
  </si>
  <si>
    <t>1407</t>
  </si>
  <si>
    <t>2102705</t>
  </si>
  <si>
    <t>Cantanhede</t>
  </si>
  <si>
    <t>1408</t>
  </si>
  <si>
    <t>3303955</t>
  </si>
  <si>
    <t>Pinheiral</t>
  </si>
  <si>
    <t>1409</t>
  </si>
  <si>
    <t>2708907</t>
  </si>
  <si>
    <t>Satuba</t>
  </si>
  <si>
    <t>1410</t>
  </si>
  <si>
    <t>2312700</t>
  </si>
  <si>
    <t>Senador Pompeu</t>
  </si>
  <si>
    <t>1411</t>
  </si>
  <si>
    <t>4124053</t>
  </si>
  <si>
    <t>Santa Terezinha de Itaipu</t>
  </si>
  <si>
    <t>1412</t>
  </si>
  <si>
    <t>1507458</t>
  </si>
  <si>
    <t>São Geraldo do Araguaia</t>
  </si>
  <si>
    <t>1413</t>
  </si>
  <si>
    <t>3556305</t>
  </si>
  <si>
    <t>Valparaíso</t>
  </si>
  <si>
    <t>1414</t>
  </si>
  <si>
    <t>2102903</t>
  </si>
  <si>
    <t>Carutapera</t>
  </si>
  <si>
    <t>1415</t>
  </si>
  <si>
    <t>2922904</t>
  </si>
  <si>
    <t>Nova Soure</t>
  </si>
  <si>
    <t>1416</t>
  </si>
  <si>
    <t>2906204</t>
  </si>
  <si>
    <t>1417</t>
  </si>
  <si>
    <t>1507904</t>
  </si>
  <si>
    <t>Soure</t>
  </si>
  <si>
    <t>1418</t>
  </si>
  <si>
    <t>4117305</t>
  </si>
  <si>
    <t>Ortigueira</t>
  </si>
  <si>
    <t>1419</t>
  </si>
  <si>
    <t>4120804</t>
  </si>
  <si>
    <t>Quatro Barras</t>
  </si>
  <si>
    <t>1420</t>
  </si>
  <si>
    <t>2304350</t>
  </si>
  <si>
    <t>Forquilha</t>
  </si>
  <si>
    <t>1421</t>
  </si>
  <si>
    <t>2901106</t>
  </si>
  <si>
    <t>Amélia Rodrigues</t>
  </si>
  <si>
    <t>1422</t>
  </si>
  <si>
    <t>5004502</t>
  </si>
  <si>
    <t>Itaporã</t>
  </si>
  <si>
    <t>1423</t>
  </si>
  <si>
    <t>1506302</t>
  </si>
  <si>
    <t>Salvaterra</t>
  </si>
  <si>
    <t>1424</t>
  </si>
  <si>
    <t>5000708</t>
  </si>
  <si>
    <t>Anastácio</t>
  </si>
  <si>
    <t>1425</t>
  </si>
  <si>
    <t>3147402</t>
  </si>
  <si>
    <t>Paraopeba</t>
  </si>
  <si>
    <t>1426</t>
  </si>
  <si>
    <t>3124203</t>
  </si>
  <si>
    <t>Espera Feliz</t>
  </si>
  <si>
    <t>1427</t>
  </si>
  <si>
    <t>3537404</t>
  </si>
  <si>
    <t>Pereira Barreto</t>
  </si>
  <si>
    <t>1428</t>
  </si>
  <si>
    <t>2401107</t>
  </si>
  <si>
    <t>Areia Branca</t>
  </si>
  <si>
    <t>1429</t>
  </si>
  <si>
    <t>2709400</t>
  </si>
  <si>
    <t>1430</t>
  </si>
  <si>
    <t>3143401</t>
  </si>
  <si>
    <t>Monte Sião</t>
  </si>
  <si>
    <t>1431</t>
  </si>
  <si>
    <t>2608750</t>
  </si>
  <si>
    <t>Lagoa Grande</t>
  </si>
  <si>
    <t>1432</t>
  </si>
  <si>
    <t>5208905</t>
  </si>
  <si>
    <t>1433</t>
  </si>
  <si>
    <t>2707305</t>
  </si>
  <si>
    <t>Porto Calvo</t>
  </si>
  <si>
    <t>1434</t>
  </si>
  <si>
    <t>2102804</t>
  </si>
  <si>
    <t>Carolina</t>
  </si>
  <si>
    <t>1435</t>
  </si>
  <si>
    <t>2100436</t>
  </si>
  <si>
    <t>Alto Alegre do Maranhão</t>
  </si>
  <si>
    <t>1436</t>
  </si>
  <si>
    <t>1503754</t>
  </si>
  <si>
    <t>Jacareacanga</t>
  </si>
  <si>
    <t>1437</t>
  </si>
  <si>
    <t>3109303</t>
  </si>
  <si>
    <t>1438</t>
  </si>
  <si>
    <t>2305605</t>
  </si>
  <si>
    <t>Independência</t>
  </si>
  <si>
    <t>1439</t>
  </si>
  <si>
    <t>3502200</t>
  </si>
  <si>
    <t>Angatuba</t>
  </si>
  <si>
    <t>1440</t>
  </si>
  <si>
    <t>4322806</t>
  </si>
  <si>
    <t>Veranópolis</t>
  </si>
  <si>
    <t>1441</t>
  </si>
  <si>
    <t>3135803</t>
  </si>
  <si>
    <t>Jequitinhonha</t>
  </si>
  <si>
    <t>1442</t>
  </si>
  <si>
    <t>2703106</t>
  </si>
  <si>
    <t>Igaci</t>
  </si>
  <si>
    <t>1443</t>
  </si>
  <si>
    <t>5005004</t>
  </si>
  <si>
    <t>1444</t>
  </si>
  <si>
    <t>1502004</t>
  </si>
  <si>
    <t>Cachoeira do Arari</t>
  </si>
  <si>
    <t>1445</t>
  </si>
  <si>
    <t>4203956</t>
  </si>
  <si>
    <t>Capivari de Baixo</t>
  </si>
  <si>
    <t>1446</t>
  </si>
  <si>
    <t>2803609</t>
  </si>
  <si>
    <t>Laranjeiras</t>
  </si>
  <si>
    <t>1447</t>
  </si>
  <si>
    <t>2305308</t>
  </si>
  <si>
    <t>Ibiapina</t>
  </si>
  <si>
    <t>1448</t>
  </si>
  <si>
    <t>3162005</t>
  </si>
  <si>
    <t>São Gonçalo do Sapucaí</t>
  </si>
  <si>
    <t>1449</t>
  </si>
  <si>
    <t>5203500</t>
  </si>
  <si>
    <t>Bom Jesus de Goiás</t>
  </si>
  <si>
    <t>1450</t>
  </si>
  <si>
    <t>2110104</t>
  </si>
  <si>
    <t>Santa Quitéria do Maranhão</t>
  </si>
  <si>
    <t>1451</t>
  </si>
  <si>
    <t>1304401</t>
  </si>
  <si>
    <t>Urucurituba</t>
  </si>
  <si>
    <t>1452</t>
  </si>
  <si>
    <t>2507002</t>
  </si>
  <si>
    <t>Itaporanga</t>
  </si>
  <si>
    <t>1453</t>
  </si>
  <si>
    <t>3162401</t>
  </si>
  <si>
    <t>São João da Ponte</t>
  </si>
  <si>
    <t>1454</t>
  </si>
  <si>
    <t>3106309</t>
  </si>
  <si>
    <t>Belo Oriente</t>
  </si>
  <si>
    <t>1455</t>
  </si>
  <si>
    <t>2307403</t>
  </si>
  <si>
    <t>Jucás</t>
  </si>
  <si>
    <t>1456</t>
  </si>
  <si>
    <t>2807600</t>
  </si>
  <si>
    <t>Umbaúba</t>
  </si>
  <si>
    <t>1457</t>
  </si>
  <si>
    <t>3204104</t>
  </si>
  <si>
    <t>Pinheiros</t>
  </si>
  <si>
    <t>1458</t>
  </si>
  <si>
    <t>2306108</t>
  </si>
  <si>
    <t>Irauçuba</t>
  </si>
  <si>
    <t>1459</t>
  </si>
  <si>
    <t>3162708</t>
  </si>
  <si>
    <t>São João do Paraíso</t>
  </si>
  <si>
    <t>1460</t>
  </si>
  <si>
    <t>3109402</t>
  </si>
  <si>
    <t>Buritizeiro</t>
  </si>
  <si>
    <t>1461</t>
  </si>
  <si>
    <t>2704005</t>
  </si>
  <si>
    <t>Junqueiro</t>
  </si>
  <si>
    <t>1462</t>
  </si>
  <si>
    <t>2109007</t>
  </si>
  <si>
    <t>Porto Franco</t>
  </si>
  <si>
    <t>1463</t>
  </si>
  <si>
    <t>2614808</t>
  </si>
  <si>
    <t>Tacaratu</t>
  </si>
  <si>
    <t>1464</t>
  </si>
  <si>
    <t>3507902</t>
  </si>
  <si>
    <t>Brotas</t>
  </si>
  <si>
    <t>1465</t>
  </si>
  <si>
    <t>2914406</t>
  </si>
  <si>
    <t>Iraquara</t>
  </si>
  <si>
    <t>1466</t>
  </si>
  <si>
    <t>2609006</t>
  </si>
  <si>
    <t>Macaparana</t>
  </si>
  <si>
    <t>1467</t>
  </si>
  <si>
    <t>2106755</t>
  </si>
  <si>
    <t>Miranda do Norte</t>
  </si>
  <si>
    <t>1468</t>
  </si>
  <si>
    <t>2705101</t>
  </si>
  <si>
    <t>Matriz de Camaragibe</t>
  </si>
  <si>
    <t>1469</t>
  </si>
  <si>
    <t>2613206</t>
  </si>
  <si>
    <t>São João</t>
  </si>
  <si>
    <t>1470</t>
  </si>
  <si>
    <t>4106605</t>
  </si>
  <si>
    <t>Cruzeiro do Oeste</t>
  </si>
  <si>
    <t>1471</t>
  </si>
  <si>
    <t>3205069</t>
  </si>
  <si>
    <t>Venda Nova do Imigrante</t>
  </si>
  <si>
    <t>1472</t>
  </si>
  <si>
    <t>3509403</t>
  </si>
  <si>
    <t>Cajuru</t>
  </si>
  <si>
    <t>1473</t>
  </si>
  <si>
    <t>2706406</t>
  </si>
  <si>
    <t>Pão de Açúcar</t>
  </si>
  <si>
    <t>1474</t>
  </si>
  <si>
    <t>4306908</t>
  </si>
  <si>
    <t>Encruzilhada do Sul</t>
  </si>
  <si>
    <t>1475</t>
  </si>
  <si>
    <t>1303304</t>
  </si>
  <si>
    <t>Novo Aripuanã</t>
  </si>
  <si>
    <t>1476</t>
  </si>
  <si>
    <t>3113206</t>
  </si>
  <si>
    <t>Carandaí</t>
  </si>
  <si>
    <t>1477</t>
  </si>
  <si>
    <t>1300680</t>
  </si>
  <si>
    <t>Boa Vista do Ramos</t>
  </si>
  <si>
    <t>1478</t>
  </si>
  <si>
    <t>2600302</t>
  </si>
  <si>
    <t>Agrestina</t>
  </si>
  <si>
    <t>1479</t>
  </si>
  <si>
    <t>1500958</t>
  </si>
  <si>
    <t>Aurora do Pará</t>
  </si>
  <si>
    <t>1480</t>
  </si>
  <si>
    <t>2609154</t>
  </si>
  <si>
    <t>Manari</t>
  </si>
  <si>
    <t>1481</t>
  </si>
  <si>
    <t>2301703</t>
  </si>
  <si>
    <t>Aurora</t>
  </si>
  <si>
    <t>1482</t>
  </si>
  <si>
    <t>4124400</t>
  </si>
  <si>
    <t>Santo Antônio do Sudoeste</t>
  </si>
  <si>
    <t>1483</t>
  </si>
  <si>
    <t>4211702</t>
  </si>
  <si>
    <t>Orleans</t>
  </si>
  <si>
    <t>1484</t>
  </si>
  <si>
    <t>5002209</t>
  </si>
  <si>
    <t>1485</t>
  </si>
  <si>
    <t>2908606</t>
  </si>
  <si>
    <t>1486</t>
  </si>
  <si>
    <t>4119400</t>
  </si>
  <si>
    <t>Piraí do Sul</t>
  </si>
  <si>
    <t>1487</t>
  </si>
  <si>
    <t>3546702</t>
  </si>
  <si>
    <t>Santa Gertrudes</t>
  </si>
  <si>
    <t>1488</t>
  </si>
  <si>
    <t>2709202</t>
  </si>
  <si>
    <t>Traipu</t>
  </si>
  <si>
    <t>1489</t>
  </si>
  <si>
    <t>2614857</t>
  </si>
  <si>
    <t>Tamandaré</t>
  </si>
  <si>
    <t>1490</t>
  </si>
  <si>
    <t>1301308</t>
  </si>
  <si>
    <t>Codajás</t>
  </si>
  <si>
    <t>1491</t>
  </si>
  <si>
    <t>3105103</t>
  </si>
  <si>
    <t>Bambuí</t>
  </si>
  <si>
    <t>1492</t>
  </si>
  <si>
    <t>2412500</t>
  </si>
  <si>
    <t>São Miguel</t>
  </si>
  <si>
    <t>1493</t>
  </si>
  <si>
    <t>3119104</t>
  </si>
  <si>
    <t>Corinto</t>
  </si>
  <si>
    <t>1494</t>
  </si>
  <si>
    <t>2605004</t>
  </si>
  <si>
    <t>Cupira</t>
  </si>
  <si>
    <t>1495</t>
  </si>
  <si>
    <t>1504752</t>
  </si>
  <si>
    <t>Mojuí dos Campos</t>
  </si>
  <si>
    <t>1496</t>
  </si>
  <si>
    <t>4315305</t>
  </si>
  <si>
    <t>Quaraí</t>
  </si>
  <si>
    <t>1497</t>
  </si>
  <si>
    <t>3114204</t>
  </si>
  <si>
    <t>Carmo do Cajuru</t>
  </si>
  <si>
    <t>1498</t>
  </si>
  <si>
    <t>3126703</t>
  </si>
  <si>
    <t>Francisco Sá</t>
  </si>
  <si>
    <t>1499</t>
  </si>
  <si>
    <t>3154002</t>
  </si>
  <si>
    <t>Raul Soares</t>
  </si>
  <si>
    <t>1500</t>
  </si>
  <si>
    <t>3547601</t>
  </si>
  <si>
    <t>Santa Rosa de Viterbo</t>
  </si>
  <si>
    <t>1501</t>
  </si>
  <si>
    <t>2310852</t>
  </si>
  <si>
    <t>Pindoretama</t>
  </si>
  <si>
    <t>1502</t>
  </si>
  <si>
    <t>2925006</t>
  </si>
  <si>
    <t>Planalto</t>
  </si>
  <si>
    <t>1503</t>
  </si>
  <si>
    <t>4106506</t>
  </si>
  <si>
    <t>Coronel Vivida</t>
  </si>
  <si>
    <t>1504</t>
  </si>
  <si>
    <t>4203907</t>
  </si>
  <si>
    <t>Capinzal</t>
  </si>
  <si>
    <t>1505</t>
  </si>
  <si>
    <t>4313201</t>
  </si>
  <si>
    <t>Nova Petrópolis</t>
  </si>
  <si>
    <t>1506</t>
  </si>
  <si>
    <t>2100303</t>
  </si>
  <si>
    <t>Aldeias Altas</t>
  </si>
  <si>
    <t>1507</t>
  </si>
  <si>
    <t>5107008</t>
  </si>
  <si>
    <t>Poxoréu</t>
  </si>
  <si>
    <t>1508</t>
  </si>
  <si>
    <t>4104659</t>
  </si>
  <si>
    <t>Carambeí</t>
  </si>
  <si>
    <t>1509</t>
  </si>
  <si>
    <t>3548005</t>
  </si>
  <si>
    <t>Santo Antônio de Posse</t>
  </si>
  <si>
    <t>1510</t>
  </si>
  <si>
    <t>4113502</t>
  </si>
  <si>
    <t>Loanda</t>
  </si>
  <si>
    <t>1511</t>
  </si>
  <si>
    <t>4103602</t>
  </si>
  <si>
    <t>Cambará</t>
  </si>
  <si>
    <t>1512</t>
  </si>
  <si>
    <t>2506905</t>
  </si>
  <si>
    <t>1513</t>
  </si>
  <si>
    <t>3117504</t>
  </si>
  <si>
    <t>Conceição do Mato Dentro</t>
  </si>
  <si>
    <t>1514</t>
  </si>
  <si>
    <t>5007109</t>
  </si>
  <si>
    <t>Ribas do Rio Pardo</t>
  </si>
  <si>
    <t>1515</t>
  </si>
  <si>
    <t>2501500</t>
  </si>
  <si>
    <t>Bananeiras</t>
  </si>
  <si>
    <t>1516</t>
  </si>
  <si>
    <t>2104677</t>
  </si>
  <si>
    <t>Governador Nunes Freire</t>
  </si>
  <si>
    <t>1517</t>
  </si>
  <si>
    <t>3520004</t>
  </si>
  <si>
    <t>Igaraçu do Tietê</t>
  </si>
  <si>
    <t>1518</t>
  </si>
  <si>
    <t>2103802</t>
  </si>
  <si>
    <t>Dom Pedro</t>
  </si>
  <si>
    <t>1519</t>
  </si>
  <si>
    <t>5001904</t>
  </si>
  <si>
    <t>Bataguassu</t>
  </si>
  <si>
    <t>1520</t>
  </si>
  <si>
    <t>2407807</t>
  </si>
  <si>
    <t>1521</t>
  </si>
  <si>
    <t>2610202</t>
  </si>
  <si>
    <t>Panelas</t>
  </si>
  <si>
    <t>1522</t>
  </si>
  <si>
    <t>4310801</t>
  </si>
  <si>
    <t>Ivoti</t>
  </si>
  <si>
    <t>1523</t>
  </si>
  <si>
    <t>4306809</t>
  </si>
  <si>
    <t>Encantado</t>
  </si>
  <si>
    <t>1524</t>
  </si>
  <si>
    <t>3302106</t>
  </si>
  <si>
    <t>Itaocara</t>
  </si>
  <si>
    <t>1525</t>
  </si>
  <si>
    <t>4105904</t>
  </si>
  <si>
    <t>Colorado</t>
  </si>
  <si>
    <t>1526</t>
  </si>
  <si>
    <t>3510302</t>
  </si>
  <si>
    <t>Capela do Alto</t>
  </si>
  <si>
    <t>1527</t>
  </si>
  <si>
    <t>4320107</t>
  </si>
  <si>
    <t>1528</t>
  </si>
  <si>
    <t>4126603</t>
  </si>
  <si>
    <t>Siqueira Campos</t>
  </si>
  <si>
    <t>1529</t>
  </si>
  <si>
    <t>3204609</t>
  </si>
  <si>
    <t>Santa Teresa</t>
  </si>
  <si>
    <t>1530</t>
  </si>
  <si>
    <t>2610806</t>
  </si>
  <si>
    <t>Pedra</t>
  </si>
  <si>
    <t>1531</t>
  </si>
  <si>
    <t>2308906</t>
  </si>
  <si>
    <t>1532</t>
  </si>
  <si>
    <t>2702603</t>
  </si>
  <si>
    <t>Feira Grande</t>
  </si>
  <si>
    <t>1533</t>
  </si>
  <si>
    <t>3130903</t>
  </si>
  <si>
    <t>Inhapim</t>
  </si>
  <si>
    <t>1534</t>
  </si>
  <si>
    <t>3100203</t>
  </si>
  <si>
    <t>Abaeté</t>
  </si>
  <si>
    <t>1535</t>
  </si>
  <si>
    <t>2923100</t>
  </si>
  <si>
    <t>Olindina</t>
  </si>
  <si>
    <t>1536</t>
  </si>
  <si>
    <t>2501104</t>
  </si>
  <si>
    <t>Areia</t>
  </si>
  <si>
    <t>1537</t>
  </si>
  <si>
    <t>1721208</t>
  </si>
  <si>
    <t>Tocantinópolis</t>
  </si>
  <si>
    <t>1538</t>
  </si>
  <si>
    <t>2707107</t>
  </si>
  <si>
    <t>Piranhas</t>
  </si>
  <si>
    <t>1539</t>
  </si>
  <si>
    <t>2905602</t>
  </si>
  <si>
    <t>Camacan</t>
  </si>
  <si>
    <t>1540</t>
  </si>
  <si>
    <t>1507805</t>
  </si>
  <si>
    <t>Senador José Porfírio</t>
  </si>
  <si>
    <t>1541</t>
  </si>
  <si>
    <t>2105427</t>
  </si>
  <si>
    <t>Itinga do Maranhão</t>
  </si>
  <si>
    <t>1542</t>
  </si>
  <si>
    <t>2112233</t>
  </si>
  <si>
    <t>Trizidela do Vale</t>
  </si>
  <si>
    <t>1543</t>
  </si>
  <si>
    <t>2905008</t>
  </si>
  <si>
    <t>Caculé</t>
  </si>
  <si>
    <t>1544</t>
  </si>
  <si>
    <t>2102309</t>
  </si>
  <si>
    <t>Buriti Bravo</t>
  </si>
  <si>
    <t>1545</t>
  </si>
  <si>
    <t>3538907</t>
  </si>
  <si>
    <t>Pirajuí</t>
  </si>
  <si>
    <t>1546</t>
  </si>
  <si>
    <t>3304151</t>
  </si>
  <si>
    <t>Quissamã</t>
  </si>
  <si>
    <t>1547</t>
  </si>
  <si>
    <t>2301950</t>
  </si>
  <si>
    <t>Barreira</t>
  </si>
  <si>
    <t>1548</t>
  </si>
  <si>
    <t>2303808</t>
  </si>
  <si>
    <t>Cedro</t>
  </si>
  <si>
    <t>1549</t>
  </si>
  <si>
    <t>1100809</t>
  </si>
  <si>
    <t>Candeias do Jamari</t>
  </si>
  <si>
    <t>1550</t>
  </si>
  <si>
    <t>3204203</t>
  </si>
  <si>
    <t>Piúma</t>
  </si>
  <si>
    <t>1551</t>
  </si>
  <si>
    <t>3531407</t>
  </si>
  <si>
    <t>Monte Aprazível</t>
  </si>
  <si>
    <t>1552</t>
  </si>
  <si>
    <t>2211308</t>
  </si>
  <si>
    <t>Valença do Piauí</t>
  </si>
  <si>
    <t>1553</t>
  </si>
  <si>
    <t>5220603</t>
  </si>
  <si>
    <t>Silvânia</t>
  </si>
  <si>
    <t>1554</t>
  </si>
  <si>
    <t>3129509</t>
  </si>
  <si>
    <t>Ibiá</t>
  </si>
  <si>
    <t>1555</t>
  </si>
  <si>
    <t>2921104</t>
  </si>
  <si>
    <t>Medeiros Neto</t>
  </si>
  <si>
    <t>1556</t>
  </si>
  <si>
    <t>2411502</t>
  </si>
  <si>
    <t>Santo Antônio</t>
  </si>
  <si>
    <t>1557</t>
  </si>
  <si>
    <t>3554300</t>
  </si>
  <si>
    <t>Teodoro Sampaio</t>
  </si>
  <si>
    <t>1558</t>
  </si>
  <si>
    <t>2109502</t>
  </si>
  <si>
    <t>Riachão</t>
  </si>
  <si>
    <t>1559</t>
  </si>
  <si>
    <t>3513603</t>
  </si>
  <si>
    <t>Cunha</t>
  </si>
  <si>
    <t>1560</t>
  </si>
  <si>
    <t>3305158</t>
  </si>
  <si>
    <t>São José do Vale do Rio Preto</t>
  </si>
  <si>
    <t>1561</t>
  </si>
  <si>
    <t>4208104</t>
  </si>
  <si>
    <t>Itaiópolis</t>
  </si>
  <si>
    <t>1562</t>
  </si>
  <si>
    <t>5205406</t>
  </si>
  <si>
    <t>Ceres</t>
  </si>
  <si>
    <t>1563</t>
  </si>
  <si>
    <t>2106508</t>
  </si>
  <si>
    <t>Matinha</t>
  </si>
  <si>
    <t>1564</t>
  </si>
  <si>
    <t>3507100</t>
  </si>
  <si>
    <t>Bom Jesus dos Perdões</t>
  </si>
  <si>
    <t>1565</t>
  </si>
  <si>
    <t>3202108</t>
  </si>
  <si>
    <t>Ecoporanga</t>
  </si>
  <si>
    <t>1566</t>
  </si>
  <si>
    <t>4212908</t>
  </si>
  <si>
    <t>Pinhalzinho</t>
  </si>
  <si>
    <t>1567</t>
  </si>
  <si>
    <t>3521408</t>
  </si>
  <si>
    <t>Iracemápolis</t>
  </si>
  <si>
    <t>1568</t>
  </si>
  <si>
    <t>2616209</t>
  </si>
  <si>
    <t>Vertentes</t>
  </si>
  <si>
    <t>1569</t>
  </si>
  <si>
    <t>4301008</t>
  </si>
  <si>
    <t>Arroio do Meio</t>
  </si>
  <si>
    <t>1570</t>
  </si>
  <si>
    <t>3167103</t>
  </si>
  <si>
    <t>Serro</t>
  </si>
  <si>
    <t>1571</t>
  </si>
  <si>
    <t>5103502</t>
  </si>
  <si>
    <t>Diamantino</t>
  </si>
  <si>
    <t>1572</t>
  </si>
  <si>
    <t>1600402</t>
  </si>
  <si>
    <t>Mazagão</t>
  </si>
  <si>
    <t>1573</t>
  </si>
  <si>
    <t>2917300</t>
  </si>
  <si>
    <t>Ituberá</t>
  </si>
  <si>
    <t>1574</t>
  </si>
  <si>
    <t>5220207</t>
  </si>
  <si>
    <t>São Miguel do Araguaia</t>
  </si>
  <si>
    <t>1575</t>
  </si>
  <si>
    <t>4318200</t>
  </si>
  <si>
    <t>São Francisco de Paula</t>
  </si>
  <si>
    <t>1576</t>
  </si>
  <si>
    <t>3144102</t>
  </si>
  <si>
    <t>Muzambinho</t>
  </si>
  <si>
    <t>1577</t>
  </si>
  <si>
    <t>2108702</t>
  </si>
  <si>
    <t>Pio XII</t>
  </si>
  <si>
    <t>1578</t>
  </si>
  <si>
    <t>2705002</t>
  </si>
  <si>
    <t>Mata Grande</t>
  </si>
  <si>
    <t>1579</t>
  </si>
  <si>
    <t>5006002</t>
  </si>
  <si>
    <t>Nova Alvorada do Sul</t>
  </si>
  <si>
    <t>1580</t>
  </si>
  <si>
    <t>2609709</t>
  </si>
  <si>
    <t>Orobó</t>
  </si>
  <si>
    <t>1581</t>
  </si>
  <si>
    <t>2805505</t>
  </si>
  <si>
    <t>Poço Verde</t>
  </si>
  <si>
    <t>1582</t>
  </si>
  <si>
    <t>2500601</t>
  </si>
  <si>
    <t>Alhandra</t>
  </si>
  <si>
    <t>1583</t>
  </si>
  <si>
    <t>4206702</t>
  </si>
  <si>
    <t>Herval d'Oeste</t>
  </si>
  <si>
    <t>1584</t>
  </si>
  <si>
    <t>3147204</t>
  </si>
  <si>
    <t>Paraguaçu</t>
  </si>
  <si>
    <t>1585</t>
  </si>
  <si>
    <t>3517505</t>
  </si>
  <si>
    <t>Guapiaçu</t>
  </si>
  <si>
    <t>1586</t>
  </si>
  <si>
    <t>2301604</t>
  </si>
  <si>
    <t>Assaré</t>
  </si>
  <si>
    <t>1587</t>
  </si>
  <si>
    <t>2912103</t>
  </si>
  <si>
    <t>Ibicaraí</t>
  </si>
  <si>
    <t>1588</t>
  </si>
  <si>
    <t>2926202</t>
  </si>
  <si>
    <t>Riachão das Neves</t>
  </si>
  <si>
    <t>1589</t>
  </si>
  <si>
    <t>1100320</t>
  </si>
  <si>
    <t>São Miguel do Guaporé</t>
  </si>
  <si>
    <t>1590</t>
  </si>
  <si>
    <t>5002100</t>
  </si>
  <si>
    <t>Bela Vista</t>
  </si>
  <si>
    <t>1591</t>
  </si>
  <si>
    <t>2919702</t>
  </si>
  <si>
    <t>Macarani</t>
  </si>
  <si>
    <t>1592</t>
  </si>
  <si>
    <t>4310009</t>
  </si>
  <si>
    <t>Ibirubá</t>
  </si>
  <si>
    <t>1593</t>
  </si>
  <si>
    <t>5200134</t>
  </si>
  <si>
    <t>Acreúna</t>
  </si>
  <si>
    <t>1594</t>
  </si>
  <si>
    <t>5005202</t>
  </si>
  <si>
    <t>Ladário</t>
  </si>
  <si>
    <t>1595</t>
  </si>
  <si>
    <t>3502754</t>
  </si>
  <si>
    <t>Araçariguama</t>
  </si>
  <si>
    <t>1596</t>
  </si>
  <si>
    <t>3204054</t>
  </si>
  <si>
    <t>Pedro Canário</t>
  </si>
  <si>
    <t>1597</t>
  </si>
  <si>
    <t>2509107</t>
  </si>
  <si>
    <t>Mari</t>
  </si>
  <si>
    <t>1598</t>
  </si>
  <si>
    <t>3505807</t>
  </si>
  <si>
    <t>Bastos</t>
  </si>
  <si>
    <t>1599</t>
  </si>
  <si>
    <t>2408904</t>
  </si>
  <si>
    <t>Parelhas</t>
  </si>
  <si>
    <t>1600</t>
  </si>
  <si>
    <t>1100015</t>
  </si>
  <si>
    <t>Alta Floresta d'Oeste</t>
  </si>
  <si>
    <t>1601</t>
  </si>
  <si>
    <t>2913507</t>
  </si>
  <si>
    <t>Iguaí</t>
  </si>
  <si>
    <t>1602</t>
  </si>
  <si>
    <t>3511409</t>
  </si>
  <si>
    <t>Cerqueira César</t>
  </si>
  <si>
    <t>1603</t>
  </si>
  <si>
    <t>1200450</t>
  </si>
  <si>
    <t>Senador Guiomard</t>
  </si>
  <si>
    <t>1604</t>
  </si>
  <si>
    <t>3553302</t>
  </si>
  <si>
    <t>Tambaú</t>
  </si>
  <si>
    <t>1605</t>
  </si>
  <si>
    <t>2305357</t>
  </si>
  <si>
    <t>Icapuí</t>
  </si>
  <si>
    <t>1606</t>
  </si>
  <si>
    <t>2605400</t>
  </si>
  <si>
    <t>Feira Nova</t>
  </si>
  <si>
    <t>1607</t>
  </si>
  <si>
    <t>2210003</t>
  </si>
  <si>
    <t>São João do Piauí</t>
  </si>
  <si>
    <t>1608</t>
  </si>
  <si>
    <t>2932705</t>
  </si>
  <si>
    <t>Uruçuca</t>
  </si>
  <si>
    <t>1609</t>
  </si>
  <si>
    <t>4112108</t>
  </si>
  <si>
    <t>Jandaia do Sul</t>
  </si>
  <si>
    <t>1610</t>
  </si>
  <si>
    <t>3149903</t>
  </si>
  <si>
    <t>Perdões</t>
  </si>
  <si>
    <t>1611</t>
  </si>
  <si>
    <t>2703205</t>
  </si>
  <si>
    <t>Igreja Nova</t>
  </si>
  <si>
    <t>1612</t>
  </si>
  <si>
    <t>3305604</t>
  </si>
  <si>
    <t>Silva Jardim</t>
  </si>
  <si>
    <t>1613</t>
  </si>
  <si>
    <t>4316006</t>
  </si>
  <si>
    <t>Rolante</t>
  </si>
  <si>
    <t>1614</t>
  </si>
  <si>
    <t>4319604</t>
  </si>
  <si>
    <t>São Sepé</t>
  </si>
  <si>
    <t>1615</t>
  </si>
  <si>
    <t>2503001</t>
  </si>
  <si>
    <t>Caaporã</t>
  </si>
  <si>
    <t>1616</t>
  </si>
  <si>
    <t>2701001</t>
  </si>
  <si>
    <t>Boca da Mata</t>
  </si>
  <si>
    <t>1617</t>
  </si>
  <si>
    <t>2931509</t>
  </si>
  <si>
    <t>Teofilândia</t>
  </si>
  <si>
    <t>1618</t>
  </si>
  <si>
    <t>2106326</t>
  </si>
  <si>
    <t>Maracaçumé</t>
  </si>
  <si>
    <t>1619</t>
  </si>
  <si>
    <t>2512309</t>
  </si>
  <si>
    <t>Princesa Isabel</t>
  </si>
  <si>
    <t>1620</t>
  </si>
  <si>
    <t>3301405</t>
  </si>
  <si>
    <t>Conceição de Macabu</t>
  </si>
  <si>
    <t>1621</t>
  </si>
  <si>
    <t>1400050</t>
  </si>
  <si>
    <t>Alto Alegre</t>
  </si>
  <si>
    <t>1622</t>
  </si>
  <si>
    <t>1507151</t>
  </si>
  <si>
    <t>São Domingos do Araguaia</t>
  </si>
  <si>
    <t>1623</t>
  </si>
  <si>
    <t>5210901</t>
  </si>
  <si>
    <t>Itapaci</t>
  </si>
  <si>
    <t>1624</t>
  </si>
  <si>
    <t>1506351</t>
  </si>
  <si>
    <t>Santa Bárbara do Pará</t>
  </si>
  <si>
    <t>1625</t>
  </si>
  <si>
    <t>4105409</t>
  </si>
  <si>
    <t>Chopinzinho</t>
  </si>
  <si>
    <t>1626</t>
  </si>
  <si>
    <t>4319000</t>
  </si>
  <si>
    <t>São Marcos</t>
  </si>
  <si>
    <t>1627</t>
  </si>
  <si>
    <t>2107605</t>
  </si>
  <si>
    <t>Palmeirândia</t>
  </si>
  <si>
    <t>1628</t>
  </si>
  <si>
    <t>3115508</t>
  </si>
  <si>
    <t>Caxambu</t>
  </si>
  <si>
    <t>1629</t>
  </si>
  <si>
    <t>2207801</t>
  </si>
  <si>
    <t>Paulistana</t>
  </si>
  <si>
    <t>1630</t>
  </si>
  <si>
    <t>2918803</t>
  </si>
  <si>
    <t>Laje</t>
  </si>
  <si>
    <t>1631</t>
  </si>
  <si>
    <t>3133501</t>
  </si>
  <si>
    <t>Itapecerica</t>
  </si>
  <si>
    <t>1632</t>
  </si>
  <si>
    <t>3132701</t>
  </si>
  <si>
    <t>Itambacuri</t>
  </si>
  <si>
    <t>1633</t>
  </si>
  <si>
    <t>2106706</t>
  </si>
  <si>
    <t>Mirador</t>
  </si>
  <si>
    <t>1634</t>
  </si>
  <si>
    <t>4318408</t>
  </si>
  <si>
    <t>São Jerônimo</t>
  </si>
  <si>
    <t>1635</t>
  </si>
  <si>
    <t>2500403</t>
  </si>
  <si>
    <t>Alagoa Nova</t>
  </si>
  <si>
    <t>1636</t>
  </si>
  <si>
    <t>2931004</t>
  </si>
  <si>
    <t>Tanhaçu</t>
  </si>
  <si>
    <t>1637</t>
  </si>
  <si>
    <t>5002902</t>
  </si>
  <si>
    <t>Cassilândia</t>
  </si>
  <si>
    <t>1638</t>
  </si>
  <si>
    <t>3159803</t>
  </si>
  <si>
    <t>Santa Vitória</t>
  </si>
  <si>
    <t>1639</t>
  </si>
  <si>
    <t>1400209</t>
  </si>
  <si>
    <t>Caracaraí</t>
  </si>
  <si>
    <t>1640</t>
  </si>
  <si>
    <t>3114402</t>
  </si>
  <si>
    <t>Carmo do Rio Claro</t>
  </si>
  <si>
    <t>1641</t>
  </si>
  <si>
    <t>2304004</t>
  </si>
  <si>
    <t>Coreaú</t>
  </si>
  <si>
    <t>1642</t>
  </si>
  <si>
    <t>2927507</t>
  </si>
  <si>
    <t>1643</t>
  </si>
  <si>
    <t>4219002</t>
  </si>
  <si>
    <t>Urussanga</t>
  </si>
  <si>
    <t>1644</t>
  </si>
  <si>
    <t>3143203</t>
  </si>
  <si>
    <t>Monte Santo de Minas</t>
  </si>
  <si>
    <t>1645</t>
  </si>
  <si>
    <t>2311504</t>
  </si>
  <si>
    <t>Quixeré</t>
  </si>
  <si>
    <t>1646</t>
  </si>
  <si>
    <t>3137700</t>
  </si>
  <si>
    <t>Lajinha</t>
  </si>
  <si>
    <t>1647</t>
  </si>
  <si>
    <t>3118403</t>
  </si>
  <si>
    <t>Conselheiro Pena</t>
  </si>
  <si>
    <t>1648</t>
  </si>
  <si>
    <t>2708303</t>
  </si>
  <si>
    <t>São José da Laje</t>
  </si>
  <si>
    <t>1649</t>
  </si>
  <si>
    <t>2908200</t>
  </si>
  <si>
    <t>Conceição da Feira</t>
  </si>
  <si>
    <t>1650</t>
  </si>
  <si>
    <t>2912202</t>
  </si>
  <si>
    <t>Ibicoara</t>
  </si>
  <si>
    <t>1651</t>
  </si>
  <si>
    <t>3301504</t>
  </si>
  <si>
    <t>Cordeiro</t>
  </si>
  <si>
    <t>1652</t>
  </si>
  <si>
    <t>1502509</t>
  </si>
  <si>
    <t>Chaves</t>
  </si>
  <si>
    <t>1653</t>
  </si>
  <si>
    <t>1300631</t>
  </si>
  <si>
    <t>Beruri</t>
  </si>
  <si>
    <t>1654</t>
  </si>
  <si>
    <t>2923209</t>
  </si>
  <si>
    <t>Oliveira dos Brejinhos</t>
  </si>
  <si>
    <t>1655</t>
  </si>
  <si>
    <t>3122009</t>
  </si>
  <si>
    <t>Divino</t>
  </si>
  <si>
    <t>1656</t>
  </si>
  <si>
    <t>3111002</t>
  </si>
  <si>
    <t>Campestre</t>
  </si>
  <si>
    <t>1657</t>
  </si>
  <si>
    <t>2705705</t>
  </si>
  <si>
    <t>Olho d'Água das Flores</t>
  </si>
  <si>
    <t>1658</t>
  </si>
  <si>
    <t>1507474</t>
  </si>
  <si>
    <t>São João de Pirabas</t>
  </si>
  <si>
    <t>1659</t>
  </si>
  <si>
    <t>2600807</t>
  </si>
  <si>
    <t>Altinho</t>
  </si>
  <si>
    <t>1660</t>
  </si>
  <si>
    <t>1300144</t>
  </si>
  <si>
    <t>Apuí</t>
  </si>
  <si>
    <t>1661</t>
  </si>
  <si>
    <t>2611705</t>
  </si>
  <si>
    <t>Riacho das Almas</t>
  </si>
  <si>
    <t>1662</t>
  </si>
  <si>
    <t>3139508</t>
  </si>
  <si>
    <t>Manhumirim</t>
  </si>
  <si>
    <t>1663</t>
  </si>
  <si>
    <t>5003801</t>
  </si>
  <si>
    <t>Fátima do Sul</t>
  </si>
  <si>
    <t>1664</t>
  </si>
  <si>
    <t>2911600</t>
  </si>
  <si>
    <t>Governador Mangabeira</t>
  </si>
  <si>
    <t>1665</t>
  </si>
  <si>
    <t>2906907</t>
  </si>
  <si>
    <t>Caravelas</t>
  </si>
  <si>
    <t>1666</t>
  </si>
  <si>
    <t>2604502</t>
  </si>
  <si>
    <t>Chã Grande</t>
  </si>
  <si>
    <t>1667</t>
  </si>
  <si>
    <t>4104501</t>
  </si>
  <si>
    <t>1668</t>
  </si>
  <si>
    <t>2108454</t>
  </si>
  <si>
    <t>Peritoró</t>
  </si>
  <si>
    <t>1669</t>
  </si>
  <si>
    <t>1504950</t>
  </si>
  <si>
    <t>Nova Esperança do Piriá</t>
  </si>
  <si>
    <t>1670</t>
  </si>
  <si>
    <t>3526001</t>
  </si>
  <si>
    <t>Junqueirópolis</t>
  </si>
  <si>
    <t>1671</t>
  </si>
  <si>
    <t>3147303</t>
  </si>
  <si>
    <t>Paraisópolis</t>
  </si>
  <si>
    <t>1672</t>
  </si>
  <si>
    <t>2306603</t>
  </si>
  <si>
    <t>Itatira</t>
  </si>
  <si>
    <t>1673</t>
  </si>
  <si>
    <t>3137809</t>
  </si>
  <si>
    <t>Lambari</t>
  </si>
  <si>
    <t>1674</t>
  </si>
  <si>
    <t>3134608</t>
  </si>
  <si>
    <t>Jaboticatubas</t>
  </si>
  <si>
    <t>1675</t>
  </si>
  <si>
    <t>3540754</t>
  </si>
  <si>
    <t>Potim</t>
  </si>
  <si>
    <t>1676</t>
  </si>
  <si>
    <t>4208807</t>
  </si>
  <si>
    <t>Jaguaruna</t>
  </si>
  <si>
    <t>1677</t>
  </si>
  <si>
    <t>3304110</t>
  </si>
  <si>
    <t>Porto Real</t>
  </si>
  <si>
    <t>1678</t>
  </si>
  <si>
    <t>1506559</t>
  </si>
  <si>
    <t>Santa Luzia do Pará</t>
  </si>
  <si>
    <t>1679</t>
  </si>
  <si>
    <t>2923605</t>
  </si>
  <si>
    <t>Paramirim</t>
  </si>
  <si>
    <t>1680</t>
  </si>
  <si>
    <t>2605608</t>
  </si>
  <si>
    <t>Flores</t>
  </si>
  <si>
    <t>1681</t>
  </si>
  <si>
    <t>2108108</t>
  </si>
  <si>
    <t>Paulo Ramos</t>
  </si>
  <si>
    <t>1682</t>
  </si>
  <si>
    <t>3142908</t>
  </si>
  <si>
    <t>Monte Azul</t>
  </si>
  <si>
    <t>1683</t>
  </si>
  <si>
    <t>2929107</t>
  </si>
  <si>
    <t>São Felipe</t>
  </si>
  <si>
    <t>1684</t>
  </si>
  <si>
    <t>2806206</t>
  </si>
  <si>
    <t>Salgado</t>
  </si>
  <si>
    <t>1685</t>
  </si>
  <si>
    <t>3124005</t>
  </si>
  <si>
    <t>Ervália</t>
  </si>
  <si>
    <t>1686</t>
  </si>
  <si>
    <t>3508009</t>
  </si>
  <si>
    <t>Buri</t>
  </si>
  <si>
    <t>1687</t>
  </si>
  <si>
    <t>2311264</t>
  </si>
  <si>
    <t>Quiterianópolis</t>
  </si>
  <si>
    <t>1688</t>
  </si>
  <si>
    <t>3540002</t>
  </si>
  <si>
    <t>Pompeia</t>
  </si>
  <si>
    <t>1689</t>
  </si>
  <si>
    <t>2313807</t>
  </si>
  <si>
    <t>Uruburetama</t>
  </si>
  <si>
    <t>1690</t>
  </si>
  <si>
    <t>3142809</t>
  </si>
  <si>
    <t>Monte Alegre de Minas</t>
  </si>
  <si>
    <t>1691</t>
  </si>
  <si>
    <t>2303956</t>
  </si>
  <si>
    <t>Chorozinho</t>
  </si>
  <si>
    <t>1692</t>
  </si>
  <si>
    <t>3141405</t>
  </si>
  <si>
    <t>Medina</t>
  </si>
  <si>
    <t>1693</t>
  </si>
  <si>
    <t>3542404</t>
  </si>
  <si>
    <t>Regente Feijó</t>
  </si>
  <si>
    <t>1694</t>
  </si>
  <si>
    <t>1303007</t>
  </si>
  <si>
    <t>Nhamundá</t>
  </si>
  <si>
    <t>1695</t>
  </si>
  <si>
    <t>2800209</t>
  </si>
  <si>
    <t>Aquidabã</t>
  </si>
  <si>
    <t>1696</t>
  </si>
  <si>
    <t>2903409</t>
  </si>
  <si>
    <t>Belmonte</t>
  </si>
  <si>
    <t>1697</t>
  </si>
  <si>
    <t>5105606</t>
  </si>
  <si>
    <t>Matupá</t>
  </si>
  <si>
    <t>1698</t>
  </si>
  <si>
    <t>4313060</t>
  </si>
  <si>
    <t>Nova Hartz</t>
  </si>
  <si>
    <t>1699</t>
  </si>
  <si>
    <t>2924306</t>
  </si>
  <si>
    <t>Piatã</t>
  </si>
  <si>
    <t>1700</t>
  </si>
  <si>
    <t>2707503</t>
  </si>
  <si>
    <t>Porto Real do Colégio</t>
  </si>
  <si>
    <t>1701</t>
  </si>
  <si>
    <t>3105905</t>
  </si>
  <si>
    <t>Barroso</t>
  </si>
  <si>
    <t>1702</t>
  </si>
  <si>
    <t>2923407</t>
  </si>
  <si>
    <t>Palmas de Monte Alto</t>
  </si>
  <si>
    <t>1703</t>
  </si>
  <si>
    <t>4217402</t>
  </si>
  <si>
    <t>Schroeder</t>
  </si>
  <si>
    <t>1704</t>
  </si>
  <si>
    <t>3527405</t>
  </si>
  <si>
    <t>Lucélia</t>
  </si>
  <si>
    <t>1705</t>
  </si>
  <si>
    <t>2922409</t>
  </si>
  <si>
    <t>Mutuípe</t>
  </si>
  <si>
    <t>1706</t>
  </si>
  <si>
    <t>2613305</t>
  </si>
  <si>
    <t>São Joaquim do Monte</t>
  </si>
  <si>
    <t>1707</t>
  </si>
  <si>
    <t>4214003</t>
  </si>
  <si>
    <t>Presidente Getúlio</t>
  </si>
  <si>
    <t>1708</t>
  </si>
  <si>
    <t>2611903</t>
  </si>
  <si>
    <t>Rio Formoso</t>
  </si>
  <si>
    <t>1709</t>
  </si>
  <si>
    <t>4322202</t>
  </si>
  <si>
    <t>Tupanciretã</t>
  </si>
  <si>
    <t>1710</t>
  </si>
  <si>
    <t>3169703</t>
  </si>
  <si>
    <t>Turmalina</t>
  </si>
  <si>
    <t>1711</t>
  </si>
  <si>
    <t>3511003</t>
  </si>
  <si>
    <t>Castilho</t>
  </si>
  <si>
    <t>1712</t>
  </si>
  <si>
    <t>3171006</t>
  </si>
  <si>
    <t>Vazante</t>
  </si>
  <si>
    <t>1713</t>
  </si>
  <si>
    <t>4127502</t>
  </si>
  <si>
    <t>Tibagi</t>
  </si>
  <si>
    <t>1714</t>
  </si>
  <si>
    <t>1502772</t>
  </si>
  <si>
    <t>Curionópolis</t>
  </si>
  <si>
    <t>1715</t>
  </si>
  <si>
    <t>2801405</t>
  </si>
  <si>
    <t>Carira</t>
  </si>
  <si>
    <t>1716</t>
  </si>
  <si>
    <t>2102606</t>
  </si>
  <si>
    <t>Cândido Mendes</t>
  </si>
  <si>
    <t>1717</t>
  </si>
  <si>
    <t>2603108</t>
  </si>
  <si>
    <t>1718</t>
  </si>
  <si>
    <t>5108600</t>
  </si>
  <si>
    <t>Vila Rica</t>
  </si>
  <si>
    <t>1719</t>
  </si>
  <si>
    <t>4101101</t>
  </si>
  <si>
    <t>Andirá</t>
  </si>
  <si>
    <t>1720</t>
  </si>
  <si>
    <t>4206900</t>
  </si>
  <si>
    <t>Ibirama</t>
  </si>
  <si>
    <t>1721</t>
  </si>
  <si>
    <t>5007406</t>
  </si>
  <si>
    <t>Rio Verde de Mato Grosso</t>
  </si>
  <si>
    <t>1722</t>
  </si>
  <si>
    <t>2916104</t>
  </si>
  <si>
    <t>Itaparica</t>
  </si>
  <si>
    <t>1723</t>
  </si>
  <si>
    <t>5218904</t>
  </si>
  <si>
    <t>Rubiataba</t>
  </si>
  <si>
    <t>1724</t>
  </si>
  <si>
    <t>2301307</t>
  </si>
  <si>
    <t>Araripe</t>
  </si>
  <si>
    <t>1725</t>
  </si>
  <si>
    <t>3167608</t>
  </si>
  <si>
    <t>Simonésia</t>
  </si>
  <si>
    <t>1726</t>
  </si>
  <si>
    <t>4218301</t>
  </si>
  <si>
    <t>Três Barras</t>
  </si>
  <si>
    <t>1727</t>
  </si>
  <si>
    <t>2909604</t>
  </si>
  <si>
    <t>Crisópolis</t>
  </si>
  <si>
    <t>1728</t>
  </si>
  <si>
    <t>2402303</t>
  </si>
  <si>
    <t>Caraúbas</t>
  </si>
  <si>
    <t>1729</t>
  </si>
  <si>
    <t>2505105</t>
  </si>
  <si>
    <t>Cuité</t>
  </si>
  <si>
    <t>1730</t>
  </si>
  <si>
    <t>2309508</t>
  </si>
  <si>
    <t>Orós</t>
  </si>
  <si>
    <t>1731</t>
  </si>
  <si>
    <t>2925956</t>
  </si>
  <si>
    <t>Rafael Jambeiro</t>
  </si>
  <si>
    <t>1732</t>
  </si>
  <si>
    <t>2202000</t>
  </si>
  <si>
    <t>Buriti dos Lopes</t>
  </si>
  <si>
    <t>1733</t>
  </si>
  <si>
    <t>1301159</t>
  </si>
  <si>
    <t>Careiro da Várzea</t>
  </si>
  <si>
    <t>1734</t>
  </si>
  <si>
    <t>1501956</t>
  </si>
  <si>
    <t>Cachoeira do Piriá</t>
  </si>
  <si>
    <t>1735</t>
  </si>
  <si>
    <t>5212204</t>
  </si>
  <si>
    <t>Jussara</t>
  </si>
  <si>
    <t>1736</t>
  </si>
  <si>
    <t>4101002</t>
  </si>
  <si>
    <t>Ampére</t>
  </si>
  <si>
    <t>1737</t>
  </si>
  <si>
    <t>1304104</t>
  </si>
  <si>
    <t>Tapauá</t>
  </si>
  <si>
    <t>1738</t>
  </si>
  <si>
    <t>3535309</t>
  </si>
  <si>
    <t>Palmital</t>
  </si>
  <si>
    <t>1739</t>
  </si>
  <si>
    <t>2904753</t>
  </si>
  <si>
    <t>Buritirama</t>
  </si>
  <si>
    <t>1740</t>
  </si>
  <si>
    <t>2101905</t>
  </si>
  <si>
    <t>Bequimão</t>
  </si>
  <si>
    <t>1741</t>
  </si>
  <si>
    <t>3515152</t>
  </si>
  <si>
    <t>Engenheiro Coelho</t>
  </si>
  <si>
    <t>1742</t>
  </si>
  <si>
    <t>3205036</t>
  </si>
  <si>
    <t>Vargem Alta</t>
  </si>
  <si>
    <t>1743</t>
  </si>
  <si>
    <t>3113008</t>
  </si>
  <si>
    <t>Caraí</t>
  </si>
  <si>
    <t>1744</t>
  </si>
  <si>
    <t>5209200</t>
  </si>
  <si>
    <t>Guapó</t>
  </si>
  <si>
    <t>1745</t>
  </si>
  <si>
    <t>3131208</t>
  </si>
  <si>
    <t>Ipanema</t>
  </si>
  <si>
    <t>1746</t>
  </si>
  <si>
    <t>2111706</t>
  </si>
  <si>
    <t>São Vicente Ferrer</t>
  </si>
  <si>
    <t>1747</t>
  </si>
  <si>
    <t>3529708</t>
  </si>
  <si>
    <t>Miguelópolis</t>
  </si>
  <si>
    <t>1748</t>
  </si>
  <si>
    <t>5004601</t>
  </si>
  <si>
    <t>Itaquiraí</t>
  </si>
  <si>
    <t>1749</t>
  </si>
  <si>
    <t>3533007</t>
  </si>
  <si>
    <t>Nova Granada</t>
  </si>
  <si>
    <t>1750</t>
  </si>
  <si>
    <t>3535804</t>
  </si>
  <si>
    <t>Paranapanema</t>
  </si>
  <si>
    <t>1751</t>
  </si>
  <si>
    <t>3301108</t>
  </si>
  <si>
    <t>Cantagalo</t>
  </si>
  <si>
    <t>1752</t>
  </si>
  <si>
    <t>2302008</t>
  </si>
  <si>
    <t>Barro</t>
  </si>
  <si>
    <t>1753</t>
  </si>
  <si>
    <t>1303502</t>
  </si>
  <si>
    <t>Pauini</t>
  </si>
  <si>
    <t>1754</t>
  </si>
  <si>
    <t>2202307</t>
  </si>
  <si>
    <t>Canto do Buriti</t>
  </si>
  <si>
    <t>1755</t>
  </si>
  <si>
    <t>1100254</t>
  </si>
  <si>
    <t>Presidente Médici</t>
  </si>
  <si>
    <t>1756</t>
  </si>
  <si>
    <t>2904100</t>
  </si>
  <si>
    <t>Boquira</t>
  </si>
  <si>
    <t>1757</t>
  </si>
  <si>
    <t>1400456</t>
  </si>
  <si>
    <t>Pacaraima</t>
  </si>
  <si>
    <t>1758</t>
  </si>
  <si>
    <t>1200336</t>
  </si>
  <si>
    <t>Mâncio Lima</t>
  </si>
  <si>
    <t>1759</t>
  </si>
  <si>
    <t>2202604</t>
  </si>
  <si>
    <t>Castelo do Piauí</t>
  </si>
  <si>
    <t>1760</t>
  </si>
  <si>
    <t>3204351</t>
  </si>
  <si>
    <t>Rio Bananal</t>
  </si>
  <si>
    <t>1761</t>
  </si>
  <si>
    <t>4121406</t>
  </si>
  <si>
    <t>Realeza</t>
  </si>
  <si>
    <t>1762</t>
  </si>
  <si>
    <t>1304237</t>
  </si>
  <si>
    <t>Tonantins</t>
  </si>
  <si>
    <t>1763</t>
  </si>
  <si>
    <t>2923357</t>
  </si>
  <si>
    <t>Ourolândia</t>
  </si>
  <si>
    <t>1764</t>
  </si>
  <si>
    <t>2601052</t>
  </si>
  <si>
    <t>Araçoiaba</t>
  </si>
  <si>
    <t>1765</t>
  </si>
  <si>
    <t>3536208</t>
  </si>
  <si>
    <t>Pariquera-Açu</t>
  </si>
  <si>
    <t>1766</t>
  </si>
  <si>
    <t>5005681</t>
  </si>
  <si>
    <t>Mundo Novo</t>
  </si>
  <si>
    <t>1767</t>
  </si>
  <si>
    <t>4128500</t>
  </si>
  <si>
    <t>Wenceslau Braz</t>
  </si>
  <si>
    <t>1768</t>
  </si>
  <si>
    <t>3133303</t>
  </si>
  <si>
    <t>Itaobim</t>
  </si>
  <si>
    <t>1769</t>
  </si>
  <si>
    <t>2908101</t>
  </si>
  <si>
    <t>Cocos</t>
  </si>
  <si>
    <t>1770</t>
  </si>
  <si>
    <t>4212205</t>
  </si>
  <si>
    <t>Papanduva</t>
  </si>
  <si>
    <t>1771</t>
  </si>
  <si>
    <t>3128303</t>
  </si>
  <si>
    <t>Guaranésia</t>
  </si>
  <si>
    <t>1772</t>
  </si>
  <si>
    <t>5200050</t>
  </si>
  <si>
    <t>Abadia de Goiás</t>
  </si>
  <si>
    <t>1773</t>
  </si>
  <si>
    <t>4106209</t>
  </si>
  <si>
    <t>Contenda</t>
  </si>
  <si>
    <t>1774</t>
  </si>
  <si>
    <t>2910404</t>
  </si>
  <si>
    <t>Encruzilhada</t>
  </si>
  <si>
    <t>1775</t>
  </si>
  <si>
    <t>4302709</t>
  </si>
  <si>
    <t>Butiá</t>
  </si>
  <si>
    <t>1776</t>
  </si>
  <si>
    <t>2924603</t>
  </si>
  <si>
    <t>Pindobaçu</t>
  </si>
  <si>
    <t>1777</t>
  </si>
  <si>
    <t>3523503</t>
  </si>
  <si>
    <t>Itatinga</t>
  </si>
  <si>
    <t>1778</t>
  </si>
  <si>
    <t>2514503</t>
  </si>
  <si>
    <t>São José de Piranhas</t>
  </si>
  <si>
    <t>1779</t>
  </si>
  <si>
    <t>2911808</t>
  </si>
  <si>
    <t>Guaratinga</t>
  </si>
  <si>
    <t>1780</t>
  </si>
  <si>
    <t>3511607</t>
  </si>
  <si>
    <t>Cesário Lange</t>
  </si>
  <si>
    <t>1781</t>
  </si>
  <si>
    <t>2709103</t>
  </si>
  <si>
    <t>Taquarana</t>
  </si>
  <si>
    <t>1782</t>
  </si>
  <si>
    <t>2700102</t>
  </si>
  <si>
    <t>Água Branca</t>
  </si>
  <si>
    <t>1783</t>
  </si>
  <si>
    <t>2608503</t>
  </si>
  <si>
    <t>Lagoa de Itaenga</t>
  </si>
  <si>
    <t>1784</t>
  </si>
  <si>
    <t>4103453</t>
  </si>
  <si>
    <t>Cafelândia</t>
  </si>
  <si>
    <t>1785</t>
  </si>
  <si>
    <t>5103007</t>
  </si>
  <si>
    <t>Chapada dos Guimarães</t>
  </si>
  <si>
    <t>1786</t>
  </si>
  <si>
    <t>2101509</t>
  </si>
  <si>
    <t>Barão de Grajaú</t>
  </si>
  <si>
    <t>1787</t>
  </si>
  <si>
    <t>3137502</t>
  </si>
  <si>
    <t>Lagoa Formosa</t>
  </si>
  <si>
    <t>1788</t>
  </si>
  <si>
    <t>3203502</t>
  </si>
  <si>
    <t>Montanha</t>
  </si>
  <si>
    <t>1789</t>
  </si>
  <si>
    <t>3204005</t>
  </si>
  <si>
    <t>Pancas</t>
  </si>
  <si>
    <t>1790</t>
  </si>
  <si>
    <t>3139300</t>
  </si>
  <si>
    <t>Manga</t>
  </si>
  <si>
    <t>1791</t>
  </si>
  <si>
    <t>1708205</t>
  </si>
  <si>
    <t>Formoso do Araguaia</t>
  </si>
  <si>
    <t>1792</t>
  </si>
  <si>
    <t>4309605</t>
  </si>
  <si>
    <t>Horizontina</t>
  </si>
  <si>
    <t>1793</t>
  </si>
  <si>
    <t>3170909</t>
  </si>
  <si>
    <t>Varzelândia</t>
  </si>
  <si>
    <t>1794</t>
  </si>
  <si>
    <t>1300409</t>
  </si>
  <si>
    <t>Barcelos</t>
  </si>
  <si>
    <t>1795</t>
  </si>
  <si>
    <t>2613404</t>
  </si>
  <si>
    <t>São José da Coroa Grande</t>
  </si>
  <si>
    <t>1796</t>
  </si>
  <si>
    <t>2108009</t>
  </si>
  <si>
    <t>Pastos Bons</t>
  </si>
  <si>
    <t>1797</t>
  </si>
  <si>
    <t>2912905</t>
  </si>
  <si>
    <t>Ibirataia</t>
  </si>
  <si>
    <t>1798</t>
  </si>
  <si>
    <t>1507979</t>
  </si>
  <si>
    <t>Terra Santa</t>
  </si>
  <si>
    <t>1799</t>
  </si>
  <si>
    <t>2915502</t>
  </si>
  <si>
    <t>Itajuípe</t>
  </si>
  <si>
    <t>1800</t>
  </si>
  <si>
    <t>3153400</t>
  </si>
  <si>
    <t>Presidente Olegário</t>
  </si>
  <si>
    <t>1801</t>
  </si>
  <si>
    <t>1200252</t>
  </si>
  <si>
    <t>Epitaciolândia</t>
  </si>
  <si>
    <t>1802</t>
  </si>
  <si>
    <t>4100509</t>
  </si>
  <si>
    <t>Altônia</t>
  </si>
  <si>
    <t>1803</t>
  </si>
  <si>
    <t>2501302</t>
  </si>
  <si>
    <t>Aroeiras</t>
  </si>
  <si>
    <t>1804</t>
  </si>
  <si>
    <t>1400175</t>
  </si>
  <si>
    <t>Cantá</t>
  </si>
  <si>
    <t>1805</t>
  </si>
  <si>
    <t>2600203</t>
  </si>
  <si>
    <t>Afrânio</t>
  </si>
  <si>
    <t>1806</t>
  </si>
  <si>
    <t>2111607</t>
  </si>
  <si>
    <t>São Raimundo das Mangabeiras</t>
  </si>
  <si>
    <t>1807</t>
  </si>
  <si>
    <t>1505650</t>
  </si>
  <si>
    <t>Placas</t>
  </si>
  <si>
    <t>1808</t>
  </si>
  <si>
    <t>2603900</t>
  </si>
  <si>
    <t>Carnaíba</t>
  </si>
  <si>
    <t>1809</t>
  </si>
  <si>
    <t>1304302</t>
  </si>
  <si>
    <t>Urucará</t>
  </si>
  <si>
    <t>1810</t>
  </si>
  <si>
    <t>3543006</t>
  </si>
  <si>
    <t>Ribeirão Branco</t>
  </si>
  <si>
    <t>1811</t>
  </si>
  <si>
    <t>2932101</t>
  </si>
  <si>
    <t>Ubaíra</t>
  </si>
  <si>
    <t>1812</t>
  </si>
  <si>
    <t>2612406</t>
  </si>
  <si>
    <t>Sanharó</t>
  </si>
  <si>
    <t>1813</t>
  </si>
  <si>
    <t>4217501</t>
  </si>
  <si>
    <t>Seara</t>
  </si>
  <si>
    <t>1814</t>
  </si>
  <si>
    <t>3113701</t>
  </si>
  <si>
    <t>Carlos Chagas</t>
  </si>
  <si>
    <t>1815</t>
  </si>
  <si>
    <t>2610400</t>
  </si>
  <si>
    <t>1816</t>
  </si>
  <si>
    <t>3517703</t>
  </si>
  <si>
    <t>Guará</t>
  </si>
  <si>
    <t>1817</t>
  </si>
  <si>
    <t>2311702</t>
  </si>
  <si>
    <t>Reriutaba</t>
  </si>
  <si>
    <t>1818</t>
  </si>
  <si>
    <t>2929255</t>
  </si>
  <si>
    <t>1819</t>
  </si>
  <si>
    <t>1713205</t>
  </si>
  <si>
    <t>Miracema do Tocantins</t>
  </si>
  <si>
    <t>1820</t>
  </si>
  <si>
    <t>2107100</t>
  </si>
  <si>
    <t>Morros</t>
  </si>
  <si>
    <t>1821</t>
  </si>
  <si>
    <t>3529906</t>
  </si>
  <si>
    <t>Miracatu</t>
  </si>
  <si>
    <t>1822</t>
  </si>
  <si>
    <t>3140902</t>
  </si>
  <si>
    <t>Matipó</t>
  </si>
  <si>
    <t>1823</t>
  </si>
  <si>
    <t>4205803</t>
  </si>
  <si>
    <t>Garuva</t>
  </si>
  <si>
    <t>1824</t>
  </si>
  <si>
    <t>2111003</t>
  </si>
  <si>
    <t>1825</t>
  </si>
  <si>
    <t>4211207</t>
  </si>
  <si>
    <t>Morro da Fumaça</t>
  </si>
  <si>
    <t>1826</t>
  </si>
  <si>
    <t>2922656</t>
  </si>
  <si>
    <t>Nordestina</t>
  </si>
  <si>
    <t>1827</t>
  </si>
  <si>
    <t>2919926</t>
  </si>
  <si>
    <t>Madre de Deus</t>
  </si>
  <si>
    <t>1828</t>
  </si>
  <si>
    <t>5201306</t>
  </si>
  <si>
    <t>Anicuns</t>
  </si>
  <si>
    <t>1829</t>
  </si>
  <si>
    <t>3540804</t>
  </si>
  <si>
    <t>Potirendaba</t>
  </si>
  <si>
    <t>1830</t>
  </si>
  <si>
    <t>3512001</t>
  </si>
  <si>
    <t>Colina</t>
  </si>
  <si>
    <t>1831</t>
  </si>
  <si>
    <t>2100204</t>
  </si>
  <si>
    <t>Alcântara</t>
  </si>
  <si>
    <t>1832</t>
  </si>
  <si>
    <t>2704104</t>
  </si>
  <si>
    <t>Lagoa da Canoa</t>
  </si>
  <si>
    <t>1833</t>
  </si>
  <si>
    <t>4115606</t>
  </si>
  <si>
    <t>Matelândia</t>
  </si>
  <si>
    <t>1834</t>
  </si>
  <si>
    <t>3100906</t>
  </si>
  <si>
    <t>Águas Formosas</t>
  </si>
  <si>
    <t>1835</t>
  </si>
  <si>
    <t>2903508</t>
  </si>
  <si>
    <t>Belo Campo</t>
  </si>
  <si>
    <t>1836</t>
  </si>
  <si>
    <t>2104552</t>
  </si>
  <si>
    <t>Governador Edison Lobão</t>
  </si>
  <si>
    <t>1837</t>
  </si>
  <si>
    <t>4121208</t>
  </si>
  <si>
    <t>Quitandinha</t>
  </si>
  <si>
    <t>1838</t>
  </si>
  <si>
    <t>5201702</t>
  </si>
  <si>
    <t>Aragarças</t>
  </si>
  <si>
    <t>1839</t>
  </si>
  <si>
    <t>1506161</t>
  </si>
  <si>
    <t>Rio Maria</t>
  </si>
  <si>
    <t>1840</t>
  </si>
  <si>
    <t>2507101</t>
  </si>
  <si>
    <t>Itapororoca</t>
  </si>
  <si>
    <t>1841</t>
  </si>
  <si>
    <t>3539103</t>
  </si>
  <si>
    <t>Pirapora do Bom Jesus</t>
  </si>
  <si>
    <t>1842</t>
  </si>
  <si>
    <t>3104908</t>
  </si>
  <si>
    <t>Baependi</t>
  </si>
  <si>
    <t>1843</t>
  </si>
  <si>
    <t>2110401</t>
  </si>
  <si>
    <t>São Benedito do Rio Preto</t>
  </si>
  <si>
    <t>1844</t>
  </si>
  <si>
    <t>2603801</t>
  </si>
  <si>
    <t>Capoeiras</t>
  </si>
  <si>
    <t>1845</t>
  </si>
  <si>
    <t>2511400</t>
  </si>
  <si>
    <t>Picuí</t>
  </si>
  <si>
    <t>1846</t>
  </si>
  <si>
    <t>2805802</t>
  </si>
  <si>
    <t>Riachão do Dantas</t>
  </si>
  <si>
    <t>1847</t>
  </si>
  <si>
    <t>2104008</t>
  </si>
  <si>
    <t>Esperantinópolis</t>
  </si>
  <si>
    <t>1848</t>
  </si>
  <si>
    <t>4217808</t>
  </si>
  <si>
    <t>Taió</t>
  </si>
  <si>
    <t>1849</t>
  </si>
  <si>
    <t>5217708</t>
  </si>
  <si>
    <t>Pontalina</t>
  </si>
  <si>
    <t>1850</t>
  </si>
  <si>
    <t>4116208</t>
  </si>
  <si>
    <t>Morretes</t>
  </si>
  <si>
    <t>1851</t>
  </si>
  <si>
    <t>2601607</t>
  </si>
  <si>
    <t>Belém do São Francisco</t>
  </si>
  <si>
    <t>1852</t>
  </si>
  <si>
    <t>3101904</t>
  </si>
  <si>
    <t>Alpinópolis</t>
  </si>
  <si>
    <t>1853</t>
  </si>
  <si>
    <t>1501006</t>
  </si>
  <si>
    <t>Aveiro</t>
  </si>
  <si>
    <t>1854</t>
  </si>
  <si>
    <t>2107704</t>
  </si>
  <si>
    <t>Paraibano</t>
  </si>
  <si>
    <t>1855</t>
  </si>
  <si>
    <t>2504405</t>
  </si>
  <si>
    <t>Conceição</t>
  </si>
  <si>
    <t>1856</t>
  </si>
  <si>
    <t>1200708</t>
  </si>
  <si>
    <t>Xapuri</t>
  </si>
  <si>
    <t>1857</t>
  </si>
  <si>
    <t>5103304</t>
  </si>
  <si>
    <t>Comodoro</t>
  </si>
  <si>
    <t>1858</t>
  </si>
  <si>
    <t>4311205</t>
  </si>
  <si>
    <t>Júlio de Castilhos</t>
  </si>
  <si>
    <t>1859</t>
  </si>
  <si>
    <t>2902609</t>
  </si>
  <si>
    <t>Baixa Grande</t>
  </si>
  <si>
    <t>1860</t>
  </si>
  <si>
    <t>3532405</t>
  </si>
  <si>
    <t>Nazaré Paulista</t>
  </si>
  <si>
    <t>1861</t>
  </si>
  <si>
    <t>2304301</t>
  </si>
  <si>
    <t>Farias Brito</t>
  </si>
  <si>
    <t>1862</t>
  </si>
  <si>
    <t>2605905</t>
  </si>
  <si>
    <t>Gameleira</t>
  </si>
  <si>
    <t>1863</t>
  </si>
  <si>
    <t>2614006</t>
  </si>
  <si>
    <t>Serrita</t>
  </si>
  <si>
    <t>1864</t>
  </si>
  <si>
    <t>2600906</t>
  </si>
  <si>
    <t>Amaraji</t>
  </si>
  <si>
    <t>1865</t>
  </si>
  <si>
    <t>2313005</t>
  </si>
  <si>
    <t>Solonópole</t>
  </si>
  <si>
    <t>1866</t>
  </si>
  <si>
    <t>3203700</t>
  </si>
  <si>
    <t>Muniz Freire</t>
  </si>
  <si>
    <t>1867</t>
  </si>
  <si>
    <t>3531506</t>
  </si>
  <si>
    <t>Monte Azul Paulista</t>
  </si>
  <si>
    <t>1868</t>
  </si>
  <si>
    <t>2801009</t>
  </si>
  <si>
    <t>Campo do Brito</t>
  </si>
  <si>
    <t>1869</t>
  </si>
  <si>
    <t>2932507</t>
  </si>
  <si>
    <t>Una</t>
  </si>
  <si>
    <t>1870</t>
  </si>
  <si>
    <t>4127403</t>
  </si>
  <si>
    <t>Terra Roxa</t>
  </si>
  <si>
    <t>1871</t>
  </si>
  <si>
    <t>5204904</t>
  </si>
  <si>
    <t>Campos Belos</t>
  </si>
  <si>
    <t>1872</t>
  </si>
  <si>
    <t>2313955</t>
  </si>
  <si>
    <t>Varjota</t>
  </si>
  <si>
    <t>1873</t>
  </si>
  <si>
    <t>1501451</t>
  </si>
  <si>
    <t>Belterra</t>
  </si>
  <si>
    <t>1874</t>
  </si>
  <si>
    <t>1400308</t>
  </si>
  <si>
    <t>Mucajaí</t>
  </si>
  <si>
    <t>1875</t>
  </si>
  <si>
    <t>4101200</t>
  </si>
  <si>
    <t>Antonina</t>
  </si>
  <si>
    <t>1876</t>
  </si>
  <si>
    <t>2800506</t>
  </si>
  <si>
    <t>1877</t>
  </si>
  <si>
    <t>1500347</t>
  </si>
  <si>
    <t>Água Azul do Norte</t>
  </si>
  <si>
    <t>1878</t>
  </si>
  <si>
    <t>5106372</t>
  </si>
  <si>
    <t>Pedra Preta</t>
  </si>
  <si>
    <t>1879</t>
  </si>
  <si>
    <t>2931202</t>
  </si>
  <si>
    <t>Taperoá</t>
  </si>
  <si>
    <t>1880</t>
  </si>
  <si>
    <t>3202207</t>
  </si>
  <si>
    <t>Fundão</t>
  </si>
  <si>
    <t>1881</t>
  </si>
  <si>
    <t>3111101</t>
  </si>
  <si>
    <t>Campina Verde</t>
  </si>
  <si>
    <t>1882</t>
  </si>
  <si>
    <t>1501576</t>
  </si>
  <si>
    <t>Bom Jesus do Tocantins</t>
  </si>
  <si>
    <t>1883</t>
  </si>
  <si>
    <t>3114501</t>
  </si>
  <si>
    <t>Carmópolis de Minas</t>
  </si>
  <si>
    <t>1884</t>
  </si>
  <si>
    <t>2930402</t>
  </si>
  <si>
    <t>Serra Preta</t>
  </si>
  <si>
    <t>1885</t>
  </si>
  <si>
    <t>3521705</t>
  </si>
  <si>
    <t>Itaberá</t>
  </si>
  <si>
    <t>1886</t>
  </si>
  <si>
    <t>2608453</t>
  </si>
  <si>
    <t>Lagoa do Carro</t>
  </si>
  <si>
    <t>1887</t>
  </si>
  <si>
    <t>2500700</t>
  </si>
  <si>
    <t>São João do Rio do Peixe</t>
  </si>
  <si>
    <t>1888</t>
  </si>
  <si>
    <t>3547700</t>
  </si>
  <si>
    <t>Santo Anastácio</t>
  </si>
  <si>
    <t>1889</t>
  </si>
  <si>
    <t>2929602</t>
  </si>
  <si>
    <t>Sapeaçu</t>
  </si>
  <si>
    <t>1890</t>
  </si>
  <si>
    <t>2925253</t>
  </si>
  <si>
    <t>Ponto Novo</t>
  </si>
  <si>
    <t>1891</t>
  </si>
  <si>
    <t>3500501</t>
  </si>
  <si>
    <t>Águas de Lindóia</t>
  </si>
  <si>
    <t>1892</t>
  </si>
  <si>
    <t>2611507</t>
  </si>
  <si>
    <t>Quipapá</t>
  </si>
  <si>
    <t>1893</t>
  </si>
  <si>
    <t>2107407</t>
  </si>
  <si>
    <t>Olho d'Água das Cunhãs</t>
  </si>
  <si>
    <t>1894</t>
  </si>
  <si>
    <t>2917201</t>
  </si>
  <si>
    <t>Ituaçu</t>
  </si>
  <si>
    <t>1895</t>
  </si>
  <si>
    <t>4312658</t>
  </si>
  <si>
    <t>Não-Me-Toque</t>
  </si>
  <si>
    <t>1896</t>
  </si>
  <si>
    <t>1503044</t>
  </si>
  <si>
    <t>Floresta do Araguaia</t>
  </si>
  <si>
    <t>1897</t>
  </si>
  <si>
    <t>2910859</t>
  </si>
  <si>
    <t>Filadélfia</t>
  </si>
  <si>
    <t>1898</t>
  </si>
  <si>
    <t>2910750</t>
  </si>
  <si>
    <t>Fátima</t>
  </si>
  <si>
    <t>1899</t>
  </si>
  <si>
    <t>2512705</t>
  </si>
  <si>
    <t>Remígio</t>
  </si>
  <si>
    <t>1900</t>
  </si>
  <si>
    <t>3138807</t>
  </si>
  <si>
    <t>Luz</t>
  </si>
  <si>
    <t>1901</t>
  </si>
  <si>
    <t>2305209</t>
  </si>
  <si>
    <t>1902</t>
  </si>
  <si>
    <t>1505403</t>
  </si>
  <si>
    <t>Ourém</t>
  </si>
  <si>
    <t>1903</t>
  </si>
  <si>
    <t>5107107</t>
  </si>
  <si>
    <t>São José dos Quatro Marcos</t>
  </si>
  <si>
    <t>1904</t>
  </si>
  <si>
    <t>1600535</t>
  </si>
  <si>
    <t>Porto Grande</t>
  </si>
  <si>
    <t>1905</t>
  </si>
  <si>
    <t>2306504</t>
  </si>
  <si>
    <t>Itapiúna</t>
  </si>
  <si>
    <t>1906</t>
  </si>
  <si>
    <t>2111409</t>
  </si>
  <si>
    <t>São Luís Gonzaga do Maranhão</t>
  </si>
  <si>
    <t>1907</t>
  </si>
  <si>
    <t>2916005</t>
  </si>
  <si>
    <t>Itanhém</t>
  </si>
  <si>
    <t>1908</t>
  </si>
  <si>
    <t>2406106</t>
  </si>
  <si>
    <t>Jucurutu</t>
  </si>
  <si>
    <t>1909</t>
  </si>
  <si>
    <t>2905404</t>
  </si>
  <si>
    <t>Cairu</t>
  </si>
  <si>
    <t>1910</t>
  </si>
  <si>
    <t>1707009</t>
  </si>
  <si>
    <t>Dianópolis</t>
  </si>
  <si>
    <t>1911</t>
  </si>
  <si>
    <t>3305406</t>
  </si>
  <si>
    <t>Sapucaia</t>
  </si>
  <si>
    <t>1912</t>
  </si>
  <si>
    <t>2104099</t>
  </si>
  <si>
    <t>Formosa da Serra Negra</t>
  </si>
  <si>
    <t>1913</t>
  </si>
  <si>
    <t>2108801</t>
  </si>
  <si>
    <t>Pirapemas</t>
  </si>
  <si>
    <t>1914</t>
  </si>
  <si>
    <t>2704401</t>
  </si>
  <si>
    <t>Major Izidoro</t>
  </si>
  <si>
    <t>1915</t>
  </si>
  <si>
    <t>3514908</t>
  </si>
  <si>
    <t>Elias Fausto</t>
  </si>
  <si>
    <t>1916</t>
  </si>
  <si>
    <t>2506806</t>
  </si>
  <si>
    <t>Ingá</t>
  </si>
  <si>
    <t>1917</t>
  </si>
  <si>
    <t>2920106</t>
  </si>
  <si>
    <t>Mairi</t>
  </si>
  <si>
    <t>1918</t>
  </si>
  <si>
    <t>3535606</t>
  </si>
  <si>
    <t>Paraibuna</t>
  </si>
  <si>
    <t>1919</t>
  </si>
  <si>
    <t>2917805</t>
  </si>
  <si>
    <t>Jaguaripe</t>
  </si>
  <si>
    <t>1920</t>
  </si>
  <si>
    <t>5008008</t>
  </si>
  <si>
    <t>Terenos</t>
  </si>
  <si>
    <t>1921</t>
  </si>
  <si>
    <t>3203346</t>
  </si>
  <si>
    <t>Marechal Floriano</t>
  </si>
  <si>
    <t>1922</t>
  </si>
  <si>
    <t>2900207</t>
  </si>
  <si>
    <t>Abaré</t>
  </si>
  <si>
    <t>1923</t>
  </si>
  <si>
    <t>2303105</t>
  </si>
  <si>
    <t>Cariré</t>
  </si>
  <si>
    <t>1924</t>
  </si>
  <si>
    <t>4127601</t>
  </si>
  <si>
    <t>Tijucas do Sul</t>
  </si>
  <si>
    <t>1925</t>
  </si>
  <si>
    <t>4318101</t>
  </si>
  <si>
    <t>São Francisco de Assis</t>
  </si>
  <si>
    <t>1926</t>
  </si>
  <si>
    <t>2208205</t>
  </si>
  <si>
    <t>Pio IX</t>
  </si>
  <si>
    <t>1927</t>
  </si>
  <si>
    <t>2502508</t>
  </si>
  <si>
    <t>Boqueirão</t>
  </si>
  <si>
    <t>1928</t>
  </si>
  <si>
    <t>2932200</t>
  </si>
  <si>
    <t>Ubaitaba</t>
  </si>
  <si>
    <t>1929</t>
  </si>
  <si>
    <t>2200202</t>
  </si>
  <si>
    <t>1930</t>
  </si>
  <si>
    <t>4127205</t>
  </si>
  <si>
    <t>Terra Boa</t>
  </si>
  <si>
    <t>1931</t>
  </si>
  <si>
    <t>2924801</t>
  </si>
  <si>
    <t>Piritiba</t>
  </si>
  <si>
    <t>1932</t>
  </si>
  <si>
    <t>4301305</t>
  </si>
  <si>
    <t>Arroio Grande</t>
  </si>
  <si>
    <t>1933</t>
  </si>
  <si>
    <t>2210409</t>
  </si>
  <si>
    <t>São Miguel do Tapuio</t>
  </si>
  <si>
    <t>1934</t>
  </si>
  <si>
    <t>2205201</t>
  </si>
  <si>
    <t>Jaicós</t>
  </si>
  <si>
    <t>1935</t>
  </si>
  <si>
    <t>2100832</t>
  </si>
  <si>
    <t>Apicum-Açu</t>
  </si>
  <si>
    <t>1936</t>
  </si>
  <si>
    <t>3139201</t>
  </si>
  <si>
    <t>Malacacheta</t>
  </si>
  <si>
    <t>1937</t>
  </si>
  <si>
    <t>2109270</t>
  </si>
  <si>
    <t>Presidente Sarney</t>
  </si>
  <si>
    <t>1938</t>
  </si>
  <si>
    <t>4314605</t>
  </si>
  <si>
    <t>Piratini</t>
  </si>
  <si>
    <t>1939</t>
  </si>
  <si>
    <t>3302809</t>
  </si>
  <si>
    <t>Mendes</t>
  </si>
  <si>
    <t>1940</t>
  </si>
  <si>
    <t>1702554</t>
  </si>
  <si>
    <t>Augustinópolis</t>
  </si>
  <si>
    <t>1941</t>
  </si>
  <si>
    <t>2304236</t>
  </si>
  <si>
    <t>Croatá</t>
  </si>
  <si>
    <t>1942</t>
  </si>
  <si>
    <t>3170529</t>
  </si>
  <si>
    <t>Urucuia</t>
  </si>
  <si>
    <t>1943</t>
  </si>
  <si>
    <t>4106308</t>
  </si>
  <si>
    <t>Corbélia</t>
  </si>
  <si>
    <t>1944</t>
  </si>
  <si>
    <t>2313757</t>
  </si>
  <si>
    <t>Umirim</t>
  </si>
  <si>
    <t>1945</t>
  </si>
  <si>
    <t>2512002</t>
  </si>
  <si>
    <t>Pocinhos</t>
  </si>
  <si>
    <t>1946</t>
  </si>
  <si>
    <t>2905305</t>
  </si>
  <si>
    <t>Cafarnaum</t>
  </si>
  <si>
    <t>1947</t>
  </si>
  <si>
    <t>3148608</t>
  </si>
  <si>
    <t>Peçanha</t>
  </si>
  <si>
    <t>1948</t>
  </si>
  <si>
    <t>3155801</t>
  </si>
  <si>
    <t>Rio Pomba</t>
  </si>
  <si>
    <t>1949</t>
  </si>
  <si>
    <t>3544251</t>
  </si>
  <si>
    <t>Rosana</t>
  </si>
  <si>
    <t>1950</t>
  </si>
  <si>
    <t>3144706</t>
  </si>
  <si>
    <t>Nova Era</t>
  </si>
  <si>
    <t>1951</t>
  </si>
  <si>
    <t>2106631</t>
  </si>
  <si>
    <t>Matões do Norte</t>
  </si>
  <si>
    <t>1952</t>
  </si>
  <si>
    <t>2603504</t>
  </si>
  <si>
    <t>Camocim de São Félix</t>
  </si>
  <si>
    <t>1953</t>
  </si>
  <si>
    <t>3556800</t>
  </si>
  <si>
    <t>Viradouro</t>
  </si>
  <si>
    <t>1954</t>
  </si>
  <si>
    <t>3108305</t>
  </si>
  <si>
    <t>Borda da Mata</t>
  </si>
  <si>
    <t>1955</t>
  </si>
  <si>
    <t>3304409</t>
  </si>
  <si>
    <t>1956</t>
  </si>
  <si>
    <t>4200101</t>
  </si>
  <si>
    <t>Abelardo Luz</t>
  </si>
  <si>
    <t>1957</t>
  </si>
  <si>
    <t>3161007</t>
  </si>
  <si>
    <t>São Domingos do Prata</t>
  </si>
  <si>
    <t>1958</t>
  </si>
  <si>
    <t>3146305</t>
  </si>
  <si>
    <t>Padre Paraíso</t>
  </si>
  <si>
    <t>1959</t>
  </si>
  <si>
    <t>2908002</t>
  </si>
  <si>
    <t>Coaraci</t>
  </si>
  <si>
    <t>1960</t>
  </si>
  <si>
    <t>4211751</t>
  </si>
  <si>
    <t>Otacílio Costa</t>
  </si>
  <si>
    <t>1961</t>
  </si>
  <si>
    <t>2922102</t>
  </si>
  <si>
    <t>1962</t>
  </si>
  <si>
    <t>3501152</t>
  </si>
  <si>
    <t>Alumínio</t>
  </si>
  <si>
    <t>1963</t>
  </si>
  <si>
    <t>2304459</t>
  </si>
  <si>
    <t>Fortim</t>
  </si>
  <si>
    <t>1964</t>
  </si>
  <si>
    <t>3304102</t>
  </si>
  <si>
    <t>Porciúncula</t>
  </si>
  <si>
    <t>1965</t>
  </si>
  <si>
    <t>3159902</t>
  </si>
  <si>
    <t>Santo Antônio do Amparo</t>
  </si>
  <si>
    <t>1966</t>
  </si>
  <si>
    <t>3104502</t>
  </si>
  <si>
    <t>Arinos</t>
  </si>
  <si>
    <t>1967</t>
  </si>
  <si>
    <t>4126306</t>
  </si>
  <si>
    <t>Sengés</t>
  </si>
  <si>
    <t>1968</t>
  </si>
  <si>
    <t>2302909</t>
  </si>
  <si>
    <t>Capistrano</t>
  </si>
  <si>
    <t>1969</t>
  </si>
  <si>
    <t>2616001</t>
  </si>
  <si>
    <t>Venturosa</t>
  </si>
  <si>
    <t>1970</t>
  </si>
  <si>
    <t>4204251</t>
  </si>
  <si>
    <t>Cocal do Sul</t>
  </si>
  <si>
    <t>1971</t>
  </si>
  <si>
    <t>2200509</t>
  </si>
  <si>
    <t>Amarante</t>
  </si>
  <si>
    <t>1972</t>
  </si>
  <si>
    <t>5200100</t>
  </si>
  <si>
    <t>Abadiânia</t>
  </si>
  <si>
    <t>1973</t>
  </si>
  <si>
    <t>2306702</t>
  </si>
  <si>
    <t>Jaguaretama</t>
  </si>
  <si>
    <t>1974</t>
  </si>
  <si>
    <t>2907905</t>
  </si>
  <si>
    <t>Cipó</t>
  </si>
  <si>
    <t>1975</t>
  </si>
  <si>
    <t>3154309</t>
  </si>
  <si>
    <t>Resplendor</t>
  </si>
  <si>
    <t>1976</t>
  </si>
  <si>
    <t>3138609</t>
  </si>
  <si>
    <t>Lima Duarte</t>
  </si>
  <si>
    <t>1977</t>
  </si>
  <si>
    <t>2107902</t>
  </si>
  <si>
    <t>Passagem Franca</t>
  </si>
  <si>
    <t>1978</t>
  </si>
  <si>
    <t>3508108</t>
  </si>
  <si>
    <t>Buritama</t>
  </si>
  <si>
    <t>1979</t>
  </si>
  <si>
    <t>2303402</t>
  </si>
  <si>
    <t>Carnaubal</t>
  </si>
  <si>
    <t>1980</t>
  </si>
  <si>
    <t>3132107</t>
  </si>
  <si>
    <t>Itacarambi</t>
  </si>
  <si>
    <t>1981</t>
  </si>
  <si>
    <t>2104404</t>
  </si>
  <si>
    <t>Gonçalves Dias</t>
  </si>
  <si>
    <t>1982</t>
  </si>
  <si>
    <t>3301207</t>
  </si>
  <si>
    <t>Carmo</t>
  </si>
  <si>
    <t>1983</t>
  </si>
  <si>
    <t>2301851</t>
  </si>
  <si>
    <t>Banabuiú</t>
  </si>
  <si>
    <t>1984</t>
  </si>
  <si>
    <t>1300102</t>
  </si>
  <si>
    <t>Anori</t>
  </si>
  <si>
    <t>1985</t>
  </si>
  <si>
    <t>5100300</t>
  </si>
  <si>
    <t>Alto Araguaia</t>
  </si>
  <si>
    <t>1986</t>
  </si>
  <si>
    <t>2501005</t>
  </si>
  <si>
    <t>Araruna</t>
  </si>
  <si>
    <t>1987</t>
  </si>
  <si>
    <t>2605152</t>
  </si>
  <si>
    <t>Dormentes</t>
  </si>
  <si>
    <t>1988</t>
  </si>
  <si>
    <t>1301506</t>
  </si>
  <si>
    <t>Envira</t>
  </si>
  <si>
    <t>1989</t>
  </si>
  <si>
    <t>2516300</t>
  </si>
  <si>
    <t>Sumé</t>
  </si>
  <si>
    <t>1990</t>
  </si>
  <si>
    <t>2606507</t>
  </si>
  <si>
    <t>Iati</t>
  </si>
  <si>
    <t>1991</t>
  </si>
  <si>
    <t>4210605</t>
  </si>
  <si>
    <t>Massaranduba</t>
  </si>
  <si>
    <t>1992</t>
  </si>
  <si>
    <t>2108900</t>
  </si>
  <si>
    <t>Poção de Pedras</t>
  </si>
  <si>
    <t>1993</t>
  </si>
  <si>
    <t>2931053</t>
  </si>
  <si>
    <t>Tanque Novo</t>
  </si>
  <si>
    <t>1994</t>
  </si>
  <si>
    <t>3115102</t>
  </si>
  <si>
    <t>Cássia</t>
  </si>
  <si>
    <t>1995</t>
  </si>
  <si>
    <t>3526100</t>
  </si>
  <si>
    <t>Juquiá</t>
  </si>
  <si>
    <t>1996</t>
  </si>
  <si>
    <t>2313351</t>
  </si>
  <si>
    <t>Tejuçuoca</t>
  </si>
  <si>
    <t>1997</t>
  </si>
  <si>
    <t>3149804</t>
  </si>
  <si>
    <t>Perdizes</t>
  </si>
  <si>
    <t>1998</t>
  </si>
  <si>
    <t>3108008</t>
  </si>
  <si>
    <t>Bom Sucesso</t>
  </si>
  <si>
    <t>1999</t>
  </si>
  <si>
    <t>2703809</t>
  </si>
  <si>
    <t>Joaquim Gomes</t>
  </si>
  <si>
    <t>2000</t>
  </si>
  <si>
    <t>2308609</t>
  </si>
  <si>
    <t>Monsenhor Tabosa</t>
  </si>
  <si>
    <t>2001</t>
  </si>
  <si>
    <t>3131158</t>
  </si>
  <si>
    <t>Ipaba</t>
  </si>
  <si>
    <t>2002</t>
  </si>
  <si>
    <t>2208809</t>
  </si>
  <si>
    <t>Regeneração</t>
  </si>
  <si>
    <t>2003</t>
  </si>
  <si>
    <t>2604700</t>
  </si>
  <si>
    <t>Correntes</t>
  </si>
  <si>
    <t>2004</t>
  </si>
  <si>
    <t>4213708</t>
  </si>
  <si>
    <t>Pouso Redondo</t>
  </si>
  <si>
    <t>2005</t>
  </si>
  <si>
    <t>1302553</t>
  </si>
  <si>
    <t>Manaquiri</t>
  </si>
  <si>
    <t>2006</t>
  </si>
  <si>
    <t>3508702</t>
  </si>
  <si>
    <t>Caconde</t>
  </si>
  <si>
    <t>2007</t>
  </si>
  <si>
    <t>2801702</t>
  </si>
  <si>
    <t>Cristinápolis</t>
  </si>
  <si>
    <t>2008</t>
  </si>
  <si>
    <t>2504900</t>
  </si>
  <si>
    <t>Cruz do Espírito Santo</t>
  </si>
  <si>
    <t>2009</t>
  </si>
  <si>
    <t>1200351</t>
  </si>
  <si>
    <t>Marechal Thaumaturgo</t>
  </si>
  <si>
    <t>2010</t>
  </si>
  <si>
    <t>2106409</t>
  </si>
  <si>
    <t>Mata Roma</t>
  </si>
  <si>
    <t>2011</t>
  </si>
  <si>
    <t>3540903</t>
  </si>
  <si>
    <t>Pradópolis</t>
  </si>
  <si>
    <t>2012</t>
  </si>
  <si>
    <t>2105476</t>
  </si>
  <si>
    <t>Jenipapo dos Vieiras</t>
  </si>
  <si>
    <t>2013</t>
  </si>
  <si>
    <t>2111805</t>
  </si>
  <si>
    <t>Sítio Novo</t>
  </si>
  <si>
    <t>2014</t>
  </si>
  <si>
    <t>4305454</t>
  </si>
  <si>
    <t>Cidreira</t>
  </si>
  <si>
    <t>2015</t>
  </si>
  <si>
    <t>3517604</t>
  </si>
  <si>
    <t>Guapiara</t>
  </si>
  <si>
    <t>2016</t>
  </si>
  <si>
    <t>2930303</t>
  </si>
  <si>
    <t>Serra Dourada</t>
  </si>
  <si>
    <t>2017</t>
  </si>
  <si>
    <t>5206404</t>
  </si>
  <si>
    <t>Crixás</t>
  </si>
  <si>
    <t>2018</t>
  </si>
  <si>
    <t>5209952</t>
  </si>
  <si>
    <t>Indiara</t>
  </si>
  <si>
    <t>2019</t>
  </si>
  <si>
    <t>2909208</t>
  </si>
  <si>
    <t>Coronel João Sá</t>
  </si>
  <si>
    <t>2020</t>
  </si>
  <si>
    <t>2108058</t>
  </si>
  <si>
    <t>Paulino Neves</t>
  </si>
  <si>
    <t>2021</t>
  </si>
  <si>
    <t>2930808</t>
  </si>
  <si>
    <t>Souto Soares</t>
  </si>
  <si>
    <t>2022</t>
  </si>
  <si>
    <t>2908705</t>
  </si>
  <si>
    <t>Condeúba</t>
  </si>
  <si>
    <t>2023</t>
  </si>
  <si>
    <t>2916807</t>
  </si>
  <si>
    <t>Itarantim</t>
  </si>
  <si>
    <t>2024</t>
  </si>
  <si>
    <t>2311108</t>
  </si>
  <si>
    <t>Porteiras</t>
  </si>
  <si>
    <t>2025</t>
  </si>
  <si>
    <t>4207106</t>
  </si>
  <si>
    <t>Ilhota</t>
  </si>
  <si>
    <t>2026</t>
  </si>
  <si>
    <t>2806008</t>
  </si>
  <si>
    <t>Ribeirópolis</t>
  </si>
  <si>
    <t>2027</t>
  </si>
  <si>
    <t>5220405</t>
  </si>
  <si>
    <t>São Simão</t>
  </si>
  <si>
    <t>2028</t>
  </si>
  <si>
    <t>3150802</t>
  </si>
  <si>
    <t>Piranga</t>
  </si>
  <si>
    <t>2029</t>
  </si>
  <si>
    <t>2303303</t>
  </si>
  <si>
    <t>Cariús</t>
  </si>
  <si>
    <t>2030</t>
  </si>
  <si>
    <t>2507705</t>
  </si>
  <si>
    <t>Juazeirinho</t>
  </si>
  <si>
    <t>2031</t>
  </si>
  <si>
    <t>5101902</t>
  </si>
  <si>
    <t>Brasnorte</t>
  </si>
  <si>
    <t>2032</t>
  </si>
  <si>
    <t>3521903</t>
  </si>
  <si>
    <t>Itajobi</t>
  </si>
  <si>
    <t>2033</t>
  </si>
  <si>
    <t>2104206</t>
  </si>
  <si>
    <t>Fortuna</t>
  </si>
  <si>
    <t>2034</t>
  </si>
  <si>
    <t>2913101</t>
  </si>
  <si>
    <t>Ibititá</t>
  </si>
  <si>
    <t>2035</t>
  </si>
  <si>
    <t>2101251</t>
  </si>
  <si>
    <t>Bacabeira</t>
  </si>
  <si>
    <t>2036</t>
  </si>
  <si>
    <t>4320404</t>
  </si>
  <si>
    <t>Serafina Corrêa</t>
  </si>
  <si>
    <t>2037</t>
  </si>
  <si>
    <t>2312106</t>
  </si>
  <si>
    <t>Santana do Cariri</t>
  </si>
  <si>
    <t>2038</t>
  </si>
  <si>
    <t>2414209</t>
  </si>
  <si>
    <t>Tibau do Sul</t>
  </si>
  <si>
    <t>2039</t>
  </si>
  <si>
    <t>4206009</t>
  </si>
  <si>
    <t>Governador Celso Ramos</t>
  </si>
  <si>
    <t>2040</t>
  </si>
  <si>
    <t>4104709</t>
  </si>
  <si>
    <t>Carlópolis</t>
  </si>
  <si>
    <t>2041</t>
  </si>
  <si>
    <t>2307635</t>
  </si>
  <si>
    <t>Madalena</t>
  </si>
  <si>
    <t>2042</t>
  </si>
  <si>
    <t>2111078</t>
  </si>
  <si>
    <t>São João do Soter</t>
  </si>
  <si>
    <t>2043</t>
  </si>
  <si>
    <t>2903805</t>
  </si>
  <si>
    <t>Boa Vista do Tupim</t>
  </si>
  <si>
    <t>2044</t>
  </si>
  <si>
    <t>1300904</t>
  </si>
  <si>
    <t>Canutama</t>
  </si>
  <si>
    <t>2045</t>
  </si>
  <si>
    <t>3528007</t>
  </si>
  <si>
    <t>Macatuba</t>
  </si>
  <si>
    <t>2046</t>
  </si>
  <si>
    <t>3501004</t>
  </si>
  <si>
    <t>Altinópolis</t>
  </si>
  <si>
    <t>2047</t>
  </si>
  <si>
    <t>2412609</t>
  </si>
  <si>
    <t>São Paulo do Potengi</t>
  </si>
  <si>
    <t>2048</t>
  </si>
  <si>
    <t>5105507</t>
  </si>
  <si>
    <t>Vila Bela da Santíssima Trindade</t>
  </si>
  <si>
    <t>2049</t>
  </si>
  <si>
    <t>2511905</t>
  </si>
  <si>
    <t>Pitimbu</t>
  </si>
  <si>
    <t>2050</t>
  </si>
  <si>
    <t>5000203</t>
  </si>
  <si>
    <t>Água Clara</t>
  </si>
  <si>
    <t>2051</t>
  </si>
  <si>
    <t>1200807</t>
  </si>
  <si>
    <t>Porto Acre</t>
  </si>
  <si>
    <t>2052</t>
  </si>
  <si>
    <t>2613800</t>
  </si>
  <si>
    <t>São Vicente Férrer</t>
  </si>
  <si>
    <t>2053</t>
  </si>
  <si>
    <t>1507102</t>
  </si>
  <si>
    <t>São Caetano de Odivelas</t>
  </si>
  <si>
    <t>2054</t>
  </si>
  <si>
    <t>3508801</t>
  </si>
  <si>
    <t>2055</t>
  </si>
  <si>
    <t>2500809</t>
  </si>
  <si>
    <t>Araçagi</t>
  </si>
  <si>
    <t>2056</t>
  </si>
  <si>
    <t>3515400</t>
  </si>
  <si>
    <t>Fartura</t>
  </si>
  <si>
    <t>2057</t>
  </si>
  <si>
    <t>4208401</t>
  </si>
  <si>
    <t>Itapiranga</t>
  </si>
  <si>
    <t>2058</t>
  </si>
  <si>
    <t>2311959</t>
  </si>
  <si>
    <t>Salitre</t>
  </si>
  <si>
    <t>2059</t>
  </si>
  <si>
    <t>2917102</t>
  </si>
  <si>
    <t>Itororó</t>
  </si>
  <si>
    <t>2060</t>
  </si>
  <si>
    <t>2310902</t>
  </si>
  <si>
    <t>Piquet Carneiro</t>
  </si>
  <si>
    <t>2061</t>
  </si>
  <si>
    <t>4114401</t>
  </si>
  <si>
    <t>Mangueirinha</t>
  </si>
  <si>
    <t>2062</t>
  </si>
  <si>
    <t>2912400</t>
  </si>
  <si>
    <t>Ibipeba</t>
  </si>
  <si>
    <t>2063</t>
  </si>
  <si>
    <t>4308904</t>
  </si>
  <si>
    <t>Getúlio Vargas</t>
  </si>
  <si>
    <t>2064</t>
  </si>
  <si>
    <t>1200385</t>
  </si>
  <si>
    <t>Plácido de Castro</t>
  </si>
  <si>
    <t>2065</t>
  </si>
  <si>
    <t>2904852</t>
  </si>
  <si>
    <t>Cabaceiras do Paraguaçu</t>
  </si>
  <si>
    <t>2066</t>
  </si>
  <si>
    <t>2607802</t>
  </si>
  <si>
    <t>Itaquitinga</t>
  </si>
  <si>
    <t>2067</t>
  </si>
  <si>
    <t>2802809</t>
  </si>
  <si>
    <t>Indiaroba</t>
  </si>
  <si>
    <t>2068</t>
  </si>
  <si>
    <t>1506583</t>
  </si>
  <si>
    <t>Santa Maria das Barreiras</t>
  </si>
  <si>
    <t>2069</t>
  </si>
  <si>
    <t>5204409</t>
  </si>
  <si>
    <t>Caiapônia</t>
  </si>
  <si>
    <t>2070</t>
  </si>
  <si>
    <t>4323804</t>
  </si>
  <si>
    <t>Xangri-lá</t>
  </si>
  <si>
    <t>2071</t>
  </si>
  <si>
    <t>2700706</t>
  </si>
  <si>
    <t>2072</t>
  </si>
  <si>
    <t>2511301</t>
  </si>
  <si>
    <t>Piancó</t>
  </si>
  <si>
    <t>2073</t>
  </si>
  <si>
    <t>2804409</t>
  </si>
  <si>
    <t>Neópolis</t>
  </si>
  <si>
    <t>2074</t>
  </si>
  <si>
    <t>2102507</t>
  </si>
  <si>
    <t>Cajari</t>
  </si>
  <si>
    <t>2075</t>
  </si>
  <si>
    <t>2501906</t>
  </si>
  <si>
    <t>2076</t>
  </si>
  <si>
    <t>5215306</t>
  </si>
  <si>
    <t>Orizona</t>
  </si>
  <si>
    <t>2077</t>
  </si>
  <si>
    <t>4316600</t>
  </si>
  <si>
    <t>Sananduva</t>
  </si>
  <si>
    <t>2078</t>
  </si>
  <si>
    <t>3157906</t>
  </si>
  <si>
    <t>Santa Margarida</t>
  </si>
  <si>
    <t>2079</t>
  </si>
  <si>
    <t>3151701</t>
  </si>
  <si>
    <t>Poço Fundo</t>
  </si>
  <si>
    <t>2080</t>
  </si>
  <si>
    <t>4107603</t>
  </si>
  <si>
    <t>Faxinal</t>
  </si>
  <si>
    <t>2081</t>
  </si>
  <si>
    <t>3145109</t>
  </si>
  <si>
    <t>Nova Resende</t>
  </si>
  <si>
    <t>2082</t>
  </si>
  <si>
    <t>2303006</t>
  </si>
  <si>
    <t>Caridade</t>
  </si>
  <si>
    <t>2083</t>
  </si>
  <si>
    <t>2700508</t>
  </si>
  <si>
    <t>Barra de Santo Antônio</t>
  </si>
  <si>
    <t>2084</t>
  </si>
  <si>
    <t>2918506</t>
  </si>
  <si>
    <t>2085</t>
  </si>
  <si>
    <t>5106232</t>
  </si>
  <si>
    <t>Nova Olímpia</t>
  </si>
  <si>
    <t>2086</t>
  </si>
  <si>
    <t>2203305</t>
  </si>
  <si>
    <t>Demerval Lobão</t>
  </si>
  <si>
    <t>2087</t>
  </si>
  <si>
    <t>2907608</t>
  </si>
  <si>
    <t>Central</t>
  </si>
  <si>
    <t>2088</t>
  </si>
  <si>
    <t>1100403</t>
  </si>
  <si>
    <t>Alto Paraíso</t>
  </si>
  <si>
    <t>2089</t>
  </si>
  <si>
    <t>2931806</t>
  </si>
  <si>
    <t>Tremedal</t>
  </si>
  <si>
    <t>2090</t>
  </si>
  <si>
    <t>2101301</t>
  </si>
  <si>
    <t>Bacuri</t>
  </si>
  <si>
    <t>2091</t>
  </si>
  <si>
    <t>1101492</t>
  </si>
  <si>
    <t>São Francisco do Guaporé</t>
  </si>
  <si>
    <t>2092</t>
  </si>
  <si>
    <t>3153905</t>
  </si>
  <si>
    <t>Raposos</t>
  </si>
  <si>
    <t>2093</t>
  </si>
  <si>
    <t>2932804</t>
  </si>
  <si>
    <t>Utinga</t>
  </si>
  <si>
    <t>2094</t>
  </si>
  <si>
    <t>2103174</t>
  </si>
  <si>
    <t>Centro Novo do Maranhão</t>
  </si>
  <si>
    <t>2095</t>
  </si>
  <si>
    <t>2803302</t>
  </si>
  <si>
    <t>Japaratuba</t>
  </si>
  <si>
    <t>2096</t>
  </si>
  <si>
    <t>3169000</t>
  </si>
  <si>
    <t>2097</t>
  </si>
  <si>
    <t>3523602</t>
  </si>
  <si>
    <t>Itirapina</t>
  </si>
  <si>
    <t>2098</t>
  </si>
  <si>
    <t>4105201</t>
  </si>
  <si>
    <t>Cerro Azul</t>
  </si>
  <si>
    <t>2099</t>
  </si>
  <si>
    <t>2906824</t>
  </si>
  <si>
    <t>Canudos</t>
  </si>
  <si>
    <t>2100</t>
  </si>
  <si>
    <t>3524600</t>
  </si>
  <si>
    <t>Jacupiranga</t>
  </si>
  <si>
    <t>2101</t>
  </si>
  <si>
    <t>2932309</t>
  </si>
  <si>
    <t>Ubatã</t>
  </si>
  <si>
    <t>2102</t>
  </si>
  <si>
    <t>3549953</t>
  </si>
  <si>
    <t>São Lourenço da Serra</t>
  </si>
  <si>
    <t>2103</t>
  </si>
  <si>
    <t>2503506</t>
  </si>
  <si>
    <t>Cacimba de Dentro</t>
  </si>
  <si>
    <t>2104</t>
  </si>
  <si>
    <t>4300109</t>
  </si>
  <si>
    <t>Agudo</t>
  </si>
  <si>
    <t>2105</t>
  </si>
  <si>
    <t>2701308</t>
  </si>
  <si>
    <t>Cajueiro</t>
  </si>
  <si>
    <t>2106</t>
  </si>
  <si>
    <t>4309001</t>
  </si>
  <si>
    <t>Giruá</t>
  </si>
  <si>
    <t>2107</t>
  </si>
  <si>
    <t>2929701</t>
  </si>
  <si>
    <t>Sátiro Dias</t>
  </si>
  <si>
    <t>2108</t>
  </si>
  <si>
    <t>4220000</t>
  </si>
  <si>
    <t>Balneário Rincão</t>
  </si>
  <si>
    <t>2109</t>
  </si>
  <si>
    <t>4106803</t>
  </si>
  <si>
    <t>Cruz Machado</t>
  </si>
  <si>
    <t>2110</t>
  </si>
  <si>
    <t>3110905</t>
  </si>
  <si>
    <t>Campanha</t>
  </si>
  <si>
    <t>2111</t>
  </si>
  <si>
    <t>4126504</t>
  </si>
  <si>
    <t>Sertanópolis</t>
  </si>
  <si>
    <t>2112</t>
  </si>
  <si>
    <t>2901908</t>
  </si>
  <si>
    <t>Aporá</t>
  </si>
  <si>
    <t>2113</t>
  </si>
  <si>
    <t>2604908</t>
  </si>
  <si>
    <t>Cumaru</t>
  </si>
  <si>
    <t>2114</t>
  </si>
  <si>
    <t>3530201</t>
  </si>
  <si>
    <t>Mirante do Paranapanema</t>
  </si>
  <si>
    <t>2115</t>
  </si>
  <si>
    <t>2311355</t>
  </si>
  <si>
    <t>Quixelô</t>
  </si>
  <si>
    <t>2116</t>
  </si>
  <si>
    <t>2706802</t>
  </si>
  <si>
    <t>Piaçabuçu</t>
  </si>
  <si>
    <t>2117</t>
  </si>
  <si>
    <t>4115408</t>
  </si>
  <si>
    <t>Marmeleiro</t>
  </si>
  <si>
    <t>2118</t>
  </si>
  <si>
    <t>3140159</t>
  </si>
  <si>
    <t>Mário Campos</t>
  </si>
  <si>
    <t>2119</t>
  </si>
  <si>
    <t>1100056</t>
  </si>
  <si>
    <t>Cerejeiras</t>
  </si>
  <si>
    <t>2120</t>
  </si>
  <si>
    <t>4126801</t>
  </si>
  <si>
    <t>2121</t>
  </si>
  <si>
    <t>1300029</t>
  </si>
  <si>
    <t>Alvarães</t>
  </si>
  <si>
    <t>2122</t>
  </si>
  <si>
    <t>3555109</t>
  </si>
  <si>
    <t>Tupi Paulista</t>
  </si>
  <si>
    <t>2123</t>
  </si>
  <si>
    <t>2904050</t>
  </si>
  <si>
    <t>2124</t>
  </si>
  <si>
    <t>2608008</t>
  </si>
  <si>
    <t>Jataúba</t>
  </si>
  <si>
    <t>2125</t>
  </si>
  <si>
    <t>4201950</t>
  </si>
  <si>
    <t>Balneário Arroio do Silva</t>
  </si>
  <si>
    <t>2126</t>
  </si>
  <si>
    <t>2931301</t>
  </si>
  <si>
    <t>Tapiramutá</t>
  </si>
  <si>
    <t>2127</t>
  </si>
  <si>
    <t>2702108</t>
  </si>
  <si>
    <t>Colônia Leopoldina</t>
  </si>
  <si>
    <t>2128</t>
  </si>
  <si>
    <t>2908309</t>
  </si>
  <si>
    <t>Conceição do Almeida</t>
  </si>
  <si>
    <t>2129</t>
  </si>
  <si>
    <t>1303205</t>
  </si>
  <si>
    <t>Novo Airão</t>
  </si>
  <si>
    <t>2130</t>
  </si>
  <si>
    <t>4110607</t>
  </si>
  <si>
    <t>Iporã</t>
  </si>
  <si>
    <t>2131</t>
  </si>
  <si>
    <t>2916856</t>
  </si>
  <si>
    <t>Itatim</t>
  </si>
  <si>
    <t>2132</t>
  </si>
  <si>
    <t>3157708</t>
  </si>
  <si>
    <t>Santa Juliana</t>
  </si>
  <si>
    <t>2133</t>
  </si>
  <si>
    <t>2921401</t>
  </si>
  <si>
    <t>Mirangaba</t>
  </si>
  <si>
    <t>2134</t>
  </si>
  <si>
    <t>4204558</t>
  </si>
  <si>
    <t>Correia Pinto</t>
  </si>
  <si>
    <t>2135</t>
  </si>
  <si>
    <t>4103909</t>
  </si>
  <si>
    <t>Campina da Lagoa</t>
  </si>
  <si>
    <t>2136</t>
  </si>
  <si>
    <t>2804003</t>
  </si>
  <si>
    <t>Maruim</t>
  </si>
  <si>
    <t>2137</t>
  </si>
  <si>
    <t>1100148</t>
  </si>
  <si>
    <t>Nova Brasilândia d'Oeste</t>
  </si>
  <si>
    <t>2138</t>
  </si>
  <si>
    <t>4202073</t>
  </si>
  <si>
    <t>Balneário Gaivota</t>
  </si>
  <si>
    <t>2139</t>
  </si>
  <si>
    <t>1100064</t>
  </si>
  <si>
    <t>Colorado do Oeste</t>
  </si>
  <si>
    <t>2140</t>
  </si>
  <si>
    <t>2304509</t>
  </si>
  <si>
    <t>Frecheirinha</t>
  </si>
  <si>
    <t>2141</t>
  </si>
  <si>
    <t>4212106</t>
  </si>
  <si>
    <t>Palmitos</t>
  </si>
  <si>
    <t>2142</t>
  </si>
  <si>
    <t>1508357</t>
  </si>
  <si>
    <t>Vitória do Xingu</t>
  </si>
  <si>
    <t>2143</t>
  </si>
  <si>
    <t>4319406</t>
  </si>
  <si>
    <t>São Pedro do Sul</t>
  </si>
  <si>
    <t>2144</t>
  </si>
  <si>
    <t>2406502</t>
  </si>
  <si>
    <t>Lagoa Nova</t>
  </si>
  <si>
    <t>2145</t>
  </si>
  <si>
    <t>2701605</t>
  </si>
  <si>
    <t>Canapi</t>
  </si>
  <si>
    <t>2146</t>
  </si>
  <si>
    <t>4215505</t>
  </si>
  <si>
    <t>Santa Cecília</t>
  </si>
  <si>
    <t>2147</t>
  </si>
  <si>
    <t>3511706</t>
  </si>
  <si>
    <t>Charqueada</t>
  </si>
  <si>
    <t>2148</t>
  </si>
  <si>
    <t>4102901</t>
  </si>
  <si>
    <t>Bituruna</t>
  </si>
  <si>
    <t>2149</t>
  </si>
  <si>
    <t>1302801</t>
  </si>
  <si>
    <t>Maraã</t>
  </si>
  <si>
    <t>2150</t>
  </si>
  <si>
    <t>3523305</t>
  </si>
  <si>
    <t>Itariri</t>
  </si>
  <si>
    <t>2151</t>
  </si>
  <si>
    <t>2913408</t>
  </si>
  <si>
    <t>Igaporã</t>
  </si>
  <si>
    <t>2152</t>
  </si>
  <si>
    <t>3537008</t>
  </si>
  <si>
    <t>Pedregulho</t>
  </si>
  <si>
    <t>2153</t>
  </si>
  <si>
    <t>2911402</t>
  </si>
  <si>
    <t>Glória</t>
  </si>
  <si>
    <t>2154</t>
  </si>
  <si>
    <t>3147600</t>
  </si>
  <si>
    <t>Passa Quatro</t>
  </si>
  <si>
    <t>2155</t>
  </si>
  <si>
    <t>5105903</t>
  </si>
  <si>
    <t>Nobres</t>
  </si>
  <si>
    <t>2156</t>
  </si>
  <si>
    <t>5107701</t>
  </si>
  <si>
    <t>Rosário Oeste</t>
  </si>
  <si>
    <t>2157</t>
  </si>
  <si>
    <t>2702553</t>
  </si>
  <si>
    <t>Estrela de Alagoas</t>
  </si>
  <si>
    <t>2158</t>
  </si>
  <si>
    <t>2313559</t>
  </si>
  <si>
    <t>Tururu</t>
  </si>
  <si>
    <t>2159</t>
  </si>
  <si>
    <t>2705200</t>
  </si>
  <si>
    <t>Messias</t>
  </si>
  <si>
    <t>2160</t>
  </si>
  <si>
    <t>2309201</t>
  </si>
  <si>
    <t>Nova Olinda</t>
  </si>
  <si>
    <t>2161</t>
  </si>
  <si>
    <t>2920205</t>
  </si>
  <si>
    <t>Malhada</t>
  </si>
  <si>
    <t>2162</t>
  </si>
  <si>
    <t>3120805</t>
  </si>
  <si>
    <t>Cruzília</t>
  </si>
  <si>
    <t>2163</t>
  </si>
  <si>
    <t>2932606</t>
  </si>
  <si>
    <t>Urandi</t>
  </si>
  <si>
    <t>2164</t>
  </si>
  <si>
    <t>5102603</t>
  </si>
  <si>
    <t>Campinápolis</t>
  </si>
  <si>
    <t>2165</t>
  </si>
  <si>
    <t>2931608</t>
  </si>
  <si>
    <t>Teolândia</t>
  </si>
  <si>
    <t>2166</t>
  </si>
  <si>
    <t>2608305</t>
  </si>
  <si>
    <t>Jupi</t>
  </si>
  <si>
    <t>2167</t>
  </si>
  <si>
    <t>4317905</t>
  </si>
  <si>
    <t>Santo Cristo</t>
  </si>
  <si>
    <t>2168</t>
  </si>
  <si>
    <t>3162807</t>
  </si>
  <si>
    <t>São João Evangelista</t>
  </si>
  <si>
    <t>2169</t>
  </si>
  <si>
    <t>1300201</t>
  </si>
  <si>
    <t>Atalaia do Norte</t>
  </si>
  <si>
    <t>2170</t>
  </si>
  <si>
    <t>2915205</t>
  </si>
  <si>
    <t>Itagibá</t>
  </si>
  <si>
    <t>2171</t>
  </si>
  <si>
    <t>2404507</t>
  </si>
  <si>
    <t>Guamaré</t>
  </si>
  <si>
    <t>2172</t>
  </si>
  <si>
    <t>1711902</t>
  </si>
  <si>
    <t>Lagoa da Confusão</t>
  </si>
  <si>
    <t>2173</t>
  </si>
  <si>
    <t>2310803</t>
  </si>
  <si>
    <t>Pereiro</t>
  </si>
  <si>
    <t>2174</t>
  </si>
  <si>
    <t>4204509</t>
  </si>
  <si>
    <t>Corupá</t>
  </si>
  <si>
    <t>2175</t>
  </si>
  <si>
    <t>5107800</t>
  </si>
  <si>
    <t>Santo Antônio de Leverger</t>
  </si>
  <si>
    <t>2176</t>
  </si>
  <si>
    <t>4104402</t>
  </si>
  <si>
    <t>Cândido de Abreu</t>
  </si>
  <si>
    <t>2177</t>
  </si>
  <si>
    <t>1508050</t>
  </si>
  <si>
    <t>Trairão</t>
  </si>
  <si>
    <t>2178</t>
  </si>
  <si>
    <t>3133105</t>
  </si>
  <si>
    <t>Itanhandu</t>
  </si>
  <si>
    <t>2179</t>
  </si>
  <si>
    <t>3512308</t>
  </si>
  <si>
    <t>Conchas</t>
  </si>
  <si>
    <t>2180</t>
  </si>
  <si>
    <t>3538204</t>
  </si>
  <si>
    <t>2181</t>
  </si>
  <si>
    <t>4123006</t>
  </si>
  <si>
    <t>Salto do Lontra</t>
  </si>
  <si>
    <t>2182</t>
  </si>
  <si>
    <t>3305703</t>
  </si>
  <si>
    <t>Sumidouro</t>
  </si>
  <si>
    <t>2183</t>
  </si>
  <si>
    <t>2903276</t>
  </si>
  <si>
    <t>Barrocas</t>
  </si>
  <si>
    <t>2184</t>
  </si>
  <si>
    <t>3545001</t>
  </si>
  <si>
    <t>Salesópolis</t>
  </si>
  <si>
    <t>2185</t>
  </si>
  <si>
    <t>2929057</t>
  </si>
  <si>
    <t>São Félix do Coribe</t>
  </si>
  <si>
    <t>2186</t>
  </si>
  <si>
    <t>4307500</t>
  </si>
  <si>
    <t>Espumoso</t>
  </si>
  <si>
    <t>2187</t>
  </si>
  <si>
    <t>2703304</t>
  </si>
  <si>
    <t>Inhapi</t>
  </si>
  <si>
    <t>2188</t>
  </si>
  <si>
    <t>2308203</t>
  </si>
  <si>
    <t>Meruoca</t>
  </si>
  <si>
    <t>2189</t>
  </si>
  <si>
    <t>2903607</t>
  </si>
  <si>
    <t>Biritinga</t>
  </si>
  <si>
    <t>2190</t>
  </si>
  <si>
    <t>2901155</t>
  </si>
  <si>
    <t>América Dourada</t>
  </si>
  <si>
    <t>2191</t>
  </si>
  <si>
    <t>2925600</t>
  </si>
  <si>
    <t>2192</t>
  </si>
  <si>
    <t>4111902</t>
  </si>
  <si>
    <t>Jaguapitã</t>
  </si>
  <si>
    <t>2193</t>
  </si>
  <si>
    <t>3539400</t>
  </si>
  <si>
    <t>Piratininga</t>
  </si>
  <si>
    <t>2194</t>
  </si>
  <si>
    <t>3519055</t>
  </si>
  <si>
    <t>Holambra</t>
  </si>
  <si>
    <t>2195</t>
  </si>
  <si>
    <t>3303104</t>
  </si>
  <si>
    <t>Natividade</t>
  </si>
  <si>
    <t>2196</t>
  </si>
  <si>
    <t>4105706</t>
  </si>
  <si>
    <t>Clevelândia</t>
  </si>
  <si>
    <t>2197</t>
  </si>
  <si>
    <t>3102308</t>
  </si>
  <si>
    <t>Alvinópolis</t>
  </si>
  <si>
    <t>2198</t>
  </si>
  <si>
    <t>2701704</t>
  </si>
  <si>
    <t>2199</t>
  </si>
  <si>
    <t>2605509</t>
  </si>
  <si>
    <t>Ferreiros</t>
  </si>
  <si>
    <t>2200</t>
  </si>
  <si>
    <t>3108552</t>
  </si>
  <si>
    <t>Brasilândia de Minas</t>
  </si>
  <si>
    <t>2201</t>
  </si>
  <si>
    <t>3518503</t>
  </si>
  <si>
    <t>Guareí</t>
  </si>
  <si>
    <t>2202</t>
  </si>
  <si>
    <t>2901353</t>
  </si>
  <si>
    <t>Andorinha</t>
  </si>
  <si>
    <t>2203</t>
  </si>
  <si>
    <t>4205001</t>
  </si>
  <si>
    <t>Dionísio Cerqueira</t>
  </si>
  <si>
    <t>2204</t>
  </si>
  <si>
    <t>2927309</t>
  </si>
  <si>
    <t>Salinas da Margarida</t>
  </si>
  <si>
    <t>2205</t>
  </si>
  <si>
    <t>4104428</t>
  </si>
  <si>
    <t>Candói</t>
  </si>
  <si>
    <t>2206</t>
  </si>
  <si>
    <t>2927606</t>
  </si>
  <si>
    <t>Santa Brígida</t>
  </si>
  <si>
    <t>2207</t>
  </si>
  <si>
    <t>3535408</t>
  </si>
  <si>
    <t>Panorama</t>
  </si>
  <si>
    <t>2208</t>
  </si>
  <si>
    <t>2513406</t>
  </si>
  <si>
    <t>2209</t>
  </si>
  <si>
    <t>2204709</t>
  </si>
  <si>
    <t>Inhuma</t>
  </si>
  <si>
    <t>2210</t>
  </si>
  <si>
    <t>5222005</t>
  </si>
  <si>
    <t>Vianópolis</t>
  </si>
  <si>
    <t>2211</t>
  </si>
  <si>
    <t>4301636</t>
  </si>
  <si>
    <t>Balneário Pinhal</t>
  </si>
  <si>
    <t>2212</t>
  </si>
  <si>
    <t>4315503</t>
  </si>
  <si>
    <t>Restinga Sêca</t>
  </si>
  <si>
    <t>2213</t>
  </si>
  <si>
    <t>1200427</t>
  </si>
  <si>
    <t>Rodrigues Alves</t>
  </si>
  <si>
    <t>2214</t>
  </si>
  <si>
    <t>2516904</t>
  </si>
  <si>
    <t>Uiraúna</t>
  </si>
  <si>
    <t>2215</t>
  </si>
  <si>
    <t>2105609</t>
  </si>
  <si>
    <t>Joselândia</t>
  </si>
  <si>
    <t>2216</t>
  </si>
  <si>
    <t>2103554</t>
  </si>
  <si>
    <t>Conceição do Lago Açu</t>
  </si>
  <si>
    <t>2217</t>
  </si>
  <si>
    <t>4202057</t>
  </si>
  <si>
    <t>Balneário Barra do Sul</t>
  </si>
  <si>
    <t>2218</t>
  </si>
  <si>
    <t>5107305</t>
  </si>
  <si>
    <t>São José do Rio Claro</t>
  </si>
  <si>
    <t>2219</t>
  </si>
  <si>
    <t>1507409</t>
  </si>
  <si>
    <t>São Francisco do Pará</t>
  </si>
  <si>
    <t>2220</t>
  </si>
  <si>
    <t>3553955</t>
  </si>
  <si>
    <t>Tarumã</t>
  </si>
  <si>
    <t>2221</t>
  </si>
  <si>
    <t>3534906</t>
  </si>
  <si>
    <t>Pacaembu</t>
  </si>
  <si>
    <t>2222</t>
  </si>
  <si>
    <t>1100940</t>
  </si>
  <si>
    <t>Cujubim</t>
  </si>
  <si>
    <t>2223</t>
  </si>
  <si>
    <t>4127304</t>
  </si>
  <si>
    <t>Terra Rica</t>
  </si>
  <si>
    <t>2224</t>
  </si>
  <si>
    <t>4102802</t>
  </si>
  <si>
    <t>Bela Vista do Paraíso</t>
  </si>
  <si>
    <t>2225</t>
  </si>
  <si>
    <t>3108404</t>
  </si>
  <si>
    <t>Botelhos</t>
  </si>
  <si>
    <t>2226</t>
  </si>
  <si>
    <t>2904704</t>
  </si>
  <si>
    <t>Buerarema</t>
  </si>
  <si>
    <t>2227</t>
  </si>
  <si>
    <t>5101258</t>
  </si>
  <si>
    <t>Araputanga</t>
  </si>
  <si>
    <t>2228</t>
  </si>
  <si>
    <t>3133006</t>
  </si>
  <si>
    <t>Itamonte</t>
  </si>
  <si>
    <t>2229</t>
  </si>
  <si>
    <t>2930766</t>
  </si>
  <si>
    <t>Sítio do Quinto</t>
  </si>
  <si>
    <t>2230</t>
  </si>
  <si>
    <t>3552700</t>
  </si>
  <si>
    <t>2231</t>
  </si>
  <si>
    <t>2105906</t>
  </si>
  <si>
    <t>Lago Verde</t>
  </si>
  <si>
    <t>2232</t>
  </si>
  <si>
    <t>5214002</t>
  </si>
  <si>
    <t>Mozarlândia</t>
  </si>
  <si>
    <t>2233</t>
  </si>
  <si>
    <t>3123908</t>
  </si>
  <si>
    <t>Entre Rios de Minas</t>
  </si>
  <si>
    <t>2234</t>
  </si>
  <si>
    <t>2924504</t>
  </si>
  <si>
    <t>Pindaí</t>
  </si>
  <si>
    <t>2235</t>
  </si>
  <si>
    <t>3168408</t>
  </si>
  <si>
    <t>Tarumirim</t>
  </si>
  <si>
    <t>2236</t>
  </si>
  <si>
    <t>2615706</t>
  </si>
  <si>
    <t>2237</t>
  </si>
  <si>
    <t>2111763</t>
  </si>
  <si>
    <t>Senador La Rocque</t>
  </si>
  <si>
    <t>2238</t>
  </si>
  <si>
    <t>4321105</t>
  </si>
  <si>
    <t>Tapes</t>
  </si>
  <si>
    <t>2239</t>
  </si>
  <si>
    <t>2504801</t>
  </si>
  <si>
    <t>Coremas</t>
  </si>
  <si>
    <t>2240</t>
  </si>
  <si>
    <t>3112604</t>
  </si>
  <si>
    <t>Capinópolis</t>
  </si>
  <si>
    <t>2241</t>
  </si>
  <si>
    <t>4104600</t>
  </si>
  <si>
    <t>Capitão Leônidas Marques</t>
  </si>
  <si>
    <t>2242</t>
  </si>
  <si>
    <t>2913002</t>
  </si>
  <si>
    <t>Ibitiara</t>
  </si>
  <si>
    <t>2243</t>
  </si>
  <si>
    <t>3155702</t>
  </si>
  <si>
    <t>Rio Piracicaba</t>
  </si>
  <si>
    <t>2244</t>
  </si>
  <si>
    <t>2516706</t>
  </si>
  <si>
    <t>Teixeira</t>
  </si>
  <si>
    <t>2245</t>
  </si>
  <si>
    <t>3300902</t>
  </si>
  <si>
    <t>Cambuci</t>
  </si>
  <si>
    <t>2246</t>
  </si>
  <si>
    <t>4301107</t>
  </si>
  <si>
    <t>Arroio dos Ratos</t>
  </si>
  <si>
    <t>2247</t>
  </si>
  <si>
    <t>3145000</t>
  </si>
  <si>
    <t>Nova Ponte</t>
  </si>
  <si>
    <t>2248</t>
  </si>
  <si>
    <t>3551900</t>
  </si>
  <si>
    <t>Severínia</t>
  </si>
  <si>
    <t>2249</t>
  </si>
  <si>
    <t>2302057</t>
  </si>
  <si>
    <t>Barroquinha</t>
  </si>
  <si>
    <t>2250</t>
  </si>
  <si>
    <t>3538105</t>
  </si>
  <si>
    <t>Pindorama</t>
  </si>
  <si>
    <t>2251</t>
  </si>
  <si>
    <t>3127008</t>
  </si>
  <si>
    <t>Fronteira</t>
  </si>
  <si>
    <t>2252</t>
  </si>
  <si>
    <t>3107802</t>
  </si>
  <si>
    <t>Bom Jesus do Galho</t>
  </si>
  <si>
    <t>2253</t>
  </si>
  <si>
    <t>3155504</t>
  </si>
  <si>
    <t>Rio Paranaíba</t>
  </si>
  <si>
    <t>2254</t>
  </si>
  <si>
    <t>2802304</t>
  </si>
  <si>
    <t>Frei Paulo</t>
  </si>
  <si>
    <t>2255</t>
  </si>
  <si>
    <t>5007935</t>
  </si>
  <si>
    <t>Sonora</t>
  </si>
  <si>
    <t>2256</t>
  </si>
  <si>
    <t>4121505</t>
  </si>
  <si>
    <t>Rebouças</t>
  </si>
  <si>
    <t>2257</t>
  </si>
  <si>
    <t>3536307</t>
  </si>
  <si>
    <t>Patrocínio Paulista</t>
  </si>
  <si>
    <t>2258</t>
  </si>
  <si>
    <t>4321402</t>
  </si>
  <si>
    <t>Tenente Portela</t>
  </si>
  <si>
    <t>2259</t>
  </si>
  <si>
    <t>2900405</t>
  </si>
  <si>
    <t>Água Fria</t>
  </si>
  <si>
    <t>2260</t>
  </si>
  <si>
    <t>3541208</t>
  </si>
  <si>
    <t>Presidente Bernardes</t>
  </si>
  <si>
    <t>2261</t>
  </si>
  <si>
    <t>4101705</t>
  </si>
  <si>
    <t>2262</t>
  </si>
  <si>
    <t>2507309</t>
  </si>
  <si>
    <t>Jacaraú</t>
  </si>
  <si>
    <t>2263</t>
  </si>
  <si>
    <t>3521309</t>
  </si>
  <si>
    <t>Ipuã</t>
  </si>
  <si>
    <t>2264</t>
  </si>
  <si>
    <t>2917409</t>
  </si>
  <si>
    <t>Jacaraci</t>
  </si>
  <si>
    <t>2265</t>
  </si>
  <si>
    <t>1304260</t>
  </si>
  <si>
    <t>Uarini</t>
  </si>
  <si>
    <t>2266</t>
  </si>
  <si>
    <t>3133758</t>
  </si>
  <si>
    <t>Itaú de Minas</t>
  </si>
  <si>
    <t>2267</t>
  </si>
  <si>
    <t>2103752</t>
  </si>
  <si>
    <t>Davinópolis</t>
  </si>
  <si>
    <t>2268</t>
  </si>
  <si>
    <t>3137007</t>
  </si>
  <si>
    <t>Ladainha</t>
  </si>
  <si>
    <t>2269</t>
  </si>
  <si>
    <t>4209607</t>
  </si>
  <si>
    <t>Lauro Müller</t>
  </si>
  <si>
    <t>2270</t>
  </si>
  <si>
    <t>4119806</t>
  </si>
  <si>
    <t>2271</t>
  </si>
  <si>
    <t>5108006</t>
  </si>
  <si>
    <t>Tapurah</t>
  </si>
  <si>
    <t>2272</t>
  </si>
  <si>
    <t>2918308</t>
  </si>
  <si>
    <t>Jitaúna</t>
  </si>
  <si>
    <t>2273</t>
  </si>
  <si>
    <t>2210706</t>
  </si>
  <si>
    <t>Simões</t>
  </si>
  <si>
    <t>2274</t>
  </si>
  <si>
    <t>2111532</t>
  </si>
  <si>
    <t>São Pedro da Água Branca</t>
  </si>
  <si>
    <t>2275</t>
  </si>
  <si>
    <t>2804201</t>
  </si>
  <si>
    <t>Monte Alegre de Sergipe</t>
  </si>
  <si>
    <t>2276</t>
  </si>
  <si>
    <t>2107357</t>
  </si>
  <si>
    <t>Nova Olinda do Maranhão</t>
  </si>
  <si>
    <t>2277</t>
  </si>
  <si>
    <t>2110302</t>
  </si>
  <si>
    <t>Santo Antônio dos Lopes</t>
  </si>
  <si>
    <t>2278</t>
  </si>
  <si>
    <t>5003157</t>
  </si>
  <si>
    <t>Coronel Sapucaia</t>
  </si>
  <si>
    <t>2279</t>
  </si>
  <si>
    <t>2512408</t>
  </si>
  <si>
    <t>Puxinanã</t>
  </si>
  <si>
    <t>2280</t>
  </si>
  <si>
    <t>4110078</t>
  </si>
  <si>
    <t>Imbaú</t>
  </si>
  <si>
    <t>2281</t>
  </si>
  <si>
    <t>3139904</t>
  </si>
  <si>
    <t>Maria da Fé</t>
  </si>
  <si>
    <t>2282</t>
  </si>
  <si>
    <t>3108909</t>
  </si>
  <si>
    <t>Brazópolis</t>
  </si>
  <si>
    <t>2283</t>
  </si>
  <si>
    <t>4114500</t>
  </si>
  <si>
    <t>Manoel Ribas</t>
  </si>
  <si>
    <t>2284</t>
  </si>
  <si>
    <t>3156809</t>
  </si>
  <si>
    <t>Sabinópolis</t>
  </si>
  <si>
    <t>2285</t>
  </si>
  <si>
    <t>4127965</t>
  </si>
  <si>
    <t>Turvo</t>
  </si>
  <si>
    <t>2286</t>
  </si>
  <si>
    <t>4320701</t>
  </si>
  <si>
    <t>2287</t>
  </si>
  <si>
    <t>3507407</t>
  </si>
  <si>
    <t>Borborema</t>
  </si>
  <si>
    <t>2288</t>
  </si>
  <si>
    <t>3110301</t>
  </si>
  <si>
    <t>Caldas</t>
  </si>
  <si>
    <t>2289</t>
  </si>
  <si>
    <t>2901601</t>
  </si>
  <si>
    <t>Antas</t>
  </si>
  <si>
    <t>2290</t>
  </si>
  <si>
    <t>2900355</t>
  </si>
  <si>
    <t>Adustina</t>
  </si>
  <si>
    <t>2291</t>
  </si>
  <si>
    <t>2308377</t>
  </si>
  <si>
    <t>Miraíma</t>
  </si>
  <si>
    <t>2292</t>
  </si>
  <si>
    <t>2107209</t>
  </si>
  <si>
    <t>Nina Rodrigues</t>
  </si>
  <si>
    <t>2293</t>
  </si>
  <si>
    <t>4216701</t>
  </si>
  <si>
    <t>São José do Cedro</t>
  </si>
  <si>
    <t>2294</t>
  </si>
  <si>
    <t>2609303</t>
  </si>
  <si>
    <t>Mirandiba</t>
  </si>
  <si>
    <t>2295</t>
  </si>
  <si>
    <t>1303601</t>
  </si>
  <si>
    <t>Santa Isabel do Rio Negro</t>
  </si>
  <si>
    <t>2296</t>
  </si>
  <si>
    <t>2300705</t>
  </si>
  <si>
    <t>Alto Santo</t>
  </si>
  <si>
    <t>2297</t>
  </si>
  <si>
    <t>4110508</t>
  </si>
  <si>
    <t>Ipiranga</t>
  </si>
  <si>
    <t>2298</t>
  </si>
  <si>
    <t>2509206</t>
  </si>
  <si>
    <t>2299</t>
  </si>
  <si>
    <t>3104601</t>
  </si>
  <si>
    <t>Astolfo Dutra</t>
  </si>
  <si>
    <t>2300</t>
  </si>
  <si>
    <t>2404705</t>
  </si>
  <si>
    <t>Ipanguaçu</t>
  </si>
  <si>
    <t>2301</t>
  </si>
  <si>
    <t>2308351</t>
  </si>
  <si>
    <t>Milhã</t>
  </si>
  <si>
    <t>2302</t>
  </si>
  <si>
    <t>3140803</t>
  </si>
  <si>
    <t>Matias Barbosa</t>
  </si>
  <si>
    <t>2303</t>
  </si>
  <si>
    <t>1502855</t>
  </si>
  <si>
    <t>Curuá</t>
  </si>
  <si>
    <t>2304</t>
  </si>
  <si>
    <t>3112703</t>
  </si>
  <si>
    <t>Capitão Enéas</t>
  </si>
  <si>
    <t>2305</t>
  </si>
  <si>
    <t>2918753</t>
  </si>
  <si>
    <t>Lagoa Real</t>
  </si>
  <si>
    <t>2306</t>
  </si>
  <si>
    <t>2516607</t>
  </si>
  <si>
    <t>Tavares</t>
  </si>
  <si>
    <t>2307</t>
  </si>
  <si>
    <t>3556107</t>
  </si>
  <si>
    <t>Valentim Gentil</t>
  </si>
  <si>
    <t>2308</t>
  </si>
  <si>
    <t>3522802</t>
  </si>
  <si>
    <t>2309</t>
  </si>
  <si>
    <t>3203130</t>
  </si>
  <si>
    <t>João Neiva</t>
  </si>
  <si>
    <t>2310</t>
  </si>
  <si>
    <t>2608701</t>
  </si>
  <si>
    <t>Lagoa dos Gatos</t>
  </si>
  <si>
    <t>2311</t>
  </si>
  <si>
    <t>2300408</t>
  </si>
  <si>
    <t>Aiuaba</t>
  </si>
  <si>
    <t>2312</t>
  </si>
  <si>
    <t>3302056</t>
  </si>
  <si>
    <t>Italva</t>
  </si>
  <si>
    <t>2313</t>
  </si>
  <si>
    <t>4123808</t>
  </si>
  <si>
    <t>Santa Izabel do Oeste</t>
  </si>
  <si>
    <t>2314</t>
  </si>
  <si>
    <t>2516508</t>
  </si>
  <si>
    <t>2315</t>
  </si>
  <si>
    <t>3142700</t>
  </si>
  <si>
    <t>Montalvânia</t>
  </si>
  <si>
    <t>2316</t>
  </si>
  <si>
    <t>1716505</t>
  </si>
  <si>
    <t>Pedro Afonso</t>
  </si>
  <si>
    <t>2317</t>
  </si>
  <si>
    <t>5220009</t>
  </si>
  <si>
    <t>São João d'Aliança</t>
  </si>
  <si>
    <t>2318</t>
  </si>
  <si>
    <t>3101003</t>
  </si>
  <si>
    <t>Águas Vermelhas</t>
  </si>
  <si>
    <t>2319</t>
  </si>
  <si>
    <t>1502764</t>
  </si>
  <si>
    <t>Cumaru do Norte</t>
  </si>
  <si>
    <t>2320</t>
  </si>
  <si>
    <t>2300150</t>
  </si>
  <si>
    <t>Acarape</t>
  </si>
  <si>
    <t>2321</t>
  </si>
  <si>
    <t>4122008</t>
  </si>
  <si>
    <t>Rio Azul</t>
  </si>
  <si>
    <t>2322</t>
  </si>
  <si>
    <t>1200013</t>
  </si>
  <si>
    <t>Acrelândia</t>
  </si>
  <si>
    <t>2323</t>
  </si>
  <si>
    <t>2608057</t>
  </si>
  <si>
    <t>Jatobá</t>
  </si>
  <si>
    <t>2324</t>
  </si>
  <si>
    <t>3545605</t>
  </si>
  <si>
    <t>Santa Adélia</t>
  </si>
  <si>
    <t>2325</t>
  </si>
  <si>
    <t>2612703</t>
  </si>
  <si>
    <t>Santa Maria do Cambucá</t>
  </si>
  <si>
    <t>2326</t>
  </si>
  <si>
    <t>1720903</t>
  </si>
  <si>
    <t>Taguatinga</t>
  </si>
  <si>
    <t>2327</t>
  </si>
  <si>
    <t>3140506</t>
  </si>
  <si>
    <t>Martinho Campos</t>
  </si>
  <si>
    <t>2328</t>
  </si>
  <si>
    <t>3112000</t>
  </si>
  <si>
    <t>2329</t>
  </si>
  <si>
    <t>2306009</t>
  </si>
  <si>
    <t>Iracema</t>
  </si>
  <si>
    <t>2330</t>
  </si>
  <si>
    <t>2909703</t>
  </si>
  <si>
    <t>Cristópolis</t>
  </si>
  <si>
    <t>2331</t>
  </si>
  <si>
    <t>2909109</t>
  </si>
  <si>
    <t>Coribe</t>
  </si>
  <si>
    <t>2332</t>
  </si>
  <si>
    <t>1400407</t>
  </si>
  <si>
    <t>Normandia</t>
  </si>
  <si>
    <t>2333</t>
  </si>
  <si>
    <t>3125705</t>
  </si>
  <si>
    <t>Felixlândia</t>
  </si>
  <si>
    <t>2334</t>
  </si>
  <si>
    <t>3106903</t>
  </si>
  <si>
    <t>Bicas</t>
  </si>
  <si>
    <t>2335</t>
  </si>
  <si>
    <t>2106805</t>
  </si>
  <si>
    <t>Mirinzal</t>
  </si>
  <si>
    <t>2336</t>
  </si>
  <si>
    <t>2405603</t>
  </si>
  <si>
    <t>Jardim de Piranhas</t>
  </si>
  <si>
    <t>2337</t>
  </si>
  <si>
    <t>3546009</t>
  </si>
  <si>
    <t>Santa Branca</t>
  </si>
  <si>
    <t>2338</t>
  </si>
  <si>
    <t>2105153</t>
  </si>
  <si>
    <t>Igarapé do Meio</t>
  </si>
  <si>
    <t>2339</t>
  </si>
  <si>
    <t>2516102</t>
  </si>
  <si>
    <t>2340</t>
  </si>
  <si>
    <t>5208400</t>
  </si>
  <si>
    <t>Goianápolis</t>
  </si>
  <si>
    <t>2341</t>
  </si>
  <si>
    <t>2700201</t>
  </si>
  <si>
    <t>Anadia</t>
  </si>
  <si>
    <t>2342</t>
  </si>
  <si>
    <t>1504976</t>
  </si>
  <si>
    <t>Nova Ipixuna</t>
  </si>
  <si>
    <t>2343</t>
  </si>
  <si>
    <t>2924207</t>
  </si>
  <si>
    <t>Pedro Alexandre</t>
  </si>
  <si>
    <t>2344</t>
  </si>
  <si>
    <t>2110278</t>
  </si>
  <si>
    <t>Santo Amaro do Maranhão</t>
  </si>
  <si>
    <t>2345</t>
  </si>
  <si>
    <t>2902005</t>
  </si>
  <si>
    <t>Aracatu</t>
  </si>
  <si>
    <t>2346</t>
  </si>
  <si>
    <t>2912301</t>
  </si>
  <si>
    <t>Ibicuí</t>
  </si>
  <si>
    <t>2347</t>
  </si>
  <si>
    <t>2104602</t>
  </si>
  <si>
    <t>Governador Eugênio Barros</t>
  </si>
  <si>
    <t>2348</t>
  </si>
  <si>
    <t>4122156</t>
  </si>
  <si>
    <t>Rio Bonito do Iguaçu</t>
  </si>
  <si>
    <t>2349</t>
  </si>
  <si>
    <t>3100302</t>
  </si>
  <si>
    <t>Abre Campo</t>
  </si>
  <si>
    <t>2350</t>
  </si>
  <si>
    <t>1400027</t>
  </si>
  <si>
    <t>Amajari</t>
  </si>
  <si>
    <t>2351</t>
  </si>
  <si>
    <t>1400159</t>
  </si>
  <si>
    <t>Bonfim</t>
  </si>
  <si>
    <t>2352</t>
  </si>
  <si>
    <t>3146909</t>
  </si>
  <si>
    <t>Papagaios</t>
  </si>
  <si>
    <t>2353</t>
  </si>
  <si>
    <t>2920452</t>
  </si>
  <si>
    <t>Mansidão</t>
  </si>
  <si>
    <t>2354</t>
  </si>
  <si>
    <t>3102001</t>
  </si>
  <si>
    <t>Alterosa</t>
  </si>
  <si>
    <t>2355</t>
  </si>
  <si>
    <t>4100608</t>
  </si>
  <si>
    <t>Alto Paraná</t>
  </si>
  <si>
    <t>2356</t>
  </si>
  <si>
    <t>4317806</t>
  </si>
  <si>
    <t>Santo Augusto</t>
  </si>
  <si>
    <t>2357</t>
  </si>
  <si>
    <t>3127800</t>
  </si>
  <si>
    <t>Grão Mogol</t>
  </si>
  <si>
    <t>2358</t>
  </si>
  <si>
    <t>2509404</t>
  </si>
  <si>
    <t>Mogeiro</t>
  </si>
  <si>
    <t>2359</t>
  </si>
  <si>
    <t>2928059</t>
  </si>
  <si>
    <t>2360</t>
  </si>
  <si>
    <t>3136009</t>
  </si>
  <si>
    <t>Joaíma</t>
  </si>
  <si>
    <t>2361</t>
  </si>
  <si>
    <t>2205409</t>
  </si>
  <si>
    <t>Joaquim Pires</t>
  </si>
  <si>
    <t>2362</t>
  </si>
  <si>
    <t>3104304</t>
  </si>
  <si>
    <t>Areado</t>
  </si>
  <si>
    <t>2363</t>
  </si>
  <si>
    <t>2210805</t>
  </si>
  <si>
    <t>Simplício Mendes</t>
  </si>
  <si>
    <t>2364</t>
  </si>
  <si>
    <t>2615508</t>
  </si>
  <si>
    <t>Tracunhaém</t>
  </si>
  <si>
    <t>2365</t>
  </si>
  <si>
    <t>2912509</t>
  </si>
  <si>
    <t>Ibipitanga</t>
  </si>
  <si>
    <t>2366</t>
  </si>
  <si>
    <t>2920403</t>
  </si>
  <si>
    <t>Manoel Vitorino</t>
  </si>
  <si>
    <t>2367</t>
  </si>
  <si>
    <t>2311900</t>
  </si>
  <si>
    <t>Saboeiro</t>
  </si>
  <si>
    <t>2368</t>
  </si>
  <si>
    <t>2801504</t>
  </si>
  <si>
    <t>Carmópolis</t>
  </si>
  <si>
    <t>2369</t>
  </si>
  <si>
    <t>3300936</t>
  </si>
  <si>
    <t>Carapebus</t>
  </si>
  <si>
    <t>2370</t>
  </si>
  <si>
    <t>3132206</t>
  </si>
  <si>
    <t>Itaguara</t>
  </si>
  <si>
    <t>2371</t>
  </si>
  <si>
    <t>2926509</t>
  </si>
  <si>
    <t>Ribeira do Amparo</t>
  </si>
  <si>
    <t>2372</t>
  </si>
  <si>
    <t>2612455</t>
  </si>
  <si>
    <t>2373</t>
  </si>
  <si>
    <t>2611408</t>
  </si>
  <si>
    <t>Primavera</t>
  </si>
  <si>
    <t>2374</t>
  </si>
  <si>
    <t>3200300</t>
  </si>
  <si>
    <t>Alfredo Chaves</t>
  </si>
  <si>
    <t>2375</t>
  </si>
  <si>
    <t>2903003</t>
  </si>
  <si>
    <t>Barra do Mendes</t>
  </si>
  <si>
    <t>2376</t>
  </si>
  <si>
    <t>2612307</t>
  </si>
  <si>
    <t>Saloá</t>
  </si>
  <si>
    <t>2377</t>
  </si>
  <si>
    <t>2706448</t>
  </si>
  <si>
    <t>Paripueira</t>
  </si>
  <si>
    <t>2378</t>
  </si>
  <si>
    <t>2105351</t>
  </si>
  <si>
    <t>Itaipava do Grajaú</t>
  </si>
  <si>
    <t>2379</t>
  </si>
  <si>
    <t>2409803</t>
  </si>
  <si>
    <t>Pedro Velho</t>
  </si>
  <si>
    <t>2380</t>
  </si>
  <si>
    <t>1301654</t>
  </si>
  <si>
    <t>Guajará</t>
  </si>
  <si>
    <t>2381</t>
  </si>
  <si>
    <t>5004304</t>
  </si>
  <si>
    <t>Iguatemi</t>
  </si>
  <si>
    <t>2382</t>
  </si>
  <si>
    <t>2106300</t>
  </si>
  <si>
    <t>Magalhães de Almeida</t>
  </si>
  <si>
    <t>2383</t>
  </si>
  <si>
    <t>2706505</t>
  </si>
  <si>
    <t>Passo de Camaragibe</t>
  </si>
  <si>
    <t>2384</t>
  </si>
  <si>
    <t>2915106</t>
  </si>
  <si>
    <t>Itagi</t>
  </si>
  <si>
    <t>2385</t>
  </si>
  <si>
    <t>2304657</t>
  </si>
  <si>
    <t>Graça</t>
  </si>
  <si>
    <t>2386</t>
  </si>
  <si>
    <t>2933059</t>
  </si>
  <si>
    <t>Várzea da Roça</t>
  </si>
  <si>
    <t>2387</t>
  </si>
  <si>
    <t>4101903</t>
  </si>
  <si>
    <t>Assaí</t>
  </si>
  <si>
    <t>2388</t>
  </si>
  <si>
    <t>3114105</t>
  </si>
  <si>
    <t>Carmo de Minas</t>
  </si>
  <si>
    <t>2389</t>
  </si>
  <si>
    <t>2900306</t>
  </si>
  <si>
    <t>Acajutiba</t>
  </si>
  <si>
    <t>2390</t>
  </si>
  <si>
    <t>2100808</t>
  </si>
  <si>
    <t>Anapurus</t>
  </si>
  <si>
    <t>2391</t>
  </si>
  <si>
    <t>2607703</t>
  </si>
  <si>
    <t>Itapetim</t>
  </si>
  <si>
    <t>2392</t>
  </si>
  <si>
    <t>5204300</t>
  </si>
  <si>
    <t>Caçu</t>
  </si>
  <si>
    <t>2393</t>
  </si>
  <si>
    <t>3128105</t>
  </si>
  <si>
    <t>Guapé</t>
  </si>
  <si>
    <t>2394</t>
  </si>
  <si>
    <t>2506400</t>
  </si>
  <si>
    <t>Gurinhém</t>
  </si>
  <si>
    <t>2395</t>
  </si>
  <si>
    <t>4116703</t>
  </si>
  <si>
    <t>Nova Aurora</t>
  </si>
  <si>
    <t>2396</t>
  </si>
  <si>
    <t>4308102</t>
  </si>
  <si>
    <t>Feliz</t>
  </si>
  <si>
    <t>2397</t>
  </si>
  <si>
    <t>2106375</t>
  </si>
  <si>
    <t>Maranhãozinho</t>
  </si>
  <si>
    <t>2398</t>
  </si>
  <si>
    <t>2210508</t>
  </si>
  <si>
    <t>São Pedro do Piauí</t>
  </si>
  <si>
    <t>2399</t>
  </si>
  <si>
    <t>1400704</t>
  </si>
  <si>
    <t>Uiramutã</t>
  </si>
  <si>
    <t>2400</t>
  </si>
  <si>
    <t>2313906</t>
  </si>
  <si>
    <t>Uruoca</t>
  </si>
  <si>
    <t>2401</t>
  </si>
  <si>
    <t>3203809</t>
  </si>
  <si>
    <t>Muqui</t>
  </si>
  <si>
    <t>2402</t>
  </si>
  <si>
    <t>3134004</t>
  </si>
  <si>
    <t>Itinga</t>
  </si>
  <si>
    <t>2403</t>
  </si>
  <si>
    <t>5207907</t>
  </si>
  <si>
    <t>Flores de Goiás</t>
  </si>
  <si>
    <t>2404</t>
  </si>
  <si>
    <t>3556008</t>
  </si>
  <si>
    <t>Urupês</t>
  </si>
  <si>
    <t>2405</t>
  </si>
  <si>
    <t>2614709</t>
  </si>
  <si>
    <t>Tacaimbó</t>
  </si>
  <si>
    <t>2406</t>
  </si>
  <si>
    <t>3104700</t>
  </si>
  <si>
    <t>Ataléia</t>
  </si>
  <si>
    <t>2407</t>
  </si>
  <si>
    <t>4109302</t>
  </si>
  <si>
    <t>Guaraniaçu</t>
  </si>
  <si>
    <t>2408</t>
  </si>
  <si>
    <t>2901403</t>
  </si>
  <si>
    <t>Angical</t>
  </si>
  <si>
    <t>2409</t>
  </si>
  <si>
    <t>2703007</t>
  </si>
  <si>
    <t>Ibateguara</t>
  </si>
  <si>
    <t>2410</t>
  </si>
  <si>
    <t>5221700</t>
  </si>
  <si>
    <t>Uruana</t>
  </si>
  <si>
    <t>2411</t>
  </si>
  <si>
    <t>3205176</t>
  </si>
  <si>
    <t>Vila Valério</t>
  </si>
  <si>
    <t>2412</t>
  </si>
  <si>
    <t>4211504</t>
  </si>
  <si>
    <t>Nova Trento</t>
  </si>
  <si>
    <t>2413</t>
  </si>
  <si>
    <t>4125100</t>
  </si>
  <si>
    <t>São João do Triunfo</t>
  </si>
  <si>
    <t>2414</t>
  </si>
  <si>
    <t>2500502</t>
  </si>
  <si>
    <t>Alagoinha</t>
  </si>
  <si>
    <t>2415</t>
  </si>
  <si>
    <t>3532009</t>
  </si>
  <si>
    <t>Morungaba</t>
  </si>
  <si>
    <t>2416</t>
  </si>
  <si>
    <t>4312708</t>
  </si>
  <si>
    <t>Nonoai</t>
  </si>
  <si>
    <t>2417</t>
  </si>
  <si>
    <t>2922706</t>
  </si>
  <si>
    <t>Nova Canaã</t>
  </si>
  <si>
    <t>2418</t>
  </si>
  <si>
    <t>4217600</t>
  </si>
  <si>
    <t>Siderópolis</t>
  </si>
  <si>
    <t>2419</t>
  </si>
  <si>
    <t>3520905</t>
  </si>
  <si>
    <t>Ipaussu</t>
  </si>
  <si>
    <t>2420</t>
  </si>
  <si>
    <t>3202652</t>
  </si>
  <si>
    <t>Irupi</t>
  </si>
  <si>
    <t>2421</t>
  </si>
  <si>
    <t>2913804</t>
  </si>
  <si>
    <t>Ipecaetá</t>
  </si>
  <si>
    <t>2422</t>
  </si>
  <si>
    <t>4305207</t>
  </si>
  <si>
    <t>Cerro Largo</t>
  </si>
  <si>
    <t>2423</t>
  </si>
  <si>
    <t>3204302</t>
  </si>
  <si>
    <t>Presidente Kennedy</t>
  </si>
  <si>
    <t>2424</t>
  </si>
  <si>
    <t>3504206</t>
  </si>
  <si>
    <t>Auriflama</t>
  </si>
  <si>
    <t>2425</t>
  </si>
  <si>
    <t>3133402</t>
  </si>
  <si>
    <t>Itapagipe</t>
  </si>
  <si>
    <t>2426</t>
  </si>
  <si>
    <t>2903706</t>
  </si>
  <si>
    <t>Boa Nova</t>
  </si>
  <si>
    <t>2427</t>
  </si>
  <si>
    <t>3304128</t>
  </si>
  <si>
    <t>Quatis</t>
  </si>
  <si>
    <t>2428</t>
  </si>
  <si>
    <t>2704807</t>
  </si>
  <si>
    <t>Maribondo</t>
  </si>
  <si>
    <t>2429</t>
  </si>
  <si>
    <t>3152402</t>
  </si>
  <si>
    <t>Poté</t>
  </si>
  <si>
    <t>2430</t>
  </si>
  <si>
    <t>2309003</t>
  </si>
  <si>
    <t>Mucambo</t>
  </si>
  <si>
    <t>2431</t>
  </si>
  <si>
    <t>4211603</t>
  </si>
  <si>
    <t>Nova Veneza</t>
  </si>
  <si>
    <t>2432</t>
  </si>
  <si>
    <t>1507508</t>
  </si>
  <si>
    <t>São João do Araguaia</t>
  </si>
  <si>
    <t>2433</t>
  </si>
  <si>
    <t>5003454</t>
  </si>
  <si>
    <t>Deodápolis</t>
  </si>
  <si>
    <t>2434</t>
  </si>
  <si>
    <t>3522901</t>
  </si>
  <si>
    <t>Itapuí</t>
  </si>
  <si>
    <t>2435</t>
  </si>
  <si>
    <t>4119103</t>
  </si>
  <si>
    <t>Piên</t>
  </si>
  <si>
    <t>2436</t>
  </si>
  <si>
    <t>3142007</t>
  </si>
  <si>
    <t>Mirabela</t>
  </si>
  <si>
    <t>2437</t>
  </si>
  <si>
    <t>2926103</t>
  </si>
  <si>
    <t>Retirolândia</t>
  </si>
  <si>
    <t>2438</t>
  </si>
  <si>
    <t>2608404</t>
  </si>
  <si>
    <t>Jurema</t>
  </si>
  <si>
    <t>2439</t>
  </si>
  <si>
    <t>4107009</t>
  </si>
  <si>
    <t>Curiúva</t>
  </si>
  <si>
    <t>2440</t>
  </si>
  <si>
    <t>2932457</t>
  </si>
  <si>
    <t>Umburanas</t>
  </si>
  <si>
    <t>2441</t>
  </si>
  <si>
    <t>2400505</t>
  </si>
  <si>
    <t>Alexandria</t>
  </si>
  <si>
    <t>2442</t>
  </si>
  <si>
    <t>2605806</t>
  </si>
  <si>
    <t>Frei Miguelinho</t>
  </si>
  <si>
    <t>2443</t>
  </si>
  <si>
    <t>5106158</t>
  </si>
  <si>
    <t>Nova Bandeirantes</t>
  </si>
  <si>
    <t>2444</t>
  </si>
  <si>
    <t>3142205</t>
  </si>
  <si>
    <t>Miraí</t>
  </si>
  <si>
    <t>2445</t>
  </si>
  <si>
    <t>2918209</t>
  </si>
  <si>
    <t>Jiquiriçá</t>
  </si>
  <si>
    <t>2446</t>
  </si>
  <si>
    <t>3123700</t>
  </si>
  <si>
    <t>Engenheiro Caldas</t>
  </si>
  <si>
    <t>2447</t>
  </si>
  <si>
    <t>2904001</t>
  </si>
  <si>
    <t>Boninal</t>
  </si>
  <si>
    <t>2448</t>
  </si>
  <si>
    <t>5107859</t>
  </si>
  <si>
    <t>São Félix do Araguaia</t>
  </si>
  <si>
    <t>2449</t>
  </si>
  <si>
    <t>2806305</t>
  </si>
  <si>
    <t>Santa Luzia do Itanhi</t>
  </si>
  <si>
    <t>2450</t>
  </si>
  <si>
    <t>2902500</t>
  </si>
  <si>
    <t>Baianópolis</t>
  </si>
  <si>
    <t>2451</t>
  </si>
  <si>
    <t>2515500</t>
  </si>
  <si>
    <t>Serra Branca</t>
  </si>
  <si>
    <t>2452</t>
  </si>
  <si>
    <t>2109403</t>
  </si>
  <si>
    <t>Primeira Cruz</t>
  </si>
  <si>
    <t>2453</t>
  </si>
  <si>
    <t>2609808</t>
  </si>
  <si>
    <t>Orocó</t>
  </si>
  <si>
    <t>2454</t>
  </si>
  <si>
    <t>2502805</t>
  </si>
  <si>
    <t>Brejo do Cruz</t>
  </si>
  <si>
    <t>2455</t>
  </si>
  <si>
    <t>3201001</t>
  </si>
  <si>
    <t>2456</t>
  </si>
  <si>
    <t>2203503</t>
  </si>
  <si>
    <t>Elesbão Veloso</t>
  </si>
  <si>
    <t>2457</t>
  </si>
  <si>
    <t>3202702</t>
  </si>
  <si>
    <t>Itaguaçu</t>
  </si>
  <si>
    <t>2458</t>
  </si>
  <si>
    <t>5002605</t>
  </si>
  <si>
    <t>Camapuã</t>
  </si>
  <si>
    <t>2459</t>
  </si>
  <si>
    <t>2414605</t>
  </si>
  <si>
    <t>Upanema</t>
  </si>
  <si>
    <t>2460</t>
  </si>
  <si>
    <t>2107456</t>
  </si>
  <si>
    <t>Olinda Nova do Maranhão</t>
  </si>
  <si>
    <t>2461</t>
  </si>
  <si>
    <t>2920908</t>
  </si>
  <si>
    <t>Mascote</t>
  </si>
  <si>
    <t>2462</t>
  </si>
  <si>
    <t>2600609</t>
  </si>
  <si>
    <t>2463</t>
  </si>
  <si>
    <t>4217006</t>
  </si>
  <si>
    <t>São Ludgero</t>
  </si>
  <si>
    <t>2464</t>
  </si>
  <si>
    <t>2200301</t>
  </si>
  <si>
    <t>Alto Longá</t>
  </si>
  <si>
    <t>2465</t>
  </si>
  <si>
    <t>2915007</t>
  </si>
  <si>
    <t>Itaetê</t>
  </si>
  <si>
    <t>2466</t>
  </si>
  <si>
    <t>1300839</t>
  </si>
  <si>
    <t>Caapiranga</t>
  </si>
  <si>
    <t>2467</t>
  </si>
  <si>
    <t>2903235</t>
  </si>
  <si>
    <t>Barro Alto</t>
  </si>
  <si>
    <t>2468</t>
  </si>
  <si>
    <t>4114005</t>
  </si>
  <si>
    <t>Mamborê</t>
  </si>
  <si>
    <t>2469</t>
  </si>
  <si>
    <t>3550902</t>
  </si>
  <si>
    <t>2470</t>
  </si>
  <si>
    <t>2932408</t>
  </si>
  <si>
    <t>Uibaí</t>
  </si>
  <si>
    <t>2471</t>
  </si>
  <si>
    <t>4113908</t>
  </si>
  <si>
    <t>Mallet</t>
  </si>
  <si>
    <t>2472</t>
  </si>
  <si>
    <t>3520426</t>
  </si>
  <si>
    <t>Ilha Comprida</t>
  </si>
  <si>
    <t>2473</t>
  </si>
  <si>
    <t>2930758</t>
  </si>
  <si>
    <t>Sítio do Mato</t>
  </si>
  <si>
    <t>2474</t>
  </si>
  <si>
    <t>2803401</t>
  </si>
  <si>
    <t>Japoatã</t>
  </si>
  <si>
    <t>2475</t>
  </si>
  <si>
    <t>4102307</t>
  </si>
  <si>
    <t>Balsa Nova</t>
  </si>
  <si>
    <t>2476</t>
  </si>
  <si>
    <t>2933158</t>
  </si>
  <si>
    <t>Várzea Nova</t>
  </si>
  <si>
    <t>2477</t>
  </si>
  <si>
    <t>4118808</t>
  </si>
  <si>
    <t>Peabiru</t>
  </si>
  <si>
    <t>2478</t>
  </si>
  <si>
    <t>2930600</t>
  </si>
  <si>
    <t>Serrolândia</t>
  </si>
  <si>
    <t>2479</t>
  </si>
  <si>
    <t>4103107</t>
  </si>
  <si>
    <t>Bocaiuva do Sul</t>
  </si>
  <si>
    <t>2480</t>
  </si>
  <si>
    <t>2414001</t>
  </si>
  <si>
    <t>Tangará</t>
  </si>
  <si>
    <t>2481</t>
  </si>
  <si>
    <t>2201150</t>
  </si>
  <si>
    <t>Baixa Grande do Ribeiro</t>
  </si>
  <si>
    <t>2482</t>
  </si>
  <si>
    <t>2608206</t>
  </si>
  <si>
    <t>Joaquim Nabuco</t>
  </si>
  <si>
    <t>2483</t>
  </si>
  <si>
    <t>2207504</t>
  </si>
  <si>
    <t>Palmeirais</t>
  </si>
  <si>
    <t>2484</t>
  </si>
  <si>
    <t>2401206</t>
  </si>
  <si>
    <t>Arez</t>
  </si>
  <si>
    <t>2485</t>
  </si>
  <si>
    <t>4118006</t>
  </si>
  <si>
    <t>Paraíso do Norte</t>
  </si>
  <si>
    <t>2486</t>
  </si>
  <si>
    <t>2924058</t>
  </si>
  <si>
    <t>Pé de Serra</t>
  </si>
  <si>
    <t>2487</t>
  </si>
  <si>
    <t>1720200</t>
  </si>
  <si>
    <t>São Miguel do Tocantins</t>
  </si>
  <si>
    <t>2488</t>
  </si>
  <si>
    <t>4111407</t>
  </si>
  <si>
    <t>Ivaí</t>
  </si>
  <si>
    <t>2489</t>
  </si>
  <si>
    <t>5005806</t>
  </si>
  <si>
    <t>Nioaque</t>
  </si>
  <si>
    <t>2490</t>
  </si>
  <si>
    <t>2926707</t>
  </si>
  <si>
    <t>Rio de Contas</t>
  </si>
  <si>
    <t>2491</t>
  </si>
  <si>
    <t>4124020</t>
  </si>
  <si>
    <t>Santa Tereza do Oeste</t>
  </si>
  <si>
    <t>2492</t>
  </si>
  <si>
    <t>3541703</t>
  </si>
  <si>
    <t>Quatá</t>
  </si>
  <si>
    <t>2493</t>
  </si>
  <si>
    <t>2922052</t>
  </si>
  <si>
    <t>Mulungu do Morro</t>
  </si>
  <si>
    <t>2494</t>
  </si>
  <si>
    <t>2913457</t>
  </si>
  <si>
    <t>Igrapiúna</t>
  </si>
  <si>
    <t>2495</t>
  </si>
  <si>
    <t>2926806</t>
  </si>
  <si>
    <t>Rio do Antônio</t>
  </si>
  <si>
    <t>2496</t>
  </si>
  <si>
    <t>4302352</t>
  </si>
  <si>
    <t>Bom Princípio</t>
  </si>
  <si>
    <t>2497</t>
  </si>
  <si>
    <t>1100346</t>
  </si>
  <si>
    <t>Alvorada d'Oeste</t>
  </si>
  <si>
    <t>2498</t>
  </si>
  <si>
    <t>2612901</t>
  </si>
  <si>
    <t>São Benedito do Sul</t>
  </si>
  <si>
    <t>2499</t>
  </si>
  <si>
    <t>3204500</t>
  </si>
  <si>
    <t>Santa Leopoldina</t>
  </si>
  <si>
    <t>2500</t>
  </si>
  <si>
    <t>2413359</t>
  </si>
  <si>
    <t>Serra do Mel</t>
  </si>
  <si>
    <t>2501</t>
  </si>
  <si>
    <t>2905503</t>
  </si>
  <si>
    <t>Caldeirão Grande</t>
  </si>
  <si>
    <t>2502</t>
  </si>
  <si>
    <t>2901304</t>
  </si>
  <si>
    <t>Andaraí</t>
  </si>
  <si>
    <t>2503</t>
  </si>
  <si>
    <t>3514809</t>
  </si>
  <si>
    <t>Eldorado</t>
  </si>
  <si>
    <t>2504</t>
  </si>
  <si>
    <t>2909406</t>
  </si>
  <si>
    <t>Cotegipe</t>
  </si>
  <si>
    <t>2505</t>
  </si>
  <si>
    <t>4121901</t>
  </si>
  <si>
    <t>Ribeirão do Pinhal</t>
  </si>
  <si>
    <t>2506</t>
  </si>
  <si>
    <t>5100409</t>
  </si>
  <si>
    <t>Alto Garças</t>
  </si>
  <si>
    <t>2507</t>
  </si>
  <si>
    <t>4306502</t>
  </si>
  <si>
    <t>Dom Feliciano</t>
  </si>
  <si>
    <t>2508</t>
  </si>
  <si>
    <t>3143005</t>
  </si>
  <si>
    <t>Monte Belo</t>
  </si>
  <si>
    <t>2509</t>
  </si>
  <si>
    <t>4300802</t>
  </si>
  <si>
    <t>Antônio Prado</t>
  </si>
  <si>
    <t>2510</t>
  </si>
  <si>
    <t>4218806</t>
  </si>
  <si>
    <t>2511</t>
  </si>
  <si>
    <t>4117800</t>
  </si>
  <si>
    <t>2512</t>
  </si>
  <si>
    <t>3162450</t>
  </si>
  <si>
    <t>São João das Missões</t>
  </si>
  <si>
    <t>2513</t>
  </si>
  <si>
    <t>3170057</t>
  </si>
  <si>
    <t>Ubaporanga</t>
  </si>
  <si>
    <t>2514</t>
  </si>
  <si>
    <t>2906600</t>
  </si>
  <si>
    <t>Candiba</t>
  </si>
  <si>
    <t>2515</t>
  </si>
  <si>
    <t>3201159</t>
  </si>
  <si>
    <t>Brejetuba</t>
  </si>
  <si>
    <t>2516</t>
  </si>
  <si>
    <t>2604403</t>
  </si>
  <si>
    <t>Chã de Alegria</t>
  </si>
  <si>
    <t>2517</t>
  </si>
  <si>
    <t>3111507</t>
  </si>
  <si>
    <t>Campos Altos</t>
  </si>
  <si>
    <t>2518</t>
  </si>
  <si>
    <t>3506706</t>
  </si>
  <si>
    <t>Boa Esperança do Sul</t>
  </si>
  <si>
    <t>2519</t>
  </si>
  <si>
    <t>2933455</t>
  </si>
  <si>
    <t>Wanderley</t>
  </si>
  <si>
    <t>2520</t>
  </si>
  <si>
    <t>2604155</t>
  </si>
  <si>
    <t>Casinhas</t>
  </si>
  <si>
    <t>2521</t>
  </si>
  <si>
    <t>3133709</t>
  </si>
  <si>
    <t>Itatiaiuçu</t>
  </si>
  <si>
    <t>2522</t>
  </si>
  <si>
    <t>3516002</t>
  </si>
  <si>
    <t>Flórida Paulista</t>
  </si>
  <si>
    <t>2523</t>
  </si>
  <si>
    <t>3301157</t>
  </si>
  <si>
    <t>Cardoso Moreira</t>
  </si>
  <si>
    <t>2524</t>
  </si>
  <si>
    <t>1600709</t>
  </si>
  <si>
    <t>Tartarugalzinho</t>
  </si>
  <si>
    <t>2525</t>
  </si>
  <si>
    <t>2904308</t>
  </si>
  <si>
    <t>Brejões</t>
  </si>
  <si>
    <t>2526</t>
  </si>
  <si>
    <t>5106109</t>
  </si>
  <si>
    <t>Nossa Senhora do Livramento</t>
  </si>
  <si>
    <t>2527</t>
  </si>
  <si>
    <t>2300903</t>
  </si>
  <si>
    <t>Apuiarés</t>
  </si>
  <si>
    <t>2528</t>
  </si>
  <si>
    <t>4117107</t>
  </si>
  <si>
    <t>Nova Londrina</t>
  </si>
  <si>
    <t>2529</t>
  </si>
  <si>
    <t>5006358</t>
  </si>
  <si>
    <t>Paranhos</t>
  </si>
  <si>
    <t>2530</t>
  </si>
  <si>
    <t>2102358</t>
  </si>
  <si>
    <t>Buritirana</t>
  </si>
  <si>
    <t>2531</t>
  </si>
  <si>
    <t>1200138</t>
  </si>
  <si>
    <t>Bujari</t>
  </si>
  <si>
    <t>2532</t>
  </si>
  <si>
    <t>2501609</t>
  </si>
  <si>
    <t>Barra de Santa Rosa</t>
  </si>
  <si>
    <t>2533</t>
  </si>
  <si>
    <t>4212254</t>
  </si>
  <si>
    <t>Passo de Torres</t>
  </si>
  <si>
    <t>2534</t>
  </si>
  <si>
    <t>4306007</t>
  </si>
  <si>
    <t>Crissiumal</t>
  </si>
  <si>
    <t>2535</t>
  </si>
  <si>
    <t>4215455</t>
  </si>
  <si>
    <t>Sangão</t>
  </si>
  <si>
    <t>2536</t>
  </si>
  <si>
    <t>2103257</t>
  </si>
  <si>
    <t>Cidelândia</t>
  </si>
  <si>
    <t>2537</t>
  </si>
  <si>
    <t>4209904</t>
  </si>
  <si>
    <t>Lontras</t>
  </si>
  <si>
    <t>2538</t>
  </si>
  <si>
    <t>5205471</t>
  </si>
  <si>
    <t>Chapadão do Céu</t>
  </si>
  <si>
    <t>2539</t>
  </si>
  <si>
    <t>1502608</t>
  </si>
  <si>
    <t>Colares</t>
  </si>
  <si>
    <t>2540</t>
  </si>
  <si>
    <t>5006903</t>
  </si>
  <si>
    <t>Porto Murtinho</t>
  </si>
  <si>
    <t>2541</t>
  </si>
  <si>
    <t>1600154</t>
  </si>
  <si>
    <t>Pedra Branca do Amapari</t>
  </si>
  <si>
    <t>2542</t>
  </si>
  <si>
    <t>4313656</t>
  </si>
  <si>
    <t>Palmares do Sul</t>
  </si>
  <si>
    <t>2543</t>
  </si>
  <si>
    <t>1505635</t>
  </si>
  <si>
    <t>Piçarra</t>
  </si>
  <si>
    <t>2544</t>
  </si>
  <si>
    <t>4203709</t>
  </si>
  <si>
    <t>Canelinha</t>
  </si>
  <si>
    <t>2545</t>
  </si>
  <si>
    <t>5214838</t>
  </si>
  <si>
    <t>Nova Crixás</t>
  </si>
  <si>
    <t>2546</t>
  </si>
  <si>
    <t>3525508</t>
  </si>
  <si>
    <t>Joanópolis</t>
  </si>
  <si>
    <t>2547</t>
  </si>
  <si>
    <t>2602704</t>
  </si>
  <si>
    <t>Buenos Aires</t>
  </si>
  <si>
    <t>2548</t>
  </si>
  <si>
    <t>1505007</t>
  </si>
  <si>
    <t>Nova Timboteua</t>
  </si>
  <si>
    <t>2549</t>
  </si>
  <si>
    <t>5108501</t>
  </si>
  <si>
    <t>Vera</t>
  </si>
  <si>
    <t>2550</t>
  </si>
  <si>
    <t>3154903</t>
  </si>
  <si>
    <t>Rio Casca</t>
  </si>
  <si>
    <t>2551</t>
  </si>
  <si>
    <t>3158201</t>
  </si>
  <si>
    <t>Santa Maria do Suaçuí</t>
  </si>
  <si>
    <t>2552</t>
  </si>
  <si>
    <t>3203304</t>
  </si>
  <si>
    <t>Mantenópolis</t>
  </si>
  <si>
    <t>2553</t>
  </si>
  <si>
    <t>3137403</t>
  </si>
  <si>
    <t>Lagoa Dourada</t>
  </si>
  <si>
    <t>2554</t>
  </si>
  <si>
    <t>4215109</t>
  </si>
  <si>
    <t>Rodeio</t>
  </si>
  <si>
    <t>2555</t>
  </si>
  <si>
    <t>3551405</t>
  </si>
  <si>
    <t>Serra Azul</t>
  </si>
  <si>
    <t>2556</t>
  </si>
  <si>
    <t>3130507</t>
  </si>
  <si>
    <t>Ilicínea</t>
  </si>
  <si>
    <t>2557</t>
  </si>
  <si>
    <t>3551801</t>
  </si>
  <si>
    <t>Sete Barras</t>
  </si>
  <si>
    <t>2558</t>
  </si>
  <si>
    <t>3139805</t>
  </si>
  <si>
    <t>Mar de Espanha</t>
  </si>
  <si>
    <t>2559</t>
  </si>
  <si>
    <t>1713304</t>
  </si>
  <si>
    <t>Miranorte</t>
  </si>
  <si>
    <t>2560</t>
  </si>
  <si>
    <t>4117255</t>
  </si>
  <si>
    <t>Nova Prata do Iguaçu</t>
  </si>
  <si>
    <t>2561</t>
  </si>
  <si>
    <t>3133600</t>
  </si>
  <si>
    <t>2562</t>
  </si>
  <si>
    <t>3528809</t>
  </si>
  <si>
    <t>Maracaí</t>
  </si>
  <si>
    <t>2563</t>
  </si>
  <si>
    <t>3553005</t>
  </si>
  <si>
    <t>Taguaí</t>
  </si>
  <si>
    <t>2564</t>
  </si>
  <si>
    <t>3107901</t>
  </si>
  <si>
    <t>Bom Repouso</t>
  </si>
  <si>
    <t>2565</t>
  </si>
  <si>
    <t>3156007</t>
  </si>
  <si>
    <t>Rio Vermelho</t>
  </si>
  <si>
    <t>2566</t>
  </si>
  <si>
    <t>2104107</t>
  </si>
  <si>
    <t>Fortaleza dos Nogueiras</t>
  </si>
  <si>
    <t>2567</t>
  </si>
  <si>
    <t>3123205</t>
  </si>
  <si>
    <t>Dores do Indaiá</t>
  </si>
  <si>
    <t>2568</t>
  </si>
  <si>
    <t>1100080</t>
  </si>
  <si>
    <t>Costa Marques</t>
  </si>
  <si>
    <t>2569</t>
  </si>
  <si>
    <t>1501600</t>
  </si>
  <si>
    <t>2570</t>
  </si>
  <si>
    <t>2925709</t>
  </si>
  <si>
    <t>Presidente Jânio Quadros</t>
  </si>
  <si>
    <t>2571</t>
  </si>
  <si>
    <t>3511300</t>
  </si>
  <si>
    <t>Cedral</t>
  </si>
  <si>
    <t>2572</t>
  </si>
  <si>
    <t>3100609</t>
  </si>
  <si>
    <t>2573</t>
  </si>
  <si>
    <t>2508604</t>
  </si>
  <si>
    <t>Lucena</t>
  </si>
  <si>
    <t>2574</t>
  </si>
  <si>
    <t>3117702</t>
  </si>
  <si>
    <t>Conceição do Rio Verde</t>
  </si>
  <si>
    <t>2575</t>
  </si>
  <si>
    <t>5213756</t>
  </si>
  <si>
    <t>Montividiu</t>
  </si>
  <si>
    <t>2576</t>
  </si>
  <si>
    <t>2707206</t>
  </si>
  <si>
    <t>Poço das Trincheiras</t>
  </si>
  <si>
    <t>2577</t>
  </si>
  <si>
    <t>5204706</t>
  </si>
  <si>
    <t>Campinorte</t>
  </si>
  <si>
    <t>2578</t>
  </si>
  <si>
    <t>2804904</t>
  </si>
  <si>
    <t>2579</t>
  </si>
  <si>
    <t>4203303</t>
  </si>
  <si>
    <t>2580</t>
  </si>
  <si>
    <t>3538501</t>
  </si>
  <si>
    <t>Piquete</t>
  </si>
  <si>
    <t>2581</t>
  </si>
  <si>
    <t>2400703</t>
  </si>
  <si>
    <t>Alto do Rodrigues</t>
  </si>
  <si>
    <t>2582</t>
  </si>
  <si>
    <t>2303907</t>
  </si>
  <si>
    <t>Chaval</t>
  </si>
  <si>
    <t>2583</t>
  </si>
  <si>
    <t>2411403</t>
  </si>
  <si>
    <t>Santana do Matos</t>
  </si>
  <si>
    <t>2584</t>
  </si>
  <si>
    <t>4107504</t>
  </si>
  <si>
    <t>Engenheiro Beltrão</t>
  </si>
  <si>
    <t>2585</t>
  </si>
  <si>
    <t>4206207</t>
  </si>
  <si>
    <t>Gravatal</t>
  </si>
  <si>
    <t>2586</t>
  </si>
  <si>
    <t>1709005</t>
  </si>
  <si>
    <t>Goiatins</t>
  </si>
  <si>
    <t>2587</t>
  </si>
  <si>
    <t>3135506</t>
  </si>
  <si>
    <t>Jequeri</t>
  </si>
  <si>
    <t>2588</t>
  </si>
  <si>
    <t>2410108</t>
  </si>
  <si>
    <t>Poço Branco</t>
  </si>
  <si>
    <t>2589</t>
  </si>
  <si>
    <t>3203353</t>
  </si>
  <si>
    <t>Marilândia</t>
  </si>
  <si>
    <t>2590</t>
  </si>
  <si>
    <t>4121802</t>
  </si>
  <si>
    <t>Ribeirão Claro</t>
  </si>
  <si>
    <t>2591</t>
  </si>
  <si>
    <t>3116159</t>
  </si>
  <si>
    <t>Chapada Gaúcha</t>
  </si>
  <si>
    <t>2592</t>
  </si>
  <si>
    <t>4111209</t>
  </si>
  <si>
    <t>Itapejara d'Oeste</t>
  </si>
  <si>
    <t>2593</t>
  </si>
  <si>
    <t>2103158</t>
  </si>
  <si>
    <t>Centro do Guilherme</t>
  </si>
  <si>
    <t>2594</t>
  </si>
  <si>
    <t>3514502</t>
  </si>
  <si>
    <t>Duartina</t>
  </si>
  <si>
    <t>2595</t>
  </si>
  <si>
    <t>3202603</t>
  </si>
  <si>
    <t>Iconha</t>
  </si>
  <si>
    <t>2596</t>
  </si>
  <si>
    <t>3110707</t>
  </si>
  <si>
    <t>Cambuquira</t>
  </si>
  <si>
    <t>2597</t>
  </si>
  <si>
    <t>2915353</t>
  </si>
  <si>
    <t>Itaguaçu da Bahia</t>
  </si>
  <si>
    <t>2598</t>
  </si>
  <si>
    <t>2511509</t>
  </si>
  <si>
    <t>2599</t>
  </si>
  <si>
    <t>2911857</t>
  </si>
  <si>
    <t>Heliópolis</t>
  </si>
  <si>
    <t>2600</t>
  </si>
  <si>
    <t>2708956</t>
  </si>
  <si>
    <t>Senador Rui Palmeira</t>
  </si>
  <si>
    <t>2601</t>
  </si>
  <si>
    <t>2102556</t>
  </si>
  <si>
    <t>Campestre do Maranhão</t>
  </si>
  <si>
    <t>2602</t>
  </si>
  <si>
    <t>4302402</t>
  </si>
  <si>
    <t>Bom Retiro do Sul</t>
  </si>
  <si>
    <t>2603</t>
  </si>
  <si>
    <t>3509908</t>
  </si>
  <si>
    <t>Cananéia</t>
  </si>
  <si>
    <t>2604</t>
  </si>
  <si>
    <t>2409902</t>
  </si>
  <si>
    <t>Pendências</t>
  </si>
  <si>
    <t>2605</t>
  </si>
  <si>
    <t>3149705</t>
  </si>
  <si>
    <t>Perdigão</t>
  </si>
  <si>
    <t>2606</t>
  </si>
  <si>
    <t>3527603</t>
  </si>
  <si>
    <t>Luiz Antônio</t>
  </si>
  <si>
    <t>2607</t>
  </si>
  <si>
    <t>2601300</t>
  </si>
  <si>
    <t>Barra de Guabiraba</t>
  </si>
  <si>
    <t>2608</t>
  </si>
  <si>
    <t>3168507</t>
  </si>
  <si>
    <t>Teixeiras</t>
  </si>
  <si>
    <t>2609</t>
  </si>
  <si>
    <t>2111029</t>
  </si>
  <si>
    <t>São João do Caru</t>
  </si>
  <si>
    <t>2610</t>
  </si>
  <si>
    <t>3301801</t>
  </si>
  <si>
    <t>Engenheiro Paulo de Frontin</t>
  </si>
  <si>
    <t>2611</t>
  </si>
  <si>
    <t>2603926</t>
  </si>
  <si>
    <t>Carnaubeira da Penha</t>
  </si>
  <si>
    <t>2612</t>
  </si>
  <si>
    <t>5104609</t>
  </si>
  <si>
    <t>Itiquira</t>
  </si>
  <si>
    <t>2613</t>
  </si>
  <si>
    <t>4301909</t>
  </si>
  <si>
    <t>Barra do Ribeiro</t>
  </si>
  <si>
    <t>2614</t>
  </si>
  <si>
    <t>2500908</t>
  </si>
  <si>
    <t>Arara</t>
  </si>
  <si>
    <t>2615</t>
  </si>
  <si>
    <t>2102077</t>
  </si>
  <si>
    <t>Bom Lugar</t>
  </si>
  <si>
    <t>2616</t>
  </si>
  <si>
    <t>3557204</t>
  </si>
  <si>
    <t>Chavantes</t>
  </si>
  <si>
    <t>2617</t>
  </si>
  <si>
    <t>2401800</t>
  </si>
  <si>
    <t>Brejinho</t>
  </si>
  <si>
    <t>2618</t>
  </si>
  <si>
    <t>2610301</t>
  </si>
  <si>
    <t>Paranatama</t>
  </si>
  <si>
    <t>2619</t>
  </si>
  <si>
    <t>3120201</t>
  </si>
  <si>
    <t>Cristais</t>
  </si>
  <si>
    <t>2620</t>
  </si>
  <si>
    <t>5218607</t>
  </si>
  <si>
    <t>Rialma</t>
  </si>
  <si>
    <t>2621</t>
  </si>
  <si>
    <t>2100154</t>
  </si>
  <si>
    <t>Água Doce do Maranhão</t>
  </si>
  <si>
    <t>2622</t>
  </si>
  <si>
    <t>2921906</t>
  </si>
  <si>
    <t>Mucugê</t>
  </si>
  <si>
    <t>2623</t>
  </si>
  <si>
    <t>5106778</t>
  </si>
  <si>
    <t>Porto Alegre do Norte</t>
  </si>
  <si>
    <t>2624</t>
  </si>
  <si>
    <t>2303931</t>
  </si>
  <si>
    <t>Choró</t>
  </si>
  <si>
    <t>2625</t>
  </si>
  <si>
    <t>2612554</t>
  </si>
  <si>
    <t>Santa Filomena</t>
  </si>
  <si>
    <t>2626</t>
  </si>
  <si>
    <t>4312500</t>
  </si>
  <si>
    <t>Mostardas</t>
  </si>
  <si>
    <t>2627</t>
  </si>
  <si>
    <t>2305704</t>
  </si>
  <si>
    <t>Ipaumirim</t>
  </si>
  <si>
    <t>2628</t>
  </si>
  <si>
    <t>4117057</t>
  </si>
  <si>
    <t>Nova Laranjeiras</t>
  </si>
  <si>
    <t>2629</t>
  </si>
  <si>
    <t>2311009</t>
  </si>
  <si>
    <t>Poranga</t>
  </si>
  <si>
    <t>2630</t>
  </si>
  <si>
    <t>2110906</t>
  </si>
  <si>
    <t>São Francisco do Maranhão</t>
  </si>
  <si>
    <t>2631</t>
  </si>
  <si>
    <t>2922607</t>
  </si>
  <si>
    <t>Nilo Peçanha</t>
  </si>
  <si>
    <t>2632</t>
  </si>
  <si>
    <t>4301206</t>
  </si>
  <si>
    <t>Arroio do Tigre</t>
  </si>
  <si>
    <t>2633</t>
  </si>
  <si>
    <t>2208502</t>
  </si>
  <si>
    <t>Porto</t>
  </si>
  <si>
    <t>2634</t>
  </si>
  <si>
    <t>3200169</t>
  </si>
  <si>
    <t>Água Doce do Norte</t>
  </si>
  <si>
    <t>2635</t>
  </si>
  <si>
    <t>3141009</t>
  </si>
  <si>
    <t>Mato Verde</t>
  </si>
  <si>
    <t>2636</t>
  </si>
  <si>
    <t>3129301</t>
  </si>
  <si>
    <t>Iapu</t>
  </si>
  <si>
    <t>2637</t>
  </si>
  <si>
    <t>2807501</t>
  </si>
  <si>
    <t>Tomar do Geru</t>
  </si>
  <si>
    <t>2638</t>
  </si>
  <si>
    <t>4112504</t>
  </si>
  <si>
    <t>Jardim Alegre</t>
  </si>
  <si>
    <t>2639</t>
  </si>
  <si>
    <t>1200344</t>
  </si>
  <si>
    <t>Manoel Urbano</t>
  </si>
  <si>
    <t>2640</t>
  </si>
  <si>
    <t>2930907</t>
  </si>
  <si>
    <t>Tabocas do Brejo Velho</t>
  </si>
  <si>
    <t>2641</t>
  </si>
  <si>
    <t>2902658</t>
  </si>
  <si>
    <t>Banzaê</t>
  </si>
  <si>
    <t>2642</t>
  </si>
  <si>
    <t>2305266</t>
  </si>
  <si>
    <t>Ibaretama</t>
  </si>
  <si>
    <t>2643</t>
  </si>
  <si>
    <t>4320206</t>
  </si>
  <si>
    <t>Seberi</t>
  </si>
  <si>
    <t>2644</t>
  </si>
  <si>
    <t>4112801</t>
  </si>
  <si>
    <t>Joaquim Távora</t>
  </si>
  <si>
    <t>2645</t>
  </si>
  <si>
    <t>2404309</t>
  </si>
  <si>
    <t>Governador Dix-Sept Rosado</t>
  </si>
  <si>
    <t>2646</t>
  </si>
  <si>
    <t>3201704</t>
  </si>
  <si>
    <t>Conceição do Castelo</t>
  </si>
  <si>
    <t>2647</t>
  </si>
  <si>
    <t>2608602</t>
  </si>
  <si>
    <t>Lagoa do Ouro</t>
  </si>
  <si>
    <t>2648</t>
  </si>
  <si>
    <t>3102803</t>
  </si>
  <si>
    <t>Andrelândia</t>
  </si>
  <si>
    <t>2649</t>
  </si>
  <si>
    <t>5201801</t>
  </si>
  <si>
    <t>Aragoiânia</t>
  </si>
  <si>
    <t>2650</t>
  </si>
  <si>
    <t>4124806</t>
  </si>
  <si>
    <t>2651</t>
  </si>
  <si>
    <t>2910107</t>
  </si>
  <si>
    <t>Dom Basílio</t>
  </si>
  <si>
    <t>2652</t>
  </si>
  <si>
    <t>3109709</t>
  </si>
  <si>
    <t>Cachoeira de Minas</t>
  </si>
  <si>
    <t>2653</t>
  </si>
  <si>
    <t>4207205</t>
  </si>
  <si>
    <t>Imaruí</t>
  </si>
  <si>
    <t>2654</t>
  </si>
  <si>
    <t>4118907</t>
  </si>
  <si>
    <t>Pérola</t>
  </si>
  <si>
    <t>2655</t>
  </si>
  <si>
    <t>3161908</t>
  </si>
  <si>
    <t>São Gonçalo do Rio Abaixo</t>
  </si>
  <si>
    <t>2656</t>
  </si>
  <si>
    <t>2919405</t>
  </si>
  <si>
    <t>Licínio de Almeida</t>
  </si>
  <si>
    <t>2657</t>
  </si>
  <si>
    <t>2510907</t>
  </si>
  <si>
    <t>2658</t>
  </si>
  <si>
    <t>3300225</t>
  </si>
  <si>
    <t>Areal</t>
  </si>
  <si>
    <t>2659</t>
  </si>
  <si>
    <t>3553609</t>
  </si>
  <si>
    <t>Tapiratiba</t>
  </si>
  <si>
    <t>2660</t>
  </si>
  <si>
    <t>4112702</t>
  </si>
  <si>
    <t>Jataizinho</t>
  </si>
  <si>
    <t>2661</t>
  </si>
  <si>
    <t>3171600</t>
  </si>
  <si>
    <t>Virgem da Lapa</t>
  </si>
  <si>
    <t>2662</t>
  </si>
  <si>
    <t>3166808</t>
  </si>
  <si>
    <t>Serra do Salitre</t>
  </si>
  <si>
    <t>2663</t>
  </si>
  <si>
    <t>2101103</t>
  </si>
  <si>
    <t>Axixá</t>
  </si>
  <si>
    <t>2664</t>
  </si>
  <si>
    <t>3161809</t>
  </si>
  <si>
    <t>São Gonçalo do Pará</t>
  </si>
  <si>
    <t>2665</t>
  </si>
  <si>
    <t>2904506</t>
  </si>
  <si>
    <t>Brotas de Macaúbas</t>
  </si>
  <si>
    <t>2666</t>
  </si>
  <si>
    <t>2101772</t>
  </si>
  <si>
    <t>Bela Vista do Maranhão</t>
  </si>
  <si>
    <t>2667</t>
  </si>
  <si>
    <t>5207402</t>
  </si>
  <si>
    <t>Edéia</t>
  </si>
  <si>
    <t>2668</t>
  </si>
  <si>
    <t>3202504</t>
  </si>
  <si>
    <t>Ibiraçu</t>
  </si>
  <si>
    <t>2669</t>
  </si>
  <si>
    <t>5217203</t>
  </si>
  <si>
    <t>2670</t>
  </si>
  <si>
    <t>3170008</t>
  </si>
  <si>
    <t>Ubaí</t>
  </si>
  <si>
    <t>2671</t>
  </si>
  <si>
    <t>5106216</t>
  </si>
  <si>
    <t>Nova Canaã do Norte</t>
  </si>
  <si>
    <t>2672</t>
  </si>
  <si>
    <t>3519402</t>
  </si>
  <si>
    <t>Ibirá</t>
  </si>
  <si>
    <t>2673</t>
  </si>
  <si>
    <t>4210001</t>
  </si>
  <si>
    <t>Luiz Alves</t>
  </si>
  <si>
    <t>2674</t>
  </si>
  <si>
    <t>3548609</t>
  </si>
  <si>
    <t>São Bento do Sapucaí</t>
  </si>
  <si>
    <t>2675</t>
  </si>
  <si>
    <t>5106299</t>
  </si>
  <si>
    <t>Paranaíta</t>
  </si>
  <si>
    <t>2676</t>
  </si>
  <si>
    <t>1303957</t>
  </si>
  <si>
    <t>São Sebastião do Uatumã</t>
  </si>
  <si>
    <t>2677</t>
  </si>
  <si>
    <t>2405702</t>
  </si>
  <si>
    <t>Jardim do Seridó</t>
  </si>
  <si>
    <t>2678</t>
  </si>
  <si>
    <t>2400802</t>
  </si>
  <si>
    <t>Angicos</t>
  </si>
  <si>
    <t>2679</t>
  </si>
  <si>
    <t>4120002</t>
  </si>
  <si>
    <t>Porecatu</t>
  </si>
  <si>
    <t>2680</t>
  </si>
  <si>
    <t>2404606</t>
  </si>
  <si>
    <t>Ielmo Marinho</t>
  </si>
  <si>
    <t>2681</t>
  </si>
  <si>
    <t>2616506</t>
  </si>
  <si>
    <t>Xexéu</t>
  </si>
  <si>
    <t>2682</t>
  </si>
  <si>
    <t>2305332</t>
  </si>
  <si>
    <t>Ibicuitinga</t>
  </si>
  <si>
    <t>2683</t>
  </si>
  <si>
    <t>3151305</t>
  </si>
  <si>
    <t>Piraúba</t>
  </si>
  <si>
    <t>2684</t>
  </si>
  <si>
    <t>3506300</t>
  </si>
  <si>
    <t>Bernardino de Campos</t>
  </si>
  <si>
    <t>2685</t>
  </si>
  <si>
    <t>4306205</t>
  </si>
  <si>
    <t>2686</t>
  </si>
  <si>
    <t>2106102</t>
  </si>
  <si>
    <t>Loreto</t>
  </si>
  <si>
    <t>2687</t>
  </si>
  <si>
    <t>5002308</t>
  </si>
  <si>
    <t>Brasilândia</t>
  </si>
  <si>
    <t>2688</t>
  </si>
  <si>
    <t>3203106</t>
  </si>
  <si>
    <t>Jerônimo Monteiro</t>
  </si>
  <si>
    <t>2689</t>
  </si>
  <si>
    <t>2305654</t>
  </si>
  <si>
    <t>Ipaporanga</t>
  </si>
  <si>
    <t>2690</t>
  </si>
  <si>
    <t>2612471</t>
  </si>
  <si>
    <t>Santa Cruz da Baixa Verde</t>
  </si>
  <si>
    <t>2691</t>
  </si>
  <si>
    <t>1304005</t>
  </si>
  <si>
    <t>Silves</t>
  </si>
  <si>
    <t>2692</t>
  </si>
  <si>
    <t>2902054</t>
  </si>
  <si>
    <t>Araçás</t>
  </si>
  <si>
    <t>2693</t>
  </si>
  <si>
    <t>1101401</t>
  </si>
  <si>
    <t>Monte Negro</t>
  </si>
  <si>
    <t>2694</t>
  </si>
  <si>
    <t>3113909</t>
  </si>
  <si>
    <t>Carmo da Cachoeira</t>
  </si>
  <si>
    <t>2695</t>
  </si>
  <si>
    <t>2803906</t>
  </si>
  <si>
    <t>Malhador</t>
  </si>
  <si>
    <t>2696</t>
  </si>
  <si>
    <t>5106240</t>
  </si>
  <si>
    <t>Nova Ubiratã</t>
  </si>
  <si>
    <t>2697</t>
  </si>
  <si>
    <t>1506112</t>
  </si>
  <si>
    <t>Quatipuru</t>
  </si>
  <si>
    <t>2698</t>
  </si>
  <si>
    <t>2608255</t>
  </si>
  <si>
    <t>Jucati</t>
  </si>
  <si>
    <t>2699</t>
  </si>
  <si>
    <t>5204102</t>
  </si>
  <si>
    <t>Cachoeira Alta</t>
  </si>
  <si>
    <t>2700</t>
  </si>
  <si>
    <t>2513109</t>
  </si>
  <si>
    <t>Salgado de São Félix</t>
  </si>
  <si>
    <t>2701</t>
  </si>
  <si>
    <t>3124500</t>
  </si>
  <si>
    <t>Estiva</t>
  </si>
  <si>
    <t>2702</t>
  </si>
  <si>
    <t>4110953</t>
  </si>
  <si>
    <t>Itaipulândia</t>
  </si>
  <si>
    <t>2703</t>
  </si>
  <si>
    <t>5105200</t>
  </si>
  <si>
    <t>Juscimeira</t>
  </si>
  <si>
    <t>2704</t>
  </si>
  <si>
    <t>1100379</t>
  </si>
  <si>
    <t>Alto Alegre dos Parecis</t>
  </si>
  <si>
    <t>2705</t>
  </si>
  <si>
    <t>3535002</t>
  </si>
  <si>
    <t>Palestina</t>
  </si>
  <si>
    <t>2706</t>
  </si>
  <si>
    <t>4209706</t>
  </si>
  <si>
    <t>Lebon Régis</t>
  </si>
  <si>
    <t>2707</t>
  </si>
  <si>
    <t>4105607</t>
  </si>
  <si>
    <t>Cidade Gaúcha</t>
  </si>
  <si>
    <t>2708</t>
  </si>
  <si>
    <t>3153608</t>
  </si>
  <si>
    <t>Prudente de Morais</t>
  </si>
  <si>
    <t>2709</t>
  </si>
  <si>
    <t>4108007</t>
  </si>
  <si>
    <t>Florestópolis</t>
  </si>
  <si>
    <t>2710</t>
  </si>
  <si>
    <t>2706109</t>
  </si>
  <si>
    <t>2711</t>
  </si>
  <si>
    <t>2407708</t>
  </si>
  <si>
    <t>Montanhas</t>
  </si>
  <si>
    <t>2712</t>
  </si>
  <si>
    <t>2929750</t>
  </si>
  <si>
    <t>Saubara</t>
  </si>
  <si>
    <t>2713</t>
  </si>
  <si>
    <t>3109907</t>
  </si>
  <si>
    <t>Caetanópolis</t>
  </si>
  <si>
    <t>2714</t>
  </si>
  <si>
    <t>2413904</t>
  </si>
  <si>
    <t>Taipu</t>
  </si>
  <si>
    <t>2715</t>
  </si>
  <si>
    <t>3544905</t>
  </si>
  <si>
    <t>Sales Oliveira</t>
  </si>
  <si>
    <t>2716</t>
  </si>
  <si>
    <t>2105963</t>
  </si>
  <si>
    <t>Lagoa Grande do Maranhão</t>
  </si>
  <si>
    <t>2717</t>
  </si>
  <si>
    <t>3109501</t>
  </si>
  <si>
    <t>Cabo Verde</t>
  </si>
  <si>
    <t>2718</t>
  </si>
  <si>
    <t>5105580</t>
  </si>
  <si>
    <t>Marcelândia</t>
  </si>
  <si>
    <t>2719</t>
  </si>
  <si>
    <t>5003751</t>
  </si>
  <si>
    <t>2720</t>
  </si>
  <si>
    <t>4123402</t>
  </si>
  <si>
    <t>Santa Fé</t>
  </si>
  <si>
    <t>2721</t>
  </si>
  <si>
    <t>3111309</t>
  </si>
  <si>
    <t>Campo do Meio</t>
  </si>
  <si>
    <t>2722</t>
  </si>
  <si>
    <t>2102754</t>
  </si>
  <si>
    <t>Capinzal do Norte</t>
  </si>
  <si>
    <t>2723</t>
  </si>
  <si>
    <t>2300507</t>
  </si>
  <si>
    <t>Alcântaras</t>
  </si>
  <si>
    <t>2724</t>
  </si>
  <si>
    <t>2109205</t>
  </si>
  <si>
    <t>Presidente Juscelino</t>
  </si>
  <si>
    <t>2725</t>
  </si>
  <si>
    <t>3510708</t>
  </si>
  <si>
    <t>Cardoso</t>
  </si>
  <si>
    <t>2726</t>
  </si>
  <si>
    <t>2208106</t>
  </si>
  <si>
    <t>Pimenteiras</t>
  </si>
  <si>
    <t>2727</t>
  </si>
  <si>
    <t>2609105</t>
  </si>
  <si>
    <t>Machados</t>
  </si>
  <si>
    <t>2728</t>
  </si>
  <si>
    <t>3127602</t>
  </si>
  <si>
    <t>Gouveia</t>
  </si>
  <si>
    <t>2729</t>
  </si>
  <si>
    <t>3552601</t>
  </si>
  <si>
    <t>Tabapuã</t>
  </si>
  <si>
    <t>2730</t>
  </si>
  <si>
    <t>2708105</t>
  </si>
  <si>
    <t>Santana do Mundaú</t>
  </si>
  <si>
    <t>2731</t>
  </si>
  <si>
    <t>2106003</t>
  </si>
  <si>
    <t>Lima Campos</t>
  </si>
  <si>
    <t>2732</t>
  </si>
  <si>
    <t>3557303</t>
  </si>
  <si>
    <t>Estiva Gerbi</t>
  </si>
  <si>
    <t>2733</t>
  </si>
  <si>
    <t>1600808</t>
  </si>
  <si>
    <t>Vitória do Jari</t>
  </si>
  <si>
    <t>2734</t>
  </si>
  <si>
    <t>3537206</t>
  </si>
  <si>
    <t>Pedro de Toledo</t>
  </si>
  <si>
    <t>2735</t>
  </si>
  <si>
    <t>2203206</t>
  </si>
  <si>
    <t>Curimatá</t>
  </si>
  <si>
    <t>2736</t>
  </si>
  <si>
    <t>2905156</t>
  </si>
  <si>
    <t>Caetanos</t>
  </si>
  <si>
    <t>2737</t>
  </si>
  <si>
    <t>3504404</t>
  </si>
  <si>
    <t>Avanhandava</t>
  </si>
  <si>
    <t>2738</t>
  </si>
  <si>
    <t>3506805</t>
  </si>
  <si>
    <t>Bocaina</t>
  </si>
  <si>
    <t>2739</t>
  </si>
  <si>
    <t>4122503</t>
  </si>
  <si>
    <t>Roncador</t>
  </si>
  <si>
    <t>2740</t>
  </si>
  <si>
    <t>3162559</t>
  </si>
  <si>
    <t>São João do Manhuaçu</t>
  </si>
  <si>
    <t>2741</t>
  </si>
  <si>
    <t>3517208</t>
  </si>
  <si>
    <t>Guaiçara</t>
  </si>
  <si>
    <t>2742</t>
  </si>
  <si>
    <t>2601805</t>
  </si>
  <si>
    <t>Betânia</t>
  </si>
  <si>
    <t>2743</t>
  </si>
  <si>
    <t>3529807</t>
  </si>
  <si>
    <t>Mineiros do Tietê</t>
  </si>
  <si>
    <t>2744</t>
  </si>
  <si>
    <t>3154200</t>
  </si>
  <si>
    <t>Resende Costa</t>
  </si>
  <si>
    <t>2745</t>
  </si>
  <si>
    <t>4201208</t>
  </si>
  <si>
    <t>Antônio Carlos</t>
  </si>
  <si>
    <t>2746</t>
  </si>
  <si>
    <t>2301406</t>
  </si>
  <si>
    <t>Aratuba</t>
  </si>
  <si>
    <t>2747</t>
  </si>
  <si>
    <t>4314506</t>
  </si>
  <si>
    <t>Pinheiro Machado</t>
  </si>
  <si>
    <t>2748</t>
  </si>
  <si>
    <t>4302303</t>
  </si>
  <si>
    <t>2749</t>
  </si>
  <si>
    <t>4205308</t>
  </si>
  <si>
    <t>Faxinal dos Guedes</t>
  </si>
  <si>
    <t>2750</t>
  </si>
  <si>
    <t>3165008</t>
  </si>
  <si>
    <t>São Tiago</t>
  </si>
  <si>
    <t>2751</t>
  </si>
  <si>
    <t>2309805</t>
  </si>
  <si>
    <t>Pacoti</t>
  </si>
  <si>
    <t>2752</t>
  </si>
  <si>
    <t>2100873</t>
  </si>
  <si>
    <t>Araguanã</t>
  </si>
  <si>
    <t>2753</t>
  </si>
  <si>
    <t>2902401</t>
  </si>
  <si>
    <t>Aurelino Leal</t>
  </si>
  <si>
    <t>2754</t>
  </si>
  <si>
    <t>4116109</t>
  </si>
  <si>
    <t>Moreira Sales</t>
  </si>
  <si>
    <t>2755</t>
  </si>
  <si>
    <t>1101500</t>
  </si>
  <si>
    <t>Seringueiras</t>
  </si>
  <si>
    <t>2756</t>
  </si>
  <si>
    <t>2923035</t>
  </si>
  <si>
    <t>2757</t>
  </si>
  <si>
    <t>4304689</t>
  </si>
  <si>
    <t>Capela de Santana</t>
  </si>
  <si>
    <t>2758</t>
  </si>
  <si>
    <t>3513900</t>
  </si>
  <si>
    <t>Divinolândia</t>
  </si>
  <si>
    <t>2759</t>
  </si>
  <si>
    <t>4302907</t>
  </si>
  <si>
    <t>Cacequi</t>
  </si>
  <si>
    <t>2760</t>
  </si>
  <si>
    <t>2901700</t>
  </si>
  <si>
    <t>Antônio Cardoso</t>
  </si>
  <si>
    <t>2761</t>
  </si>
  <si>
    <t>3151602</t>
  </si>
  <si>
    <t>Planura</t>
  </si>
  <si>
    <t>2762</t>
  </si>
  <si>
    <t>2921807</t>
  </si>
  <si>
    <t>Mortugaba</t>
  </si>
  <si>
    <t>2763</t>
  </si>
  <si>
    <t>4127858</t>
  </si>
  <si>
    <t>Três Barras do Paraná</t>
  </si>
  <si>
    <t>2764</t>
  </si>
  <si>
    <t>3133204</t>
  </si>
  <si>
    <t>Itanhomi</t>
  </si>
  <si>
    <t>2765</t>
  </si>
  <si>
    <t>2412302</t>
  </si>
  <si>
    <t>São José do Campestre</t>
  </si>
  <si>
    <t>2766</t>
  </si>
  <si>
    <t>2917334</t>
  </si>
  <si>
    <t>Iuiú</t>
  </si>
  <si>
    <t>2767</t>
  </si>
  <si>
    <t>2100501</t>
  </si>
  <si>
    <t>Alto Parnaíba</t>
  </si>
  <si>
    <t>2768</t>
  </si>
  <si>
    <t>2108405</t>
  </si>
  <si>
    <t>Peri Mirim</t>
  </si>
  <si>
    <t>2769</t>
  </si>
  <si>
    <t>5003488</t>
  </si>
  <si>
    <t>Dois Irmãos do Buriti</t>
  </si>
  <si>
    <t>2770</t>
  </si>
  <si>
    <t>2202406</t>
  </si>
  <si>
    <t>Capitão de Campos</t>
  </si>
  <si>
    <t>2771</t>
  </si>
  <si>
    <t>2802403</t>
  </si>
  <si>
    <t>Gararu</t>
  </si>
  <si>
    <t>2772</t>
  </si>
  <si>
    <t>2301257</t>
  </si>
  <si>
    <t>Ararendá</t>
  </si>
  <si>
    <t>2773</t>
  </si>
  <si>
    <t>3102902</t>
  </si>
  <si>
    <t>2774</t>
  </si>
  <si>
    <t>3203163</t>
  </si>
  <si>
    <t>Laranja da Terra</t>
  </si>
  <si>
    <t>2775</t>
  </si>
  <si>
    <t>2603306</t>
  </si>
  <si>
    <t>Calçado</t>
  </si>
  <si>
    <t>2776</t>
  </si>
  <si>
    <t>2806602</t>
  </si>
  <si>
    <t>Santo Amaro das Brotas</t>
  </si>
  <si>
    <t>2777</t>
  </si>
  <si>
    <t>4105300</t>
  </si>
  <si>
    <t>Céu Azul</t>
  </si>
  <si>
    <t>2778</t>
  </si>
  <si>
    <t>3136900</t>
  </si>
  <si>
    <t>Juruaia</t>
  </si>
  <si>
    <t>2779</t>
  </si>
  <si>
    <t>3117900</t>
  </si>
  <si>
    <t>Congonhal</t>
  </si>
  <si>
    <t>2780</t>
  </si>
  <si>
    <t>2606903</t>
  </si>
  <si>
    <t>Iguaracy</t>
  </si>
  <si>
    <t>2781</t>
  </si>
  <si>
    <t>2707602</t>
  </si>
  <si>
    <t>Quebrangulo</t>
  </si>
  <si>
    <t>2782</t>
  </si>
  <si>
    <t>3151107</t>
  </si>
  <si>
    <t>Pirapetinga</t>
  </si>
  <si>
    <t>2783</t>
  </si>
  <si>
    <t>2921302</t>
  </si>
  <si>
    <t>2784</t>
  </si>
  <si>
    <t>3204401</t>
  </si>
  <si>
    <t>Rio Novo do Sul</t>
  </si>
  <si>
    <t>2785</t>
  </si>
  <si>
    <t>4123907</t>
  </si>
  <si>
    <t>Santa Mariana</t>
  </si>
  <si>
    <t>2786</t>
  </si>
  <si>
    <t>4116059</t>
  </si>
  <si>
    <t>Missal</t>
  </si>
  <si>
    <t>2787</t>
  </si>
  <si>
    <t>4108502</t>
  </si>
  <si>
    <t>General Carneiro</t>
  </si>
  <si>
    <t>2788</t>
  </si>
  <si>
    <t>2911006</t>
  </si>
  <si>
    <t>Floresta Azul</t>
  </si>
  <si>
    <t>2789</t>
  </si>
  <si>
    <t>4301057</t>
  </si>
  <si>
    <t>Arroio do Sal</t>
  </si>
  <si>
    <t>2790</t>
  </si>
  <si>
    <t>2804102</t>
  </si>
  <si>
    <t>Moita Bonita</t>
  </si>
  <si>
    <t>2791</t>
  </si>
  <si>
    <t>2506103</t>
  </si>
  <si>
    <t>Fagundes</t>
  </si>
  <si>
    <t>2792</t>
  </si>
  <si>
    <t>3134707</t>
  </si>
  <si>
    <t>Jacinto</t>
  </si>
  <si>
    <t>2793</t>
  </si>
  <si>
    <t>2515104</t>
  </si>
  <si>
    <t>São Sebastião de Lagoa de Roça</t>
  </si>
  <si>
    <t>2794</t>
  </si>
  <si>
    <t>3300159</t>
  </si>
  <si>
    <t>Aperibé</t>
  </si>
  <si>
    <t>2795</t>
  </si>
  <si>
    <t>2901502</t>
  </si>
  <si>
    <t>Anguera</t>
  </si>
  <si>
    <t>2796</t>
  </si>
  <si>
    <t>2929008</t>
  </si>
  <si>
    <t>São Félix</t>
  </si>
  <si>
    <t>2797</t>
  </si>
  <si>
    <t>2904209</t>
  </si>
  <si>
    <t>Botuporã</t>
  </si>
  <si>
    <t>2798</t>
  </si>
  <si>
    <t>4214201</t>
  </si>
  <si>
    <t>Quilombo</t>
  </si>
  <si>
    <t>2799</t>
  </si>
  <si>
    <t>3114006</t>
  </si>
  <si>
    <t>Carmo da Mata</t>
  </si>
  <si>
    <t>2800</t>
  </si>
  <si>
    <t>5103379</t>
  </si>
  <si>
    <t>Cotriguaçu</t>
  </si>
  <si>
    <t>2801</t>
  </si>
  <si>
    <t>3202256</t>
  </si>
  <si>
    <t>Governador Lindenberg</t>
  </si>
  <si>
    <t>2802</t>
  </si>
  <si>
    <t>3154101</t>
  </si>
  <si>
    <t>Recreio</t>
  </si>
  <si>
    <t>2803</t>
  </si>
  <si>
    <t>2409308</t>
  </si>
  <si>
    <t>Patu</t>
  </si>
  <si>
    <t>2804</t>
  </si>
  <si>
    <t>2402709</t>
  </si>
  <si>
    <t>Cerro Corá</t>
  </si>
  <si>
    <t>2805</t>
  </si>
  <si>
    <t>2916906</t>
  </si>
  <si>
    <t>Itiruçu</t>
  </si>
  <si>
    <t>2806</t>
  </si>
  <si>
    <t>5007703</t>
  </si>
  <si>
    <t>Sete Quedas</t>
  </si>
  <si>
    <t>2807</t>
  </si>
  <si>
    <t>4200200</t>
  </si>
  <si>
    <t>Agrolândia</t>
  </si>
  <si>
    <t>2808</t>
  </si>
  <si>
    <t>3542909</t>
  </si>
  <si>
    <t>Ribeirão Bonito</t>
  </si>
  <si>
    <t>2809</t>
  </si>
  <si>
    <t>3301603</t>
  </si>
  <si>
    <t>Duas Barras</t>
  </si>
  <si>
    <t>2810</t>
  </si>
  <si>
    <t>2924678</t>
  </si>
  <si>
    <t>Piraí do Norte</t>
  </si>
  <si>
    <t>2811</t>
  </si>
  <si>
    <t>5104203</t>
  </si>
  <si>
    <t>Guiratinga</t>
  </si>
  <si>
    <t>2812</t>
  </si>
  <si>
    <t>4321667</t>
  </si>
  <si>
    <t>Três Cachoeiras</t>
  </si>
  <si>
    <t>2813</t>
  </si>
  <si>
    <t>4204707</t>
  </si>
  <si>
    <t>Cunha Porã</t>
  </si>
  <si>
    <t>2814</t>
  </si>
  <si>
    <t>3129707</t>
  </si>
  <si>
    <t>Ibiraci</t>
  </si>
  <si>
    <t>2815</t>
  </si>
  <si>
    <t>1301951</t>
  </si>
  <si>
    <t>Itamarati</t>
  </si>
  <si>
    <t>2816</t>
  </si>
  <si>
    <t>4104451</t>
  </si>
  <si>
    <t>2817</t>
  </si>
  <si>
    <t>3109105</t>
  </si>
  <si>
    <t>Bueno Brandão</t>
  </si>
  <si>
    <t>2818</t>
  </si>
  <si>
    <t>2304905</t>
  </si>
  <si>
    <t>Groaíras</t>
  </si>
  <si>
    <t>2819</t>
  </si>
  <si>
    <t>5100607</t>
  </si>
  <si>
    <t>Alto Taquari</t>
  </si>
  <si>
    <t>2820</t>
  </si>
  <si>
    <t>2409100</t>
  </si>
  <si>
    <t>Passa-e-Fica</t>
  </si>
  <si>
    <t>2821</t>
  </si>
  <si>
    <t>2204402</t>
  </si>
  <si>
    <t>Gilbués</t>
  </si>
  <si>
    <t>2822</t>
  </si>
  <si>
    <t>3102100</t>
  </si>
  <si>
    <t>Alto Rio Doce</t>
  </si>
  <si>
    <t>2823</t>
  </si>
  <si>
    <t>2612000</t>
  </si>
  <si>
    <t>Sairé</t>
  </si>
  <si>
    <t>2824</t>
  </si>
  <si>
    <t>3204955</t>
  </si>
  <si>
    <t>São Roque do Canaã</t>
  </si>
  <si>
    <t>2825</t>
  </si>
  <si>
    <t>3539004</t>
  </si>
  <si>
    <t>Pirangi</t>
  </si>
  <si>
    <t>2826</t>
  </si>
  <si>
    <t>3119203</t>
  </si>
  <si>
    <t>Coroaci</t>
  </si>
  <si>
    <t>2827</t>
  </si>
  <si>
    <t>2911303</t>
  </si>
  <si>
    <t>Gentio do Ouro</t>
  </si>
  <si>
    <t>2828</t>
  </si>
  <si>
    <t>3152170</t>
  </si>
  <si>
    <t>Ponto dos Volantes</t>
  </si>
  <si>
    <t>2829</t>
  </si>
  <si>
    <t>3117801</t>
  </si>
  <si>
    <t>Conceição dos Ouros</t>
  </si>
  <si>
    <t>2830</t>
  </si>
  <si>
    <t>3204807</t>
  </si>
  <si>
    <t>São José do Calçado</t>
  </si>
  <si>
    <t>2831</t>
  </si>
  <si>
    <t>2104081</t>
  </si>
  <si>
    <t>Fernando Falcão</t>
  </si>
  <si>
    <t>2832</t>
  </si>
  <si>
    <t>2201101</t>
  </si>
  <si>
    <t>Avelino Lopes</t>
  </si>
  <si>
    <t>2833</t>
  </si>
  <si>
    <t>4214706</t>
  </si>
  <si>
    <t>Rio dos Cedros</t>
  </si>
  <si>
    <t>2834</t>
  </si>
  <si>
    <t>2901809</t>
  </si>
  <si>
    <t>Antônio Gonçalves</t>
  </si>
  <si>
    <t>2835</t>
  </si>
  <si>
    <t>1506104</t>
  </si>
  <si>
    <t>2836</t>
  </si>
  <si>
    <t>2307908</t>
  </si>
  <si>
    <t>Martinópole</t>
  </si>
  <si>
    <t>2837</t>
  </si>
  <si>
    <t>2400307</t>
  </si>
  <si>
    <t>Afonso Bezerra</t>
  </si>
  <si>
    <t>2838</t>
  </si>
  <si>
    <t>4218905</t>
  </si>
  <si>
    <t>Urubici</t>
  </si>
  <si>
    <t>2839</t>
  </si>
  <si>
    <t>4105102</t>
  </si>
  <si>
    <t>Centenário do Sul</t>
  </si>
  <si>
    <t>2840</t>
  </si>
  <si>
    <t>3544301</t>
  </si>
  <si>
    <t>Roseira</t>
  </si>
  <si>
    <t>2841</t>
  </si>
  <si>
    <t>4124707</t>
  </si>
  <si>
    <t>São Jerônimo da Serra</t>
  </si>
  <si>
    <t>2842</t>
  </si>
  <si>
    <t>3130200</t>
  </si>
  <si>
    <t>Igaratinga</t>
  </si>
  <si>
    <t>2843</t>
  </si>
  <si>
    <t>1720804</t>
  </si>
  <si>
    <t>Sítio Novo do Tocantins</t>
  </si>
  <si>
    <t>2844</t>
  </si>
  <si>
    <t>2312601</t>
  </si>
  <si>
    <t>São Luís do Curu</t>
  </si>
  <si>
    <t>2845</t>
  </si>
  <si>
    <t>2910008</t>
  </si>
  <si>
    <t>Dário Meira</t>
  </si>
  <si>
    <t>2846</t>
  </si>
  <si>
    <t>1300060</t>
  </si>
  <si>
    <t>Amaturá</t>
  </si>
  <si>
    <t>2847</t>
  </si>
  <si>
    <t>2706000</t>
  </si>
  <si>
    <t>Olivença</t>
  </si>
  <si>
    <t>2848</t>
  </si>
  <si>
    <t>2702009</t>
  </si>
  <si>
    <t>Coité do Noia</t>
  </si>
  <si>
    <t>2849</t>
  </si>
  <si>
    <t>5007950</t>
  </si>
  <si>
    <t>Tacuru</t>
  </si>
  <si>
    <t>2850</t>
  </si>
  <si>
    <t>3124906</t>
  </si>
  <si>
    <t>Eugenópolis</t>
  </si>
  <si>
    <t>2851</t>
  </si>
  <si>
    <t>2931707</t>
  </si>
  <si>
    <t>Terra Nova</t>
  </si>
  <si>
    <t>2852</t>
  </si>
  <si>
    <t>4206405</t>
  </si>
  <si>
    <t>Guaraciaba</t>
  </si>
  <si>
    <t>2853</t>
  </si>
  <si>
    <t>4102505</t>
  </si>
  <si>
    <t>Barbosa Ferraz</t>
  </si>
  <si>
    <t>2854</t>
  </si>
  <si>
    <t>2205003</t>
  </si>
  <si>
    <t>Itainópolis</t>
  </si>
  <si>
    <t>2855</t>
  </si>
  <si>
    <t>2919306</t>
  </si>
  <si>
    <t>Lençóis</t>
  </si>
  <si>
    <t>2856</t>
  </si>
  <si>
    <t>3132909</t>
  </si>
  <si>
    <t>Itamogi</t>
  </si>
  <si>
    <t>2857</t>
  </si>
  <si>
    <t>3149101</t>
  </si>
  <si>
    <t>Pedralva</t>
  </si>
  <si>
    <t>2858</t>
  </si>
  <si>
    <t>2914307</t>
  </si>
  <si>
    <t>Iramaia</t>
  </si>
  <si>
    <t>2859</t>
  </si>
  <si>
    <t>5001243</t>
  </si>
  <si>
    <t>Aral Moreira</t>
  </si>
  <si>
    <t>2860</t>
  </si>
  <si>
    <t>2906857</t>
  </si>
  <si>
    <t>Capela do Alto Alegre</t>
  </si>
  <si>
    <t>2861</t>
  </si>
  <si>
    <t>1302207</t>
  </si>
  <si>
    <t>Juruá</t>
  </si>
  <si>
    <t>2862</t>
  </si>
  <si>
    <t>2414803</t>
  </si>
  <si>
    <t>2863</t>
  </si>
  <si>
    <t>1200393</t>
  </si>
  <si>
    <t>Porto Walter</t>
  </si>
  <si>
    <t>2864</t>
  </si>
  <si>
    <t>5000856</t>
  </si>
  <si>
    <t>Angélica</t>
  </si>
  <si>
    <t>2865</t>
  </si>
  <si>
    <t>1101708</t>
  </si>
  <si>
    <t>Urupá</t>
  </si>
  <si>
    <t>2866</t>
  </si>
  <si>
    <t>2104651</t>
  </si>
  <si>
    <t>Governador Newton Bello</t>
  </si>
  <si>
    <t>2867</t>
  </si>
  <si>
    <t>5002001</t>
  </si>
  <si>
    <t>Batayporã</t>
  </si>
  <si>
    <t>2868</t>
  </si>
  <si>
    <t>4304358</t>
  </si>
  <si>
    <t>Candiota</t>
  </si>
  <si>
    <t>2869</t>
  </si>
  <si>
    <t>4126678</t>
  </si>
  <si>
    <t>Tamarana</t>
  </si>
  <si>
    <t>2870</t>
  </si>
  <si>
    <t>5212808</t>
  </si>
  <si>
    <t>Mara Rosa</t>
  </si>
  <si>
    <t>2871</t>
  </si>
  <si>
    <t>4121000</t>
  </si>
  <si>
    <t>Querência do Norte</t>
  </si>
  <si>
    <t>2872</t>
  </si>
  <si>
    <t>4110805</t>
  </si>
  <si>
    <t>Iretama</t>
  </si>
  <si>
    <t>2873</t>
  </si>
  <si>
    <t>3130051</t>
  </si>
  <si>
    <t>Icaraí de Minas</t>
  </si>
  <si>
    <t>2874</t>
  </si>
  <si>
    <t>4125001</t>
  </si>
  <si>
    <t>São João do Ivaí</t>
  </si>
  <si>
    <t>2875</t>
  </si>
  <si>
    <t>3112505</t>
  </si>
  <si>
    <t>Capim Branco</t>
  </si>
  <si>
    <t>2876</t>
  </si>
  <si>
    <t>2923050</t>
  </si>
  <si>
    <t>Novo Triunfo</t>
  </si>
  <si>
    <t>2877</t>
  </si>
  <si>
    <t>2206605</t>
  </si>
  <si>
    <t>Monte Alegre do Piauí</t>
  </si>
  <si>
    <t>2878</t>
  </si>
  <si>
    <t>5216403</t>
  </si>
  <si>
    <t>Paraúna</t>
  </si>
  <si>
    <t>2879</t>
  </si>
  <si>
    <t>1400233</t>
  </si>
  <si>
    <t>Caroebe</t>
  </si>
  <si>
    <t>2880</t>
  </si>
  <si>
    <t>4213401</t>
  </si>
  <si>
    <t>Ponte Serrada</t>
  </si>
  <si>
    <t>2881</t>
  </si>
  <si>
    <t>5219704</t>
  </si>
  <si>
    <t>Santa Terezinha de Goiás</t>
  </si>
  <si>
    <t>2882</t>
  </si>
  <si>
    <t>2206100</t>
  </si>
  <si>
    <t>Matias Olímpio</t>
  </si>
  <si>
    <t>2883</t>
  </si>
  <si>
    <t>4208708</t>
  </si>
  <si>
    <t>Jacinto Machado</t>
  </si>
  <si>
    <t>2884</t>
  </si>
  <si>
    <t>2403509</t>
  </si>
  <si>
    <t>2885</t>
  </si>
  <si>
    <t>5108055</t>
  </si>
  <si>
    <t>Terra Nova do Norte</t>
  </si>
  <si>
    <t>2886</t>
  </si>
  <si>
    <t>1600204</t>
  </si>
  <si>
    <t>Calçoene</t>
  </si>
  <si>
    <t>2887</t>
  </si>
  <si>
    <t>3111804</t>
  </si>
  <si>
    <t>Canápolis</t>
  </si>
  <si>
    <t>2888</t>
  </si>
  <si>
    <t>2310951</t>
  </si>
  <si>
    <t>Pires Ferreira</t>
  </si>
  <si>
    <t>2889</t>
  </si>
  <si>
    <t>3520202</t>
  </si>
  <si>
    <t>Igaratá</t>
  </si>
  <si>
    <t>2890</t>
  </si>
  <si>
    <t>2900504</t>
  </si>
  <si>
    <t>Érico Cardoso</t>
  </si>
  <si>
    <t>2891</t>
  </si>
  <si>
    <t>3170503</t>
  </si>
  <si>
    <t>Urucânia</t>
  </si>
  <si>
    <t>2892</t>
  </si>
  <si>
    <t>3202900</t>
  </si>
  <si>
    <t>Itarana</t>
  </si>
  <si>
    <t>2893</t>
  </si>
  <si>
    <t>2400109</t>
  </si>
  <si>
    <t>Acari</t>
  </si>
  <si>
    <t>2894</t>
  </si>
  <si>
    <t>4321006</t>
  </si>
  <si>
    <t>Tapera</t>
  </si>
  <si>
    <t>2895</t>
  </si>
  <si>
    <t>3144656</t>
  </si>
  <si>
    <t>Ninheira</t>
  </si>
  <si>
    <t>2896</t>
  </si>
  <si>
    <t>5209903</t>
  </si>
  <si>
    <t>Iaciara</t>
  </si>
  <si>
    <t>2897</t>
  </si>
  <si>
    <t>3536000</t>
  </si>
  <si>
    <t>Parapuã</t>
  </si>
  <si>
    <t>2898</t>
  </si>
  <si>
    <t>4311106</t>
  </si>
  <si>
    <t>Jaguari</t>
  </si>
  <si>
    <t>2899</t>
  </si>
  <si>
    <t>2907707</t>
  </si>
  <si>
    <t>Chorrochó</t>
  </si>
  <si>
    <t>2900</t>
  </si>
  <si>
    <t>5101308</t>
  </si>
  <si>
    <t>Arenápolis</t>
  </si>
  <si>
    <t>2901</t>
  </si>
  <si>
    <t>2706422</t>
  </si>
  <si>
    <t>Pariconha</t>
  </si>
  <si>
    <t>2902</t>
  </si>
  <si>
    <t>2105922</t>
  </si>
  <si>
    <t>Lagoa do Mato</t>
  </si>
  <si>
    <t>2903</t>
  </si>
  <si>
    <t>3152303</t>
  </si>
  <si>
    <t>Porto Firme</t>
  </si>
  <si>
    <t>2904</t>
  </si>
  <si>
    <t>2309102</t>
  </si>
  <si>
    <t>Mulungu</t>
  </si>
  <si>
    <t>2905</t>
  </si>
  <si>
    <t>2110237</t>
  </si>
  <si>
    <t>Santana do Maranhão</t>
  </si>
  <si>
    <t>2906</t>
  </si>
  <si>
    <t>4204004</t>
  </si>
  <si>
    <t>Catanduvas</t>
  </si>
  <si>
    <t>2907</t>
  </si>
  <si>
    <t>5205802</t>
  </si>
  <si>
    <t>Corumbá de Goiás</t>
  </si>
  <si>
    <t>2908</t>
  </si>
  <si>
    <t>2109304</t>
  </si>
  <si>
    <t>Presidente Vargas</t>
  </si>
  <si>
    <t>2909</t>
  </si>
  <si>
    <t>1716208</t>
  </si>
  <si>
    <t>Paranã</t>
  </si>
  <si>
    <t>2910</t>
  </si>
  <si>
    <t>3200706</t>
  </si>
  <si>
    <t>Atílio Vivácqua</t>
  </si>
  <si>
    <t>2911</t>
  </si>
  <si>
    <t>2614303</t>
  </si>
  <si>
    <t>Moreilândia</t>
  </si>
  <si>
    <t>2912</t>
  </si>
  <si>
    <t>1722081</t>
  </si>
  <si>
    <t>Wanderlândia</t>
  </si>
  <si>
    <t>2913</t>
  </si>
  <si>
    <t>5103700</t>
  </si>
  <si>
    <t>Feliz Natal</t>
  </si>
  <si>
    <t>2914</t>
  </si>
  <si>
    <t>4202206</t>
  </si>
  <si>
    <t>Benedito Novo</t>
  </si>
  <si>
    <t>2915</t>
  </si>
  <si>
    <t>2604304</t>
  </si>
  <si>
    <t>2916</t>
  </si>
  <si>
    <t>1722107</t>
  </si>
  <si>
    <t>Xambioá</t>
  </si>
  <si>
    <t>2917</t>
  </si>
  <si>
    <t>3556354</t>
  </si>
  <si>
    <t>Vargem</t>
  </si>
  <si>
    <t>2918</t>
  </si>
  <si>
    <t>4112751</t>
  </si>
  <si>
    <t>Jesuítas</t>
  </si>
  <si>
    <t>2919</t>
  </si>
  <si>
    <t>2203107</t>
  </si>
  <si>
    <t>Cristino Castro</t>
  </si>
  <si>
    <t>2920</t>
  </si>
  <si>
    <t>2611200</t>
  </si>
  <si>
    <t>Poção</t>
  </si>
  <si>
    <t>2921</t>
  </si>
  <si>
    <t>2507200</t>
  </si>
  <si>
    <t>Itatuba</t>
  </si>
  <si>
    <t>2922</t>
  </si>
  <si>
    <t>2926905</t>
  </si>
  <si>
    <t>Rio do Pires</t>
  </si>
  <si>
    <t>2923</t>
  </si>
  <si>
    <t>5203906</t>
  </si>
  <si>
    <t>Buriti Alegre</t>
  </si>
  <si>
    <t>2924</t>
  </si>
  <si>
    <t>3121258</t>
  </si>
  <si>
    <t>Delta</t>
  </si>
  <si>
    <t>2925</t>
  </si>
  <si>
    <t>3158003</t>
  </si>
  <si>
    <t>Santa Maria de Itabira</t>
  </si>
  <si>
    <t>2926</t>
  </si>
  <si>
    <t>2701209</t>
  </si>
  <si>
    <t>Cacimbinhas</t>
  </si>
  <si>
    <t>2927</t>
  </si>
  <si>
    <t>4200705</t>
  </si>
  <si>
    <t>Alfredo Wagner</t>
  </si>
  <si>
    <t>2928</t>
  </si>
  <si>
    <t>2929800</t>
  </si>
  <si>
    <t>Saúde</t>
  </si>
  <si>
    <t>2929</t>
  </si>
  <si>
    <t>3132305</t>
  </si>
  <si>
    <t>Itaipé</t>
  </si>
  <si>
    <t>2930</t>
  </si>
  <si>
    <t>3506904</t>
  </si>
  <si>
    <t>Bofete</t>
  </si>
  <si>
    <t>2931</t>
  </si>
  <si>
    <t>4107900</t>
  </si>
  <si>
    <t>2932</t>
  </si>
  <si>
    <t>2919603</t>
  </si>
  <si>
    <t>Macajuba</t>
  </si>
  <si>
    <t>2933</t>
  </si>
  <si>
    <t>3540507</t>
  </si>
  <si>
    <t>Porangaba</t>
  </si>
  <si>
    <t>2934</t>
  </si>
  <si>
    <t>4105003</t>
  </si>
  <si>
    <t>2935</t>
  </si>
  <si>
    <t>3125952</t>
  </si>
  <si>
    <t>Fervedouro</t>
  </si>
  <si>
    <t>2936</t>
  </si>
  <si>
    <t>5004007</t>
  </si>
  <si>
    <t>Glória de Dourados</t>
  </si>
  <si>
    <t>2937</t>
  </si>
  <si>
    <t>2303659</t>
  </si>
  <si>
    <t>Catunda</t>
  </si>
  <si>
    <t>2938</t>
  </si>
  <si>
    <t>2922250</t>
  </si>
  <si>
    <t>Muquém do São Francisco</t>
  </si>
  <si>
    <t>2939</t>
  </si>
  <si>
    <t>3550803</t>
  </si>
  <si>
    <t>São Sebastião da Grama</t>
  </si>
  <si>
    <t>2940</t>
  </si>
  <si>
    <t>2928505</t>
  </si>
  <si>
    <t>Santa Teresinha</t>
  </si>
  <si>
    <t>2941</t>
  </si>
  <si>
    <t>3519105</t>
  </si>
  <si>
    <t>Iacanga</t>
  </si>
  <si>
    <t>2942</t>
  </si>
  <si>
    <t>2509008</t>
  </si>
  <si>
    <t>Manaíra</t>
  </si>
  <si>
    <t>2943</t>
  </si>
  <si>
    <t>3149150</t>
  </si>
  <si>
    <t>Pedras de Maria da Cruz</t>
  </si>
  <si>
    <t>2944</t>
  </si>
  <si>
    <t>2912004</t>
  </si>
  <si>
    <t>Ibiassucê</t>
  </si>
  <si>
    <t>2945</t>
  </si>
  <si>
    <t>5207808</t>
  </si>
  <si>
    <t>Firminópolis</t>
  </si>
  <si>
    <t>2946</t>
  </si>
  <si>
    <t>4315800</t>
  </si>
  <si>
    <t>Roca Sales</t>
  </si>
  <si>
    <t>2947</t>
  </si>
  <si>
    <t>4314704</t>
  </si>
  <si>
    <t>2948</t>
  </si>
  <si>
    <t>4128401</t>
  </si>
  <si>
    <t>Uraí</t>
  </si>
  <si>
    <t>2949</t>
  </si>
  <si>
    <t>1507961</t>
  </si>
  <si>
    <t>Terra Alta</t>
  </si>
  <si>
    <t>2950</t>
  </si>
  <si>
    <t>3555604</t>
  </si>
  <si>
    <t>Uchoa</t>
  </si>
  <si>
    <t>2951</t>
  </si>
  <si>
    <t>2506707</t>
  </si>
  <si>
    <t>Imaculada</t>
  </si>
  <si>
    <t>2952</t>
  </si>
  <si>
    <t>1200179</t>
  </si>
  <si>
    <t>Capixaba</t>
  </si>
  <si>
    <t>2953</t>
  </si>
  <si>
    <t>4204400</t>
  </si>
  <si>
    <t>Coronel Freitas</t>
  </si>
  <si>
    <t>2954</t>
  </si>
  <si>
    <t>4305801</t>
  </si>
  <si>
    <t>Constantina</t>
  </si>
  <si>
    <t>2955</t>
  </si>
  <si>
    <t>3166204</t>
  </si>
  <si>
    <t>Senhora dos Remédios</t>
  </si>
  <si>
    <t>2956</t>
  </si>
  <si>
    <t>2905107</t>
  </si>
  <si>
    <t>Caém</t>
  </si>
  <si>
    <t>2957</t>
  </si>
  <si>
    <t>2310407</t>
  </si>
  <si>
    <t>Paramoti</t>
  </si>
  <si>
    <t>2958</t>
  </si>
  <si>
    <t>3112802</t>
  </si>
  <si>
    <t>Capitólio</t>
  </si>
  <si>
    <t>2959</t>
  </si>
  <si>
    <t>2505709</t>
  </si>
  <si>
    <t>Dona Inês</t>
  </si>
  <si>
    <t>2960</t>
  </si>
  <si>
    <t>2601508</t>
  </si>
  <si>
    <t>Belém de Maria</t>
  </si>
  <si>
    <t>2961</t>
  </si>
  <si>
    <t>3120508</t>
  </si>
  <si>
    <t>Cristina</t>
  </si>
  <si>
    <t>2962</t>
  </si>
  <si>
    <t>3141603</t>
  </si>
  <si>
    <t>Mercês</t>
  </si>
  <si>
    <t>2963</t>
  </si>
  <si>
    <t>5203203</t>
  </si>
  <si>
    <t>2964</t>
  </si>
  <si>
    <t>3117108</t>
  </si>
  <si>
    <t>Conceição da Aparecida</t>
  </si>
  <si>
    <t>2965</t>
  </si>
  <si>
    <t>3551108</t>
  </si>
  <si>
    <t>Sarapuí</t>
  </si>
  <si>
    <t>2966</t>
  </si>
  <si>
    <t>1714880</t>
  </si>
  <si>
    <t>2967</t>
  </si>
  <si>
    <t>3131802</t>
  </si>
  <si>
    <t>Itabirinha</t>
  </si>
  <si>
    <t>2968</t>
  </si>
  <si>
    <t>2112852</t>
  </si>
  <si>
    <t>Vila Nova dos Martírios</t>
  </si>
  <si>
    <t>2969</t>
  </si>
  <si>
    <t>2306801</t>
  </si>
  <si>
    <t>Jaguaribara</t>
  </si>
  <si>
    <t>2970</t>
  </si>
  <si>
    <t>2408953</t>
  </si>
  <si>
    <t>Rio do Fogo</t>
  </si>
  <si>
    <t>2971</t>
  </si>
  <si>
    <t>3517901</t>
  </si>
  <si>
    <t>Guaraci</t>
  </si>
  <si>
    <t>2972</t>
  </si>
  <si>
    <t>2916203</t>
  </si>
  <si>
    <t>Itapé</t>
  </si>
  <si>
    <t>2973</t>
  </si>
  <si>
    <t>2923506</t>
  </si>
  <si>
    <t>Palmeiras</t>
  </si>
  <si>
    <t>2974</t>
  </si>
  <si>
    <t>3550001</t>
  </si>
  <si>
    <t>São Luiz do Paraitinga</t>
  </si>
  <si>
    <t>2975</t>
  </si>
  <si>
    <t>3116100</t>
  </si>
  <si>
    <t>Chapada do Norte</t>
  </si>
  <si>
    <t>2976</t>
  </si>
  <si>
    <t>4321436</t>
  </si>
  <si>
    <t>Terra de Areia</t>
  </si>
  <si>
    <t>2977</t>
  </si>
  <si>
    <t>2929404</t>
  </si>
  <si>
    <t>São Miguel das Matas</t>
  </si>
  <si>
    <t>2978</t>
  </si>
  <si>
    <t>5102793</t>
  </si>
  <si>
    <t>Carlinda</t>
  </si>
  <si>
    <t>2979</t>
  </si>
  <si>
    <t>2921054</t>
  </si>
  <si>
    <t>Matina</t>
  </si>
  <si>
    <t>2980</t>
  </si>
  <si>
    <t>3160306</t>
  </si>
  <si>
    <t>Santo Antônio do Jacinto</t>
  </si>
  <si>
    <t>2981</t>
  </si>
  <si>
    <t>2806800</t>
  </si>
  <si>
    <t>São Domingos</t>
  </si>
  <si>
    <t>2982</t>
  </si>
  <si>
    <t>4100806</t>
  </si>
  <si>
    <t>Alvorada do Sul</t>
  </si>
  <si>
    <t>2983</t>
  </si>
  <si>
    <t>2924652</t>
  </si>
  <si>
    <t>Pintadas</t>
  </si>
  <si>
    <t>2984</t>
  </si>
  <si>
    <t>1701002</t>
  </si>
  <si>
    <t>Ananás</t>
  </si>
  <si>
    <t>2985</t>
  </si>
  <si>
    <t>1503408</t>
  </si>
  <si>
    <t>Inhangapi</t>
  </si>
  <si>
    <t>2986</t>
  </si>
  <si>
    <t>2205102</t>
  </si>
  <si>
    <t>Itaueira</t>
  </si>
  <si>
    <t>2987</t>
  </si>
  <si>
    <t>4301404</t>
  </si>
  <si>
    <t>Arvorezinha</t>
  </si>
  <si>
    <t>2988</t>
  </si>
  <si>
    <t>2800407</t>
  </si>
  <si>
    <t>Arauá</t>
  </si>
  <si>
    <t>2989</t>
  </si>
  <si>
    <t>2202505</t>
  </si>
  <si>
    <t>Caracol</t>
  </si>
  <si>
    <t>2990</t>
  </si>
  <si>
    <t>3164209</t>
  </si>
  <si>
    <t>São Romão</t>
  </si>
  <si>
    <t>2991</t>
  </si>
  <si>
    <t>3171808</t>
  </si>
  <si>
    <t>Virginópolis</t>
  </si>
  <si>
    <t>2992</t>
  </si>
  <si>
    <t>3516903</t>
  </si>
  <si>
    <t>General Salgado</t>
  </si>
  <si>
    <t>2993</t>
  </si>
  <si>
    <t>3544202</t>
  </si>
  <si>
    <t>Riolândia</t>
  </si>
  <si>
    <t>2994</t>
  </si>
  <si>
    <t>2927101</t>
  </si>
  <si>
    <t>Rodelas</t>
  </si>
  <si>
    <t>2995</t>
  </si>
  <si>
    <t>1703800</t>
  </si>
  <si>
    <t>Buriti do Tocantins</t>
  </si>
  <si>
    <t>2996</t>
  </si>
  <si>
    <t>5200605</t>
  </si>
  <si>
    <t>Alto Paraíso de Goiás</t>
  </si>
  <si>
    <t>2997</t>
  </si>
  <si>
    <t>5213004</t>
  </si>
  <si>
    <t>Maurilândia</t>
  </si>
  <si>
    <t>2998</t>
  </si>
  <si>
    <t>3136504</t>
  </si>
  <si>
    <t>Jordânia</t>
  </si>
  <si>
    <t>2999</t>
  </si>
  <si>
    <t>3305901</t>
  </si>
  <si>
    <t>Trajano de Moraes</t>
  </si>
  <si>
    <t>3000</t>
  </si>
  <si>
    <t>4317707</t>
  </si>
  <si>
    <t>Santo Antônio das Missões</t>
  </si>
  <si>
    <t>3001</t>
  </si>
  <si>
    <t>2927903</t>
  </si>
  <si>
    <t>3002</t>
  </si>
  <si>
    <t>3156601</t>
  </si>
  <si>
    <t>Rubim</t>
  </si>
  <si>
    <t>3003</t>
  </si>
  <si>
    <t>5203559</t>
  </si>
  <si>
    <t>Bonfinópolis</t>
  </si>
  <si>
    <t>3004</t>
  </si>
  <si>
    <t>3534757</t>
  </si>
  <si>
    <t>Ouroeste</t>
  </si>
  <si>
    <t>3005</t>
  </si>
  <si>
    <t>2515401</t>
  </si>
  <si>
    <t>São Vicente do Seridó</t>
  </si>
  <si>
    <t>3006</t>
  </si>
  <si>
    <t>2104909</t>
  </si>
  <si>
    <t>Guimarães</t>
  </si>
  <si>
    <t>3007</t>
  </si>
  <si>
    <t>1702406</t>
  </si>
  <si>
    <t>Arraias</t>
  </si>
  <si>
    <t>3008</t>
  </si>
  <si>
    <t>4207908</t>
  </si>
  <si>
    <t>Irineópolis</t>
  </si>
  <si>
    <t>3009</t>
  </si>
  <si>
    <t>4216008</t>
  </si>
  <si>
    <t>3010</t>
  </si>
  <si>
    <t>3161502</t>
  </si>
  <si>
    <t>São Geraldo</t>
  </si>
  <si>
    <t>3011</t>
  </si>
  <si>
    <t>2916609</t>
  </si>
  <si>
    <t>Itapitanga</t>
  </si>
  <si>
    <t>3012</t>
  </si>
  <si>
    <t>3145356</t>
  </si>
  <si>
    <t>Novo Oriente de Minas</t>
  </si>
  <si>
    <t>3013</t>
  </si>
  <si>
    <t>2925402</t>
  </si>
  <si>
    <t>Potiraguá</t>
  </si>
  <si>
    <t>3014</t>
  </si>
  <si>
    <t>2204501</t>
  </si>
  <si>
    <t>Guadalupe</t>
  </si>
  <si>
    <t>3015</t>
  </si>
  <si>
    <t>4217303</t>
  </si>
  <si>
    <t>Saudades</t>
  </si>
  <si>
    <t>3016</t>
  </si>
  <si>
    <t>2414100</t>
  </si>
  <si>
    <t>Tenente Ananias</t>
  </si>
  <si>
    <t>3017</t>
  </si>
  <si>
    <t>2206720</t>
  </si>
  <si>
    <t>Nazária</t>
  </si>
  <si>
    <t>3018</t>
  </si>
  <si>
    <t>1702901</t>
  </si>
  <si>
    <t>Axixá do Tocantins</t>
  </si>
  <si>
    <t>3019</t>
  </si>
  <si>
    <t>3154804</t>
  </si>
  <si>
    <t>Rio Acima</t>
  </si>
  <si>
    <t>3020</t>
  </si>
  <si>
    <t>2204303</t>
  </si>
  <si>
    <t>Fronteiras</t>
  </si>
  <si>
    <t>3021</t>
  </si>
  <si>
    <t>2407500</t>
  </si>
  <si>
    <t>Maxaranguape</t>
  </si>
  <si>
    <t>3022</t>
  </si>
  <si>
    <t>2206407</t>
  </si>
  <si>
    <t>Monsenhor Gil</t>
  </si>
  <si>
    <t>3023</t>
  </si>
  <si>
    <t>3201100</t>
  </si>
  <si>
    <t>Bom Jesus do Norte</t>
  </si>
  <si>
    <t>3024</t>
  </si>
  <si>
    <t>2502409</t>
  </si>
  <si>
    <t>Bonito de Santa Fé</t>
  </si>
  <si>
    <t>3025</t>
  </si>
  <si>
    <t>2607950</t>
  </si>
  <si>
    <t>Jaqueira</t>
  </si>
  <si>
    <t>3026</t>
  </si>
  <si>
    <t>2612802</t>
  </si>
  <si>
    <t>Santa Terezinha</t>
  </si>
  <si>
    <t>3027</t>
  </si>
  <si>
    <t>2303600</t>
  </si>
  <si>
    <t>Catarina</t>
  </si>
  <si>
    <t>3028</t>
  </si>
  <si>
    <t>2310100</t>
  </si>
  <si>
    <t>Palmácia</t>
  </si>
  <si>
    <t>3029</t>
  </si>
  <si>
    <t>2601003</t>
  </si>
  <si>
    <t>Angelim</t>
  </si>
  <si>
    <t>3030</t>
  </si>
  <si>
    <t>2111904</t>
  </si>
  <si>
    <t>Sucupira do Norte</t>
  </si>
  <si>
    <t>3031</t>
  </si>
  <si>
    <t>4100301</t>
  </si>
  <si>
    <t>Agudos do Sul</t>
  </si>
  <si>
    <t>3032</t>
  </si>
  <si>
    <t>3517000</t>
  </si>
  <si>
    <t>Getulina</t>
  </si>
  <si>
    <t>3033</t>
  </si>
  <si>
    <t>3304607</t>
  </si>
  <si>
    <t>Santa Maria Madalena</t>
  </si>
  <si>
    <t>3034</t>
  </si>
  <si>
    <t>2105203</t>
  </si>
  <si>
    <t>Igarapé Grande</t>
  </si>
  <si>
    <t>3035</t>
  </si>
  <si>
    <t>2104503</t>
  </si>
  <si>
    <t>Governador Archer</t>
  </si>
  <si>
    <t>3036</t>
  </si>
  <si>
    <t>2906105</t>
  </si>
  <si>
    <t>3037</t>
  </si>
  <si>
    <t>2103901</t>
  </si>
  <si>
    <t>Duque Bacelar</t>
  </si>
  <si>
    <t>3038</t>
  </si>
  <si>
    <t>2412559</t>
  </si>
  <si>
    <t>São Miguel do Gostoso</t>
  </si>
  <si>
    <t>3039</t>
  </si>
  <si>
    <t>2402105</t>
  </si>
  <si>
    <t>Campo Redondo</t>
  </si>
  <si>
    <t>3040</t>
  </si>
  <si>
    <t>5105176</t>
  </si>
  <si>
    <t>Juruena</t>
  </si>
  <si>
    <t>3041</t>
  </si>
  <si>
    <t>3122454</t>
  </si>
  <si>
    <t>Divisópolis</t>
  </si>
  <si>
    <t>3042</t>
  </si>
  <si>
    <t>4313953</t>
  </si>
  <si>
    <t>Pantano Grande</t>
  </si>
  <si>
    <t>3043</t>
  </si>
  <si>
    <t>2202059</t>
  </si>
  <si>
    <t>Cabeceiras do Piauí</t>
  </si>
  <si>
    <t>3044</t>
  </si>
  <si>
    <t>2103109</t>
  </si>
  <si>
    <t>3045</t>
  </si>
  <si>
    <t>3306156</t>
  </si>
  <si>
    <t>Varre-Sai</t>
  </si>
  <si>
    <t>3046</t>
  </si>
  <si>
    <t>3115805</t>
  </si>
  <si>
    <t>Centralina</t>
  </si>
  <si>
    <t>3047</t>
  </si>
  <si>
    <t>2111748</t>
  </si>
  <si>
    <t>Senador Alexandre Costa</t>
  </si>
  <si>
    <t>3048</t>
  </si>
  <si>
    <t>5106828</t>
  </si>
  <si>
    <t>Porto Esperidião</t>
  </si>
  <si>
    <t>3049</t>
  </si>
  <si>
    <t>3108255</t>
  </si>
  <si>
    <t>Bonito de Minas</t>
  </si>
  <si>
    <t>3050</t>
  </si>
  <si>
    <t>4316451</t>
  </si>
  <si>
    <t>Salto do Jacuí</t>
  </si>
  <si>
    <t>3051</t>
  </si>
  <si>
    <t>2111789</t>
  </si>
  <si>
    <t>Serrano do Maranhão</t>
  </si>
  <si>
    <t>3052</t>
  </si>
  <si>
    <t>2604809</t>
  </si>
  <si>
    <t>Cortês</t>
  </si>
  <si>
    <t>3053</t>
  </si>
  <si>
    <t>2403806</t>
  </si>
  <si>
    <t>Florânia</t>
  </si>
  <si>
    <t>3054</t>
  </si>
  <si>
    <t>4207809</t>
  </si>
  <si>
    <t>Irani</t>
  </si>
  <si>
    <t>3055</t>
  </si>
  <si>
    <t>2902252</t>
  </si>
  <si>
    <t>Arataca</t>
  </si>
  <si>
    <t>3056</t>
  </si>
  <si>
    <t>4212650</t>
  </si>
  <si>
    <t>Pescaria Brava</t>
  </si>
  <si>
    <t>3057</t>
  </si>
  <si>
    <t>2929370</t>
  </si>
  <si>
    <t>São José do Jacuípe</t>
  </si>
  <si>
    <t>3058</t>
  </si>
  <si>
    <t>2921450</t>
  </si>
  <si>
    <t>Mirante</t>
  </si>
  <si>
    <t>3059</t>
  </si>
  <si>
    <t>2104305</t>
  </si>
  <si>
    <t>Godofredo Viana</t>
  </si>
  <si>
    <t>3060</t>
  </si>
  <si>
    <t>3556602</t>
  </si>
  <si>
    <t>3061</t>
  </si>
  <si>
    <t>3106002</t>
  </si>
  <si>
    <t>Bela Vista de Minas</t>
  </si>
  <si>
    <t>3062</t>
  </si>
  <si>
    <t>1302009</t>
  </si>
  <si>
    <t>3063</t>
  </si>
  <si>
    <t>3503604</t>
  </si>
  <si>
    <t>Areiópolis</t>
  </si>
  <si>
    <t>3064</t>
  </si>
  <si>
    <t>2410306</t>
  </si>
  <si>
    <t>Serra Caiada</t>
  </si>
  <si>
    <t>3065</t>
  </si>
  <si>
    <t>2102408</t>
  </si>
  <si>
    <t>Cajapió</t>
  </si>
  <si>
    <t>3066</t>
  </si>
  <si>
    <t>2207603</t>
  </si>
  <si>
    <t>Parnaguá</t>
  </si>
  <si>
    <t>3067</t>
  </si>
  <si>
    <t>5107180</t>
  </si>
  <si>
    <t>Ribeirão Cascalheira</t>
  </si>
  <si>
    <t>3068</t>
  </si>
  <si>
    <t>4120507</t>
  </si>
  <si>
    <t>Primeiro de Maio</t>
  </si>
  <si>
    <t>3069</t>
  </si>
  <si>
    <t>3164506</t>
  </si>
  <si>
    <t>São Sebastião do Maranhão</t>
  </si>
  <si>
    <t>3070</t>
  </si>
  <si>
    <t>2414506</t>
  </si>
  <si>
    <t>Umarizal</t>
  </si>
  <si>
    <t>3071</t>
  </si>
  <si>
    <t>4211009</t>
  </si>
  <si>
    <t>Mondaí</t>
  </si>
  <si>
    <t>3072</t>
  </si>
  <si>
    <t>2300101</t>
  </si>
  <si>
    <t>Abaiara</t>
  </si>
  <si>
    <t>3073</t>
  </si>
  <si>
    <t>1400282</t>
  </si>
  <si>
    <t>3074</t>
  </si>
  <si>
    <t>2705606</t>
  </si>
  <si>
    <t>Novo Lino</t>
  </si>
  <si>
    <t>3075</t>
  </si>
  <si>
    <t>2507903</t>
  </si>
  <si>
    <t>Juripiranga</t>
  </si>
  <si>
    <t>3076</t>
  </si>
  <si>
    <t>3123007</t>
  </si>
  <si>
    <t>Dores de Campos</t>
  </si>
  <si>
    <t>3077</t>
  </si>
  <si>
    <t>2412906</t>
  </si>
  <si>
    <t>São Tomé</t>
  </si>
  <si>
    <t>3078</t>
  </si>
  <si>
    <t>3504909</t>
  </si>
  <si>
    <t>Bananal</t>
  </si>
  <si>
    <t>3079</t>
  </si>
  <si>
    <t>1300086</t>
  </si>
  <si>
    <t>Anamã</t>
  </si>
  <si>
    <t>3080</t>
  </si>
  <si>
    <t>2401701</t>
  </si>
  <si>
    <t>3081</t>
  </si>
  <si>
    <t>5004106</t>
  </si>
  <si>
    <t>Guia Lopes da Laguna</t>
  </si>
  <si>
    <t>3082</t>
  </si>
  <si>
    <t>2906899</t>
  </si>
  <si>
    <t>Caraíbas</t>
  </si>
  <si>
    <t>3083</t>
  </si>
  <si>
    <t>4315107</t>
  </si>
  <si>
    <t>Porto Xavier</t>
  </si>
  <si>
    <t>3084</t>
  </si>
  <si>
    <t>2914109</t>
  </si>
  <si>
    <t>Ipupiara</t>
  </si>
  <si>
    <t>3085</t>
  </si>
  <si>
    <t>4123857</t>
  </si>
  <si>
    <t>Santa Maria do Oeste</t>
  </si>
  <si>
    <t>3086</t>
  </si>
  <si>
    <t>2201606</t>
  </si>
  <si>
    <t>Beneditinos</t>
  </si>
  <si>
    <t>3087</t>
  </si>
  <si>
    <t>2404408</t>
  </si>
  <si>
    <t>Grossos</t>
  </si>
  <si>
    <t>3088</t>
  </si>
  <si>
    <t>3165552</t>
  </si>
  <si>
    <t>Setubinha</t>
  </si>
  <si>
    <t>3089</t>
  </si>
  <si>
    <t>2933174</t>
  </si>
  <si>
    <t>Varzedo</t>
  </si>
  <si>
    <t>3090</t>
  </si>
  <si>
    <t>2111052</t>
  </si>
  <si>
    <t>3091</t>
  </si>
  <si>
    <t>4322533</t>
  </si>
  <si>
    <t>Vale do Sol</t>
  </si>
  <si>
    <t>3092</t>
  </si>
  <si>
    <t>2516805</t>
  </si>
  <si>
    <t>3093</t>
  </si>
  <si>
    <t>3528601</t>
  </si>
  <si>
    <t>Manduri</t>
  </si>
  <si>
    <t>3094</t>
  </si>
  <si>
    <t>2406700</t>
  </si>
  <si>
    <t>Lajes</t>
  </si>
  <si>
    <t>3095</t>
  </si>
  <si>
    <t>3532603</t>
  </si>
  <si>
    <t>Nhandeara</t>
  </si>
  <si>
    <t>3096</t>
  </si>
  <si>
    <t>4115101</t>
  </si>
  <si>
    <t>Mariluz</t>
  </si>
  <si>
    <t>3097</t>
  </si>
  <si>
    <t>2902203</t>
  </si>
  <si>
    <t>Aramari</t>
  </si>
  <si>
    <t>3098</t>
  </si>
  <si>
    <t>3106507</t>
  </si>
  <si>
    <t>Berilo</t>
  </si>
  <si>
    <t>3099</t>
  </si>
  <si>
    <t>5107941</t>
  </si>
  <si>
    <t>Tabaporã</t>
  </si>
  <si>
    <t>3100</t>
  </si>
  <si>
    <t>4201257</t>
  </si>
  <si>
    <t>Apiúna</t>
  </si>
  <si>
    <t>3101</t>
  </si>
  <si>
    <t>2702504</t>
  </si>
  <si>
    <t>Dois Riachos</t>
  </si>
  <si>
    <t>3102</t>
  </si>
  <si>
    <t>2206696</t>
  </si>
  <si>
    <t>Murici dos Portelas</t>
  </si>
  <si>
    <t>3103</t>
  </si>
  <si>
    <t>4215653</t>
  </si>
  <si>
    <t>Santa Rosa do Sul</t>
  </si>
  <si>
    <t>3104</t>
  </si>
  <si>
    <t>4316105</t>
  </si>
  <si>
    <t>Ronda Alta</t>
  </si>
  <si>
    <t>3105</t>
  </si>
  <si>
    <t>4102604</t>
  </si>
  <si>
    <t>Barracão</t>
  </si>
  <si>
    <t>3106</t>
  </si>
  <si>
    <t>3128204</t>
  </si>
  <si>
    <t>3107</t>
  </si>
  <si>
    <t>2926657</t>
  </si>
  <si>
    <t>Ribeirão do Largo</t>
  </si>
  <si>
    <t>3108</t>
  </si>
  <si>
    <t>4315404</t>
  </si>
  <si>
    <t>Redentora</t>
  </si>
  <si>
    <t>3109</t>
  </si>
  <si>
    <t>2102374</t>
  </si>
  <si>
    <t>Cachoeira Grande</t>
  </si>
  <si>
    <t>3110</t>
  </si>
  <si>
    <t>2903953</t>
  </si>
  <si>
    <t>Bom Jesus da Serra</t>
  </si>
  <si>
    <t>3111</t>
  </si>
  <si>
    <t>2401305</t>
  </si>
  <si>
    <t>3112</t>
  </si>
  <si>
    <t>4100707</t>
  </si>
  <si>
    <t>Alto Piquiri</t>
  </si>
  <si>
    <t>3113</t>
  </si>
  <si>
    <t>2510105</t>
  </si>
  <si>
    <t>Nova Floresta</t>
  </si>
  <si>
    <t>3114</t>
  </si>
  <si>
    <t>2402501</t>
  </si>
  <si>
    <t>Carnaubais</t>
  </si>
  <si>
    <t>3115</t>
  </si>
  <si>
    <t>5219803</t>
  </si>
  <si>
    <t>3116</t>
  </si>
  <si>
    <t>3200136</t>
  </si>
  <si>
    <t>Águia Branca</t>
  </si>
  <si>
    <t>3117</t>
  </si>
  <si>
    <t>5205000</t>
  </si>
  <si>
    <t>Carmo do Rio Verde</t>
  </si>
  <si>
    <t>3118</t>
  </si>
  <si>
    <t>4128708</t>
  </si>
  <si>
    <t>Vitorino</t>
  </si>
  <si>
    <t>3119</t>
  </si>
  <si>
    <t>3532504</t>
  </si>
  <si>
    <t>Neves Paulista</t>
  </si>
  <si>
    <t>3120</t>
  </si>
  <si>
    <t>3526506</t>
  </si>
  <si>
    <t>Lavínia</t>
  </si>
  <si>
    <t>3121</t>
  </si>
  <si>
    <t>4128534</t>
  </si>
  <si>
    <t>Ventania</t>
  </si>
  <si>
    <t>3122</t>
  </si>
  <si>
    <t>4110201</t>
  </si>
  <si>
    <t>Inácio Martins</t>
  </si>
  <si>
    <t>3123</t>
  </si>
  <si>
    <t>2918456</t>
  </si>
  <si>
    <t>Jucuruçu</t>
  </si>
  <si>
    <t>3124</t>
  </si>
  <si>
    <t>3535101</t>
  </si>
  <si>
    <t>Palmares Paulista</t>
  </si>
  <si>
    <t>3125</t>
  </si>
  <si>
    <t>4312906</t>
  </si>
  <si>
    <t>Nova Bassano</t>
  </si>
  <si>
    <t>3126</t>
  </si>
  <si>
    <t>4203501</t>
  </si>
  <si>
    <t>Campo Erê</t>
  </si>
  <si>
    <t>3127</t>
  </si>
  <si>
    <t>2702801</t>
  </si>
  <si>
    <t>Flexeiras</t>
  </si>
  <si>
    <t>3128</t>
  </si>
  <si>
    <t>2701100</t>
  </si>
  <si>
    <t>Branquinha</t>
  </si>
  <si>
    <t>3129</t>
  </si>
  <si>
    <t>3504800</t>
  </si>
  <si>
    <t>Bálsamo</t>
  </si>
  <si>
    <t>3130</t>
  </si>
  <si>
    <t>5103056</t>
  </si>
  <si>
    <t>Cláudia</t>
  </si>
  <si>
    <t>3131</t>
  </si>
  <si>
    <t>3125903</t>
  </si>
  <si>
    <t>Ferros</t>
  </si>
  <si>
    <t>3132</t>
  </si>
  <si>
    <t>5205307</t>
  </si>
  <si>
    <t>Cavalcante</t>
  </si>
  <si>
    <t>3133</t>
  </si>
  <si>
    <t>5216809</t>
  </si>
  <si>
    <t>Petrolina de Goiás</t>
  </si>
  <si>
    <t>3134</t>
  </si>
  <si>
    <t>4118105</t>
  </si>
  <si>
    <t>Paranacity</t>
  </si>
  <si>
    <t>3135</t>
  </si>
  <si>
    <t>4308300</t>
  </si>
  <si>
    <t>Fontoura Xavier</t>
  </si>
  <si>
    <t>3136</t>
  </si>
  <si>
    <t>4127007</t>
  </si>
  <si>
    <t>Teixeira Soares</t>
  </si>
  <si>
    <t>3137</t>
  </si>
  <si>
    <t>4305306</t>
  </si>
  <si>
    <t>Chapada</t>
  </si>
  <si>
    <t>3138</t>
  </si>
  <si>
    <t>2704609</t>
  </si>
  <si>
    <t>3139</t>
  </si>
  <si>
    <t>3202553</t>
  </si>
  <si>
    <t>Ibitirama</t>
  </si>
  <si>
    <t>3140</t>
  </si>
  <si>
    <t>2105807</t>
  </si>
  <si>
    <t>Lago do Junco</t>
  </si>
  <si>
    <t>3141</t>
  </si>
  <si>
    <t>2933406</t>
  </si>
  <si>
    <t>Wagner</t>
  </si>
  <si>
    <t>3142</t>
  </si>
  <si>
    <t>5215009</t>
  </si>
  <si>
    <t>3143</t>
  </si>
  <si>
    <t>3514601</t>
  </si>
  <si>
    <t>Dumont</t>
  </si>
  <si>
    <t>3144</t>
  </si>
  <si>
    <t>2703759</t>
  </si>
  <si>
    <t>Jequiá da Praia</t>
  </si>
  <si>
    <t>3145</t>
  </si>
  <si>
    <t>4304903</t>
  </si>
  <si>
    <t>Casca</t>
  </si>
  <si>
    <t>3146</t>
  </si>
  <si>
    <t>2925931</t>
  </si>
  <si>
    <t>Quixabeira</t>
  </si>
  <si>
    <t>3147</t>
  </si>
  <si>
    <t>4103800</t>
  </si>
  <si>
    <t>Cambira</t>
  </si>
  <si>
    <t>3148</t>
  </si>
  <si>
    <t>2210656</t>
  </si>
  <si>
    <t>Sigefredo Pacheco</t>
  </si>
  <si>
    <t>3149</t>
  </si>
  <si>
    <t>3114550</t>
  </si>
  <si>
    <t>Carneirinho</t>
  </si>
  <si>
    <t>3150</t>
  </si>
  <si>
    <t>2204808</t>
  </si>
  <si>
    <t>Ipiranga do Piauí</t>
  </si>
  <si>
    <t>3151</t>
  </si>
  <si>
    <t>3515202</t>
  </si>
  <si>
    <t>Estrela d'Oeste</t>
  </si>
  <si>
    <t>3152</t>
  </si>
  <si>
    <t>2200707</t>
  </si>
  <si>
    <t>Anísio de Abreu</t>
  </si>
  <si>
    <t>3153</t>
  </si>
  <si>
    <t>4115754</t>
  </si>
  <si>
    <t>Mauá da Serra</t>
  </si>
  <si>
    <t>3154</t>
  </si>
  <si>
    <t>4125209</t>
  </si>
  <si>
    <t>São Jorge d'Oeste</t>
  </si>
  <si>
    <t>3155</t>
  </si>
  <si>
    <t>2923902</t>
  </si>
  <si>
    <t>Pau Brasil</t>
  </si>
  <si>
    <t>3156</t>
  </si>
  <si>
    <t>2410405</t>
  </si>
  <si>
    <t>Pureza</t>
  </si>
  <si>
    <t>3157</t>
  </si>
  <si>
    <t>2930006</t>
  </si>
  <si>
    <t>Sebastião Laranjeiras</t>
  </si>
  <si>
    <t>3158</t>
  </si>
  <si>
    <t>2609204</t>
  </si>
  <si>
    <t>Maraial</t>
  </si>
  <si>
    <t>3159</t>
  </si>
  <si>
    <t>2310001</t>
  </si>
  <si>
    <t>Palhano</t>
  </si>
  <si>
    <t>3160</t>
  </si>
  <si>
    <t>2511806</t>
  </si>
  <si>
    <t>Pirpirituba</t>
  </si>
  <si>
    <t>3161</t>
  </si>
  <si>
    <t>4207650</t>
  </si>
  <si>
    <t>Iporã do Oeste</t>
  </si>
  <si>
    <t>3162</t>
  </si>
  <si>
    <t>3554706</t>
  </si>
  <si>
    <t>Torrinha</t>
  </si>
  <si>
    <t>3163</t>
  </si>
  <si>
    <t>2500106</t>
  </si>
  <si>
    <t>3164</t>
  </si>
  <si>
    <t>1100924</t>
  </si>
  <si>
    <t>Chupinguaia</t>
  </si>
  <si>
    <t>3165</t>
  </si>
  <si>
    <t>1716604</t>
  </si>
  <si>
    <t>Peixe</t>
  </si>
  <si>
    <t>3166</t>
  </si>
  <si>
    <t>3532900</t>
  </si>
  <si>
    <t>Nova Europa</t>
  </si>
  <si>
    <t>3167</t>
  </si>
  <si>
    <t>5000906</t>
  </si>
  <si>
    <t>Antônio João</t>
  </si>
  <si>
    <t>3168</t>
  </si>
  <si>
    <t>4302006</t>
  </si>
  <si>
    <t>Barros Cassal</t>
  </si>
  <si>
    <t>3169</t>
  </si>
  <si>
    <t>2806107</t>
  </si>
  <si>
    <t>Rosário do Catete</t>
  </si>
  <si>
    <t>3170</t>
  </si>
  <si>
    <t>2707404</t>
  </si>
  <si>
    <t>Porto de Pedras</t>
  </si>
  <si>
    <t>3171</t>
  </si>
  <si>
    <t>2917904</t>
  </si>
  <si>
    <t>Jandaíra</t>
  </si>
  <si>
    <t>3172</t>
  </si>
  <si>
    <t>2917359</t>
  </si>
  <si>
    <t>Jaborandi</t>
  </si>
  <si>
    <t>3173</t>
  </si>
  <si>
    <t>2204659</t>
  </si>
  <si>
    <t>Ilha Grande</t>
  </si>
  <si>
    <t>3174</t>
  </si>
  <si>
    <t>3513207</t>
  </si>
  <si>
    <t>Cristais Paulista</t>
  </si>
  <si>
    <t>3175</t>
  </si>
  <si>
    <t>2920809</t>
  </si>
  <si>
    <t>Marcionílio Souza</t>
  </si>
  <si>
    <t>3176</t>
  </si>
  <si>
    <t>3543808</t>
  </si>
  <si>
    <t>Rinópolis</t>
  </si>
  <si>
    <t>3177</t>
  </si>
  <si>
    <t>1101302</t>
  </si>
  <si>
    <t>Mirante da Serra</t>
  </si>
  <si>
    <t>3178</t>
  </si>
  <si>
    <t>2508000</t>
  </si>
  <si>
    <t>Juru</t>
  </si>
  <si>
    <t>3179</t>
  </si>
  <si>
    <t>2804458</t>
  </si>
  <si>
    <t>Nossa Senhora Aparecida</t>
  </si>
  <si>
    <t>3180</t>
  </si>
  <si>
    <t>4216107</t>
  </si>
  <si>
    <t>3181</t>
  </si>
  <si>
    <t>2501401</t>
  </si>
  <si>
    <t>Baía da Traição</t>
  </si>
  <si>
    <t>3182</t>
  </si>
  <si>
    <t>1200328</t>
  </si>
  <si>
    <t>Jordão</t>
  </si>
  <si>
    <t>3183</t>
  </si>
  <si>
    <t>3103009</t>
  </si>
  <si>
    <t>Antônio Dias</t>
  </si>
  <si>
    <t>3184</t>
  </si>
  <si>
    <t>2703601</t>
  </si>
  <si>
    <t>Japaratinga</t>
  </si>
  <si>
    <t>3185</t>
  </si>
  <si>
    <t>2102150</t>
  </si>
  <si>
    <t>Brejo de Areia</t>
  </si>
  <si>
    <t>3186</t>
  </si>
  <si>
    <t>3103900</t>
  </si>
  <si>
    <t>Araújos</t>
  </si>
  <si>
    <t>3187</t>
  </si>
  <si>
    <t>4305173</t>
  </si>
  <si>
    <t>Cerro Grande do Sul</t>
  </si>
  <si>
    <t>3188</t>
  </si>
  <si>
    <t>3104106</t>
  </si>
  <si>
    <t>Arceburgo</t>
  </si>
  <si>
    <t>3189</t>
  </si>
  <si>
    <t>2916302</t>
  </si>
  <si>
    <t>Itapebi</t>
  </si>
  <si>
    <t>3190</t>
  </si>
  <si>
    <t>2616100</t>
  </si>
  <si>
    <t>Verdejante</t>
  </si>
  <si>
    <t>3191</t>
  </si>
  <si>
    <t>5205901</t>
  </si>
  <si>
    <t>Corumbaíba</t>
  </si>
  <si>
    <t>3192</t>
  </si>
  <si>
    <t>4107256</t>
  </si>
  <si>
    <t>Douradina</t>
  </si>
  <si>
    <t>3193</t>
  </si>
  <si>
    <t>3541901</t>
  </si>
  <si>
    <t>Queluz</t>
  </si>
  <si>
    <t>3194</t>
  </si>
  <si>
    <t>2203453</t>
  </si>
  <si>
    <t>Dom Inocêncio</t>
  </si>
  <si>
    <t>3195</t>
  </si>
  <si>
    <t>4306932</t>
  </si>
  <si>
    <t>Entre-Ijuís</t>
  </si>
  <si>
    <t>3196</t>
  </si>
  <si>
    <t>2924702</t>
  </si>
  <si>
    <t>Piripá</t>
  </si>
  <si>
    <t>3197</t>
  </si>
  <si>
    <t>2503308</t>
  </si>
  <si>
    <t>Cachoeira dos Índios</t>
  </si>
  <si>
    <t>3198</t>
  </si>
  <si>
    <t>3109204</t>
  </si>
  <si>
    <t>Buenópolis</t>
  </si>
  <si>
    <t>3199</t>
  </si>
  <si>
    <t>4112405</t>
  </si>
  <si>
    <t>Japurá</t>
  </si>
  <si>
    <t>3200</t>
  </si>
  <si>
    <t>3131505</t>
  </si>
  <si>
    <t>Ipuiuna</t>
  </si>
  <si>
    <t>3201</t>
  </si>
  <si>
    <t>3509304</t>
  </si>
  <si>
    <t>Cajobi</t>
  </si>
  <si>
    <t>3202</t>
  </si>
  <si>
    <t>3519006</t>
  </si>
  <si>
    <t>Herculândia</t>
  </si>
  <si>
    <t>3203</t>
  </si>
  <si>
    <t>2517001</t>
  </si>
  <si>
    <t>Umbuzeiro</t>
  </si>
  <si>
    <t>3204</t>
  </si>
  <si>
    <t>3151008</t>
  </si>
  <si>
    <t>Piranguinho</t>
  </si>
  <si>
    <t>3205</t>
  </si>
  <si>
    <t>4211058</t>
  </si>
  <si>
    <t>Monte Carlo</t>
  </si>
  <si>
    <t>3206</t>
  </si>
  <si>
    <t>3140555</t>
  </si>
  <si>
    <t>Mata Verde</t>
  </si>
  <si>
    <t>3207</t>
  </si>
  <si>
    <t>3102704</t>
  </si>
  <si>
    <t>Cachoeira de Pajeú</t>
  </si>
  <si>
    <t>3208</t>
  </si>
  <si>
    <t>2904407</t>
  </si>
  <si>
    <t>Brejolândia</t>
  </si>
  <si>
    <t>3209</t>
  </si>
  <si>
    <t>2107001</t>
  </si>
  <si>
    <t>Montes Altos</t>
  </si>
  <si>
    <t>3210</t>
  </si>
  <si>
    <t>3543709</t>
  </si>
  <si>
    <t>Rincão</t>
  </si>
  <si>
    <t>3211</t>
  </si>
  <si>
    <t>4122602</t>
  </si>
  <si>
    <t>Rondon</t>
  </si>
  <si>
    <t>3212</t>
  </si>
  <si>
    <t>2602407</t>
  </si>
  <si>
    <t>Brejão</t>
  </si>
  <si>
    <t>3213</t>
  </si>
  <si>
    <t>2407005</t>
  </si>
  <si>
    <t>Luís Gomes</t>
  </si>
  <si>
    <t>3214</t>
  </si>
  <si>
    <t>3143500</t>
  </si>
  <si>
    <t>Morada Nova de Minas</t>
  </si>
  <si>
    <t>3215</t>
  </si>
  <si>
    <t>4212304</t>
  </si>
  <si>
    <t>Paulo Lopes</t>
  </si>
  <si>
    <t>3216</t>
  </si>
  <si>
    <t>2405306</t>
  </si>
  <si>
    <t>Boa Saúde</t>
  </si>
  <si>
    <t>3217</t>
  </si>
  <si>
    <t>2110856</t>
  </si>
  <si>
    <t>São Francisco do Brejão</t>
  </si>
  <si>
    <t>3218</t>
  </si>
  <si>
    <t>3545407</t>
  </si>
  <si>
    <t>Salto Grande</t>
  </si>
  <si>
    <t>3219</t>
  </si>
  <si>
    <t>3152709</t>
  </si>
  <si>
    <t>Prados</t>
  </si>
  <si>
    <t>3220</t>
  </si>
  <si>
    <t>1718303</t>
  </si>
  <si>
    <t>Praia Norte</t>
  </si>
  <si>
    <t>3221</t>
  </si>
  <si>
    <t>3118700</t>
  </si>
  <si>
    <t>Coqueiral</t>
  </si>
  <si>
    <t>3222</t>
  </si>
  <si>
    <t>2919108</t>
  </si>
  <si>
    <t>Lamarão</t>
  </si>
  <si>
    <t>3223</t>
  </si>
  <si>
    <t>2701803</t>
  </si>
  <si>
    <t>Carneiros</t>
  </si>
  <si>
    <t>3224</t>
  </si>
  <si>
    <t>2509057</t>
  </si>
  <si>
    <t>Marcação</t>
  </si>
  <si>
    <t>3225</t>
  </si>
  <si>
    <t>4109906</t>
  </si>
  <si>
    <t>Icaraíma</t>
  </si>
  <si>
    <t>3226</t>
  </si>
  <si>
    <t>3158904</t>
  </si>
  <si>
    <t>Santana do Manhuaçu</t>
  </si>
  <si>
    <t>3227</t>
  </si>
  <si>
    <t>2310605</t>
  </si>
  <si>
    <t>Penaforte</t>
  </si>
  <si>
    <t>3228</t>
  </si>
  <si>
    <t>3137536</t>
  </si>
  <si>
    <t>3229</t>
  </si>
  <si>
    <t>3142106</t>
  </si>
  <si>
    <t>Miradouro</t>
  </si>
  <si>
    <t>3230</t>
  </si>
  <si>
    <t>3542107</t>
  </si>
  <si>
    <t>Rafard</t>
  </si>
  <si>
    <t>3231</t>
  </si>
  <si>
    <t>3304508</t>
  </si>
  <si>
    <t>Rio das Flores</t>
  </si>
  <si>
    <t>3232</t>
  </si>
  <si>
    <t>2509909</t>
  </si>
  <si>
    <t>Natuba</t>
  </si>
  <si>
    <t>3233</t>
  </si>
  <si>
    <t>3100500</t>
  </si>
  <si>
    <t>Açucena</t>
  </si>
  <si>
    <t>3234</t>
  </si>
  <si>
    <t>1716703</t>
  </si>
  <si>
    <t>Colméia</t>
  </si>
  <si>
    <t>3235</t>
  </si>
  <si>
    <t>3112901</t>
  </si>
  <si>
    <t>Caputira</t>
  </si>
  <si>
    <t>3236</t>
  </si>
  <si>
    <t>2304269</t>
  </si>
  <si>
    <t>Deputado Irapuan Pinheiro</t>
  </si>
  <si>
    <t>3237</t>
  </si>
  <si>
    <t>2615201</t>
  </si>
  <si>
    <t>3238</t>
  </si>
  <si>
    <t>4123709</t>
  </si>
  <si>
    <t>Santa Isabel do Ivaí</t>
  </si>
  <si>
    <t>3239</t>
  </si>
  <si>
    <t>3205150</t>
  </si>
  <si>
    <t>Vila Pavão</t>
  </si>
  <si>
    <t>3240</t>
  </si>
  <si>
    <t>3171709</t>
  </si>
  <si>
    <t>Virgínia</t>
  </si>
  <si>
    <t>3241</t>
  </si>
  <si>
    <t>3535200</t>
  </si>
  <si>
    <t>Palmeira d'Oeste</t>
  </si>
  <si>
    <t>3242</t>
  </si>
  <si>
    <t>2912806</t>
  </si>
  <si>
    <t>Ibirapuã</t>
  </si>
  <si>
    <t>3243</t>
  </si>
  <si>
    <t>3140852</t>
  </si>
  <si>
    <t>Matias Cardoso</t>
  </si>
  <si>
    <t>3244</t>
  </si>
  <si>
    <t>2112001</t>
  </si>
  <si>
    <t>Tasso Fragoso</t>
  </si>
  <si>
    <t>3245</t>
  </si>
  <si>
    <t>1400506</t>
  </si>
  <si>
    <t>São João da Baliza</t>
  </si>
  <si>
    <t>3246</t>
  </si>
  <si>
    <t>1302108</t>
  </si>
  <si>
    <t>3247</t>
  </si>
  <si>
    <t>1100700</t>
  </si>
  <si>
    <t>Campo Novo de Rondônia</t>
  </si>
  <si>
    <t>3248</t>
  </si>
  <si>
    <t>2907558</t>
  </si>
  <si>
    <t>Caturama</t>
  </si>
  <si>
    <t>3249</t>
  </si>
  <si>
    <t>4201505</t>
  </si>
  <si>
    <t>Armazém</t>
  </si>
  <si>
    <t>3250</t>
  </si>
  <si>
    <t>3555802</t>
  </si>
  <si>
    <t>Urânia</t>
  </si>
  <si>
    <t>3251</t>
  </si>
  <si>
    <t>2311207</t>
  </si>
  <si>
    <t>Potengi</t>
  </si>
  <si>
    <t>3252</t>
  </si>
  <si>
    <t>2401404</t>
  </si>
  <si>
    <t>Baía Formosa</t>
  </si>
  <si>
    <t>3253</t>
  </si>
  <si>
    <t>5102686</t>
  </si>
  <si>
    <t>Campos de Júlio</t>
  </si>
  <si>
    <t>3254</t>
  </si>
  <si>
    <t>4122701</t>
  </si>
  <si>
    <t>Sabáudia</t>
  </si>
  <si>
    <t>3255</t>
  </si>
  <si>
    <t>2106672</t>
  </si>
  <si>
    <t>Milagres do Maranhão</t>
  </si>
  <si>
    <t>3256</t>
  </si>
  <si>
    <t>3164605</t>
  </si>
  <si>
    <t>São Sebastião do Oeste</t>
  </si>
  <si>
    <t>3257</t>
  </si>
  <si>
    <t>1700707</t>
  </si>
  <si>
    <t>3258</t>
  </si>
  <si>
    <t>2509800</t>
  </si>
  <si>
    <t>3259</t>
  </si>
  <si>
    <t>3138658</t>
  </si>
  <si>
    <t>Lontra</t>
  </si>
  <si>
    <t>3260</t>
  </si>
  <si>
    <t>4218509</t>
  </si>
  <si>
    <t>Treze Tílias</t>
  </si>
  <si>
    <t>3261</t>
  </si>
  <si>
    <t>2111722</t>
  </si>
  <si>
    <t>Satubinha</t>
  </si>
  <si>
    <t>3262</t>
  </si>
  <si>
    <t>5222054</t>
  </si>
  <si>
    <t>Vicentinópolis</t>
  </si>
  <si>
    <t>3263</t>
  </si>
  <si>
    <t>3514007</t>
  </si>
  <si>
    <t>Dobrada</t>
  </si>
  <si>
    <t>3264</t>
  </si>
  <si>
    <t>2105948</t>
  </si>
  <si>
    <t>Lago dos Rodrigues</t>
  </si>
  <si>
    <t>3265</t>
  </si>
  <si>
    <t>5213707</t>
  </si>
  <si>
    <t>Montes Claros de Goiás</t>
  </si>
  <si>
    <t>3266</t>
  </si>
  <si>
    <t>3154507</t>
  </si>
  <si>
    <t>Riacho dos Machados</t>
  </si>
  <si>
    <t>3267</t>
  </si>
  <si>
    <t>1714203</t>
  </si>
  <si>
    <t>3268</t>
  </si>
  <si>
    <t>2805901</t>
  </si>
  <si>
    <t>Riachuelo</t>
  </si>
  <si>
    <t>3269</t>
  </si>
  <si>
    <t>5212303</t>
  </si>
  <si>
    <t>Leopoldo de Bulhões</t>
  </si>
  <si>
    <t>3270</t>
  </si>
  <si>
    <t>3300951</t>
  </si>
  <si>
    <t>Comendador Levy Gasparian</t>
  </si>
  <si>
    <t>3271</t>
  </si>
  <si>
    <t>2208650</t>
  </si>
  <si>
    <t>Queimada Nova</t>
  </si>
  <si>
    <t>3272</t>
  </si>
  <si>
    <t>3537503</t>
  </si>
  <si>
    <t>Pereiras</t>
  </si>
  <si>
    <t>3273</t>
  </si>
  <si>
    <t>2920007</t>
  </si>
  <si>
    <t>Maiquinique</t>
  </si>
  <si>
    <t>3274</t>
  </si>
  <si>
    <t>1503002</t>
  </si>
  <si>
    <t>Faro</t>
  </si>
  <si>
    <t>3275</t>
  </si>
  <si>
    <t>3512902</t>
  </si>
  <si>
    <t>Cosmorama</t>
  </si>
  <si>
    <t>3276</t>
  </si>
  <si>
    <t>2928307</t>
  </si>
  <si>
    <t>Santanópolis</t>
  </si>
  <si>
    <t>3277</t>
  </si>
  <si>
    <t>4103503</t>
  </si>
  <si>
    <t>Califórnia</t>
  </si>
  <si>
    <t>3278</t>
  </si>
  <si>
    <t>4216800</t>
  </si>
  <si>
    <t>São José do Cerrito</t>
  </si>
  <si>
    <t>3279</t>
  </si>
  <si>
    <t>4125803</t>
  </si>
  <si>
    <t>São Pedro do Ivaí</t>
  </si>
  <si>
    <t>3280</t>
  </si>
  <si>
    <t>3138625</t>
  </si>
  <si>
    <t>Limeira do Oeste</t>
  </si>
  <si>
    <t>3281</t>
  </si>
  <si>
    <t>4114906</t>
  </si>
  <si>
    <t>Marilândia do Sul</t>
  </si>
  <si>
    <t>3282</t>
  </si>
  <si>
    <t>2902302</t>
  </si>
  <si>
    <t>Aratuípe</t>
  </si>
  <si>
    <t>3283</t>
  </si>
  <si>
    <t>4305009</t>
  </si>
  <si>
    <t>Catuípe</t>
  </si>
  <si>
    <t>3284</t>
  </si>
  <si>
    <t>2920304</t>
  </si>
  <si>
    <t>Malhada de Pedras</t>
  </si>
  <si>
    <t>3285</t>
  </si>
  <si>
    <t>4216404</t>
  </si>
  <si>
    <t>São João do Sul</t>
  </si>
  <si>
    <t>3286</t>
  </si>
  <si>
    <t>3156304</t>
  </si>
  <si>
    <t>Rodeiro</t>
  </si>
  <si>
    <t>3287</t>
  </si>
  <si>
    <t>3148301</t>
  </si>
  <si>
    <t>Paula Cândido</t>
  </si>
  <si>
    <t>3288</t>
  </si>
  <si>
    <t>1703842</t>
  </si>
  <si>
    <t>Campos Lindos</t>
  </si>
  <si>
    <t>3289</t>
  </si>
  <si>
    <t>5103858</t>
  </si>
  <si>
    <t>Gaúcha do Norte</t>
  </si>
  <si>
    <t>3290</t>
  </si>
  <si>
    <t>3531209</t>
  </si>
  <si>
    <t>Monte Alegre do Sul</t>
  </si>
  <si>
    <t>3291</t>
  </si>
  <si>
    <t>3106408</t>
  </si>
  <si>
    <t>Belo Vale</t>
  </si>
  <si>
    <t>3292</t>
  </si>
  <si>
    <t>4123303</t>
  </si>
  <si>
    <t>Santa Cruz de Monte Castelo</t>
  </si>
  <si>
    <t>3293</t>
  </si>
  <si>
    <t>3169208</t>
  </si>
  <si>
    <t>Tombos</t>
  </si>
  <si>
    <t>3294</t>
  </si>
  <si>
    <t>5100805</t>
  </si>
  <si>
    <t>Apiacás</t>
  </si>
  <si>
    <t>3295</t>
  </si>
  <si>
    <t>3204658</t>
  </si>
  <si>
    <t>São Domingos do Norte</t>
  </si>
  <si>
    <t>3296</t>
  </si>
  <si>
    <t>4320677</t>
  </si>
  <si>
    <t>Sinimbu</t>
  </si>
  <si>
    <t>3297</t>
  </si>
  <si>
    <t>5002159</t>
  </si>
  <si>
    <t>Bodoquena</t>
  </si>
  <si>
    <t>3298</t>
  </si>
  <si>
    <t>3150505</t>
  </si>
  <si>
    <t>Pimenta</t>
  </si>
  <si>
    <t>3299</t>
  </si>
  <si>
    <t>1101104</t>
  </si>
  <si>
    <t>Itapuã do Oeste</t>
  </si>
  <si>
    <t>3300</t>
  </si>
  <si>
    <t>2205953</t>
  </si>
  <si>
    <t>Marcolândia</t>
  </si>
  <si>
    <t>3301</t>
  </si>
  <si>
    <t>4204905</t>
  </si>
  <si>
    <t>Descanso</t>
  </si>
  <si>
    <t>3302</t>
  </si>
  <si>
    <t>3150158</t>
  </si>
  <si>
    <t>Piedade de Caratinga</t>
  </si>
  <si>
    <t>3303</t>
  </si>
  <si>
    <t>4300877</t>
  </si>
  <si>
    <t>Araricá</t>
  </si>
  <si>
    <t>3304</t>
  </si>
  <si>
    <t>2206803</t>
  </si>
  <si>
    <t>Nossa Senhora dos Remédios</t>
  </si>
  <si>
    <t>3305</t>
  </si>
  <si>
    <t>3155405</t>
  </si>
  <si>
    <t>Rio Novo</t>
  </si>
  <si>
    <t>3306</t>
  </si>
  <si>
    <t>3113503</t>
  </si>
  <si>
    <t>Carbonita</t>
  </si>
  <si>
    <t>3307</t>
  </si>
  <si>
    <t>3532827</t>
  </si>
  <si>
    <t>Nova Campina</t>
  </si>
  <si>
    <t>3308</t>
  </si>
  <si>
    <t>2512804</t>
  </si>
  <si>
    <t>Riacho dos Cavalos</t>
  </si>
  <si>
    <t>3309</t>
  </si>
  <si>
    <t>2708709</t>
  </si>
  <si>
    <t>São Miguel dos Milagres</t>
  </si>
  <si>
    <t>3310</t>
  </si>
  <si>
    <t>3103751</t>
  </si>
  <si>
    <t>Araporã</t>
  </si>
  <si>
    <t>3311</t>
  </si>
  <si>
    <t>3128907</t>
  </si>
  <si>
    <t>Guimarânia</t>
  </si>
  <si>
    <t>3312</t>
  </si>
  <si>
    <t>3147709</t>
  </si>
  <si>
    <t>Passa Tempo</t>
  </si>
  <si>
    <t>3313</t>
  </si>
  <si>
    <t>3111408</t>
  </si>
  <si>
    <t>Campo Florido</t>
  </si>
  <si>
    <t>3314</t>
  </si>
  <si>
    <t>3159209</t>
  </si>
  <si>
    <t>Santa Rita de Caldas</t>
  </si>
  <si>
    <t>3315</t>
  </si>
  <si>
    <t>2101731</t>
  </si>
  <si>
    <t>Belágua</t>
  </si>
  <si>
    <t>3316</t>
  </si>
  <si>
    <t>3157252</t>
  </si>
  <si>
    <t>Santa Bárbara do Leste</t>
  </si>
  <si>
    <t>3317</t>
  </si>
  <si>
    <t>5200803</t>
  </si>
  <si>
    <t>Alvorada do Norte</t>
  </si>
  <si>
    <t>3318</t>
  </si>
  <si>
    <t>3145877</t>
  </si>
  <si>
    <t>Orizânia</t>
  </si>
  <si>
    <t>3319</t>
  </si>
  <si>
    <t>2201960</t>
  </si>
  <si>
    <t>Brasileira</t>
  </si>
  <si>
    <t>3320</t>
  </si>
  <si>
    <t>4127809</t>
  </si>
  <si>
    <t>Tomazina</t>
  </si>
  <si>
    <t>3321</t>
  </si>
  <si>
    <t>2928950</t>
  </si>
  <si>
    <t>3322</t>
  </si>
  <si>
    <t>4206652</t>
  </si>
  <si>
    <t>Guatambu</t>
  </si>
  <si>
    <t>3323</t>
  </si>
  <si>
    <t>4202602</t>
  </si>
  <si>
    <t>Bom Retiro</t>
  </si>
  <si>
    <t>3324</t>
  </si>
  <si>
    <t>3152907</t>
  </si>
  <si>
    <t>Pratápolis</t>
  </si>
  <si>
    <t>3325</t>
  </si>
  <si>
    <t>5004403</t>
  </si>
  <si>
    <t>Inocência</t>
  </si>
  <si>
    <t>3326</t>
  </si>
  <si>
    <t>3153509</t>
  </si>
  <si>
    <t>Alto Jequitibá</t>
  </si>
  <si>
    <t>3327</t>
  </si>
  <si>
    <t>3140530</t>
  </si>
  <si>
    <t>Martins Soares</t>
  </si>
  <si>
    <t>3328</t>
  </si>
  <si>
    <t>2208700</t>
  </si>
  <si>
    <t>Redenção do Gurgueia</t>
  </si>
  <si>
    <t>3329</t>
  </si>
  <si>
    <t>3121209</t>
  </si>
  <si>
    <t>Delfinópolis</t>
  </si>
  <si>
    <t>3330</t>
  </si>
  <si>
    <t>3548054</t>
  </si>
  <si>
    <t>Santo Antônio do Aracanguá</t>
  </si>
  <si>
    <t>3331</t>
  </si>
  <si>
    <t>5105002</t>
  </si>
  <si>
    <t>Jauru</t>
  </si>
  <si>
    <t>3332</t>
  </si>
  <si>
    <t>2907004</t>
  </si>
  <si>
    <t>Cardeal da Silva</t>
  </si>
  <si>
    <t>3333</t>
  </si>
  <si>
    <t>4322301</t>
  </si>
  <si>
    <t>Tuparendi</t>
  </si>
  <si>
    <t>3334</t>
  </si>
  <si>
    <t>3151909</t>
  </si>
  <si>
    <t>Pocrane</t>
  </si>
  <si>
    <t>3335</t>
  </si>
  <si>
    <t>2705804</t>
  </si>
  <si>
    <t>Olho d'Água do Casado</t>
  </si>
  <si>
    <t>3336</t>
  </si>
  <si>
    <t>3142601</t>
  </si>
  <si>
    <t>Monsenhor Paulo</t>
  </si>
  <si>
    <t>3337</t>
  </si>
  <si>
    <t>4117222</t>
  </si>
  <si>
    <t>Nova Santa Rosa</t>
  </si>
  <si>
    <t>3338</t>
  </si>
  <si>
    <t>2802700</t>
  </si>
  <si>
    <t>Ilha das Flores</t>
  </si>
  <si>
    <t>3339</t>
  </si>
  <si>
    <t>4106001</t>
  </si>
  <si>
    <t>Congonhinhas</t>
  </si>
  <si>
    <t>3340</t>
  </si>
  <si>
    <t>4201703</t>
  </si>
  <si>
    <t>Ascurra</t>
  </si>
  <si>
    <t>3341</t>
  </si>
  <si>
    <t>2406601</t>
  </si>
  <si>
    <t>Lagoa Salgada</t>
  </si>
  <si>
    <t>3342</t>
  </si>
  <si>
    <t>5108956</t>
  </si>
  <si>
    <t>Nova Monte Verde</t>
  </si>
  <si>
    <t>3343</t>
  </si>
  <si>
    <t>5214861</t>
  </si>
  <si>
    <t>Nova Glória</t>
  </si>
  <si>
    <t>3344</t>
  </si>
  <si>
    <t>5202502</t>
  </si>
  <si>
    <t>Aruanã</t>
  </si>
  <si>
    <t>3345</t>
  </si>
  <si>
    <t>4201000</t>
  </si>
  <si>
    <t>Anita Garibaldi</t>
  </si>
  <si>
    <t>3346</t>
  </si>
  <si>
    <t>1505601</t>
  </si>
  <si>
    <t>Peixe-Boi</t>
  </si>
  <si>
    <t>3347</t>
  </si>
  <si>
    <t>4213807</t>
  </si>
  <si>
    <t>3348</t>
  </si>
  <si>
    <t>2205557</t>
  </si>
  <si>
    <t>Lagoa Alegre</t>
  </si>
  <si>
    <t>3349</t>
  </si>
  <si>
    <t>2308807</t>
  </si>
  <si>
    <t>Moraújo</t>
  </si>
  <si>
    <t>3350</t>
  </si>
  <si>
    <t>2509305</t>
  </si>
  <si>
    <t>Mataraca</t>
  </si>
  <si>
    <t>3351</t>
  </si>
  <si>
    <t>2204204</t>
  </si>
  <si>
    <t>Francisco Santos</t>
  </si>
  <si>
    <t>3352</t>
  </si>
  <si>
    <t>2515971</t>
  </si>
  <si>
    <t>Sobrado</t>
  </si>
  <si>
    <t>3353</t>
  </si>
  <si>
    <t>3126901</t>
  </si>
  <si>
    <t>Frei Inocêncio</t>
  </si>
  <si>
    <t>3354</t>
  </si>
  <si>
    <t>4128559</t>
  </si>
  <si>
    <t>Vera Cruz do Oeste</t>
  </si>
  <si>
    <t>3355</t>
  </si>
  <si>
    <t>3119500</t>
  </si>
  <si>
    <t>Coronel Murta</t>
  </si>
  <si>
    <t>3356</t>
  </si>
  <si>
    <t>5214408</t>
  </si>
  <si>
    <t>Nazário</t>
  </si>
  <si>
    <t>3357</t>
  </si>
  <si>
    <t>2209971</t>
  </si>
  <si>
    <t>São João do Arraial</t>
  </si>
  <si>
    <t>3358</t>
  </si>
  <si>
    <t>3144508</t>
  </si>
  <si>
    <t>Nazareno</t>
  </si>
  <si>
    <t>3359</t>
  </si>
  <si>
    <t>2506251</t>
  </si>
  <si>
    <t>Gado Bravo</t>
  </si>
  <si>
    <t>3360</t>
  </si>
  <si>
    <t>2407401</t>
  </si>
  <si>
    <t>Martins</t>
  </si>
  <si>
    <t>3361</t>
  </si>
  <si>
    <t>3116803</t>
  </si>
  <si>
    <t>Coluna</t>
  </si>
  <si>
    <t>3362</t>
  </si>
  <si>
    <t>3545159</t>
  </si>
  <si>
    <t>Saltinho</t>
  </si>
  <si>
    <t>3363</t>
  </si>
  <si>
    <t>2916708</t>
  </si>
  <si>
    <t>Itaquara</t>
  </si>
  <si>
    <t>3364</t>
  </si>
  <si>
    <t>5004809</t>
  </si>
  <si>
    <t>Japorã</t>
  </si>
  <si>
    <t>3365</t>
  </si>
  <si>
    <t>4217907</t>
  </si>
  <si>
    <t>3366</t>
  </si>
  <si>
    <t>2701506</t>
  </si>
  <si>
    <t>3367</t>
  </si>
  <si>
    <t>5007802</t>
  </si>
  <si>
    <t>Selvíria</t>
  </si>
  <si>
    <t>3368</t>
  </si>
  <si>
    <t>3146503</t>
  </si>
  <si>
    <t>Pains</t>
  </si>
  <si>
    <t>3369</t>
  </si>
  <si>
    <t>1702000</t>
  </si>
  <si>
    <t>Araguaçu</t>
  </si>
  <si>
    <t>3370</t>
  </si>
  <si>
    <t>3503406</t>
  </si>
  <si>
    <t>Arealva</t>
  </si>
  <si>
    <t>3371</t>
  </si>
  <si>
    <t>3135357</t>
  </si>
  <si>
    <t>Japonvar</t>
  </si>
  <si>
    <t>3372</t>
  </si>
  <si>
    <t>5212709</t>
  </si>
  <si>
    <t>Mambaí</t>
  </si>
  <si>
    <t>3373</t>
  </si>
  <si>
    <t>4316709</t>
  </si>
  <si>
    <t>Santa Bárbara do Sul</t>
  </si>
  <si>
    <t>3374</t>
  </si>
  <si>
    <t>4108320</t>
  </si>
  <si>
    <t>Francisco Alves</t>
  </si>
  <si>
    <t>3375</t>
  </si>
  <si>
    <t>1504109</t>
  </si>
  <si>
    <t>Magalhães Barata</t>
  </si>
  <si>
    <t>3376</t>
  </si>
  <si>
    <t>1101609</t>
  </si>
  <si>
    <t>Theobroma</t>
  </si>
  <si>
    <t>3377</t>
  </si>
  <si>
    <t>3556909</t>
  </si>
  <si>
    <t>Vista Alegre do Alto</t>
  </si>
  <si>
    <t>3378</t>
  </si>
  <si>
    <t>3157336</t>
  </si>
  <si>
    <t>Santa Cruz de Minas</t>
  </si>
  <si>
    <t>3379</t>
  </si>
  <si>
    <t>2933109</t>
  </si>
  <si>
    <t>Várzea do Poço</t>
  </si>
  <si>
    <t>3380</t>
  </si>
  <si>
    <t>1200054</t>
  </si>
  <si>
    <t>Assis Brasil</t>
  </si>
  <si>
    <t>3381</t>
  </si>
  <si>
    <t>4120705</t>
  </si>
  <si>
    <t>Quatiguá</t>
  </si>
  <si>
    <t>3382</t>
  </si>
  <si>
    <t>4319802</t>
  </si>
  <si>
    <t>São Vicente do Sul</t>
  </si>
  <si>
    <t>3383</t>
  </si>
  <si>
    <t>3514304</t>
  </si>
  <si>
    <t>Dourado</t>
  </si>
  <si>
    <t>3384</t>
  </si>
  <si>
    <t>5205455</t>
  </si>
  <si>
    <t>Cezarina</t>
  </si>
  <si>
    <t>3385</t>
  </si>
  <si>
    <t>5204854</t>
  </si>
  <si>
    <t>Campo Limpo de Goiás</t>
  </si>
  <si>
    <t>3386</t>
  </si>
  <si>
    <t>4127957</t>
  </si>
  <si>
    <t>Tupãssi</t>
  </si>
  <si>
    <t>3387</t>
  </si>
  <si>
    <t>4127908</t>
  </si>
  <si>
    <t>Tuneiras do Oeste</t>
  </si>
  <si>
    <t>3388</t>
  </si>
  <si>
    <t>2505402</t>
  </si>
  <si>
    <t>Desterro</t>
  </si>
  <si>
    <t>3389</t>
  </si>
  <si>
    <t>4215679</t>
  </si>
  <si>
    <t>3390</t>
  </si>
  <si>
    <t>4126009</t>
  </si>
  <si>
    <t>São Sebastião da Amoreira</t>
  </si>
  <si>
    <t>3391</t>
  </si>
  <si>
    <t>4107751</t>
  </si>
  <si>
    <t>Figueira</t>
  </si>
  <si>
    <t>3392</t>
  </si>
  <si>
    <t>2501575</t>
  </si>
  <si>
    <t>Barra de Santana</t>
  </si>
  <si>
    <t>3393</t>
  </si>
  <si>
    <t>2911659</t>
  </si>
  <si>
    <t>Guajeru</t>
  </si>
  <si>
    <t>3394</t>
  </si>
  <si>
    <t>3103702</t>
  </si>
  <si>
    <t>Araponga</t>
  </si>
  <si>
    <t>3395</t>
  </si>
  <si>
    <t>2104073</t>
  </si>
  <si>
    <t>Feira Nova do Maranhão</t>
  </si>
  <si>
    <t>3396</t>
  </si>
  <si>
    <t>3148509</t>
  </si>
  <si>
    <t>Pavão</t>
  </si>
  <si>
    <t>3397</t>
  </si>
  <si>
    <t>3523800</t>
  </si>
  <si>
    <t>Itobi</t>
  </si>
  <si>
    <t>3398</t>
  </si>
  <si>
    <t>3126000</t>
  </si>
  <si>
    <t>Florestal</t>
  </si>
  <si>
    <t>3399</t>
  </si>
  <si>
    <t>2205854</t>
  </si>
  <si>
    <t>Madeiro</t>
  </si>
  <si>
    <t>3400</t>
  </si>
  <si>
    <t>5220504</t>
  </si>
  <si>
    <t>Serranópolis</t>
  </si>
  <si>
    <t>3401</t>
  </si>
  <si>
    <t>2924900</t>
  </si>
  <si>
    <t>Planaltino</t>
  </si>
  <si>
    <t>3402</t>
  </si>
  <si>
    <t>3519253</t>
  </si>
  <si>
    <t>Iaras</t>
  </si>
  <si>
    <t>3403</t>
  </si>
  <si>
    <t>2516409</t>
  </si>
  <si>
    <t>Tacima</t>
  </si>
  <si>
    <t>3404</t>
  </si>
  <si>
    <t>5100508</t>
  </si>
  <si>
    <t>Alto Paraguai</t>
  </si>
  <si>
    <t>3405</t>
  </si>
  <si>
    <t>5211008</t>
  </si>
  <si>
    <t>Itapirapuã</t>
  </si>
  <si>
    <t>3406</t>
  </si>
  <si>
    <t>2615904</t>
  </si>
  <si>
    <t>Tuparetama</t>
  </si>
  <si>
    <t>3407</t>
  </si>
  <si>
    <t>2403004</t>
  </si>
  <si>
    <t>Cruzeta</t>
  </si>
  <si>
    <t>3408</t>
  </si>
  <si>
    <t>1101005</t>
  </si>
  <si>
    <t>Governador Jorge Teixeira</t>
  </si>
  <si>
    <t>3409</t>
  </si>
  <si>
    <t>3553500</t>
  </si>
  <si>
    <t>Tapiraí</t>
  </si>
  <si>
    <t>3410</t>
  </si>
  <si>
    <t>2921609</t>
  </si>
  <si>
    <t>Morpará</t>
  </si>
  <si>
    <t>3411</t>
  </si>
  <si>
    <t>2402402</t>
  </si>
  <si>
    <t>Carnaúba dos Dantas</t>
  </si>
  <si>
    <t>3412</t>
  </si>
  <si>
    <t>2110658</t>
  </si>
  <si>
    <t>São Domingos do Azeitão</t>
  </si>
  <si>
    <t>3413</t>
  </si>
  <si>
    <t>4314159</t>
  </si>
  <si>
    <t>Paverama</t>
  </si>
  <si>
    <t>3414</t>
  </si>
  <si>
    <t>2922730</t>
  </si>
  <si>
    <t>Nova Fátima</t>
  </si>
  <si>
    <t>3415</t>
  </si>
  <si>
    <t>2500775</t>
  </si>
  <si>
    <t>3416</t>
  </si>
  <si>
    <t>2202083</t>
  </si>
  <si>
    <t>Cajueiro da Praia</t>
  </si>
  <si>
    <t>3417</t>
  </si>
  <si>
    <t>3536406</t>
  </si>
  <si>
    <t>Paulicéia</t>
  </si>
  <si>
    <t>3418</t>
  </si>
  <si>
    <t>3121100</t>
  </si>
  <si>
    <t>Delfim Moreira</t>
  </si>
  <si>
    <t>3419</t>
  </si>
  <si>
    <t>3126208</t>
  </si>
  <si>
    <t>Formoso</t>
  </si>
  <si>
    <t>3420</t>
  </si>
  <si>
    <t>5221197</t>
  </si>
  <si>
    <t>Terezópolis de Goiás</t>
  </si>
  <si>
    <t>3421</t>
  </si>
  <si>
    <t>2700607</t>
  </si>
  <si>
    <t>Barra de São Miguel</t>
  </si>
  <si>
    <t>3422</t>
  </si>
  <si>
    <t>1600105</t>
  </si>
  <si>
    <t>3423</t>
  </si>
  <si>
    <t>5001508</t>
  </si>
  <si>
    <t>3424</t>
  </si>
  <si>
    <t>4209508</t>
  </si>
  <si>
    <t>Laurentino</t>
  </si>
  <si>
    <t>3425</t>
  </si>
  <si>
    <t>4128609</t>
  </si>
  <si>
    <t>Verê</t>
  </si>
  <si>
    <t>3426</t>
  </si>
  <si>
    <t>4103057</t>
  </si>
  <si>
    <t>Boa Vista da Aparecida</t>
  </si>
  <si>
    <t>3427</t>
  </si>
  <si>
    <t>3515350</t>
  </si>
  <si>
    <t>Euclides da Cunha Paulista</t>
  </si>
  <si>
    <t>3428</t>
  </si>
  <si>
    <t>5219001</t>
  </si>
  <si>
    <t>Sanclerlândia</t>
  </si>
  <si>
    <t>3429</t>
  </si>
  <si>
    <t>2805307</t>
  </si>
  <si>
    <t>Pirambu</t>
  </si>
  <si>
    <t>3430</t>
  </si>
  <si>
    <t>3554409</t>
  </si>
  <si>
    <t>3431</t>
  </si>
  <si>
    <t>2407302</t>
  </si>
  <si>
    <t>Marcelino Vieira</t>
  </si>
  <si>
    <t>3432</t>
  </si>
  <si>
    <t>3168903</t>
  </si>
  <si>
    <t>Tiros</t>
  </si>
  <si>
    <t>3433</t>
  </si>
  <si>
    <t>1703008</t>
  </si>
  <si>
    <t>Babaçulândia</t>
  </si>
  <si>
    <t>3434</t>
  </si>
  <si>
    <t>5103601</t>
  </si>
  <si>
    <t>Dom Aquino</t>
  </si>
  <si>
    <t>3435</t>
  </si>
  <si>
    <t>2307205</t>
  </si>
  <si>
    <t>Jati</t>
  </si>
  <si>
    <t>3436</t>
  </si>
  <si>
    <t>4108957</t>
  </si>
  <si>
    <t>Guamiranga</t>
  </si>
  <si>
    <t>3437</t>
  </si>
  <si>
    <t>3154150</t>
  </si>
  <si>
    <t>Reduto</t>
  </si>
  <si>
    <t>3438</t>
  </si>
  <si>
    <t>2800704</t>
  </si>
  <si>
    <t>Brejo Grande</t>
  </si>
  <si>
    <t>3439</t>
  </si>
  <si>
    <t>4313805</t>
  </si>
  <si>
    <t>Palmitinho</t>
  </si>
  <si>
    <t>3440</t>
  </si>
  <si>
    <t>2807204</t>
  </si>
  <si>
    <t>Siriri</t>
  </si>
  <si>
    <t>3441</t>
  </si>
  <si>
    <t>2405009</t>
  </si>
  <si>
    <t>Jaçanã</t>
  </si>
  <si>
    <t>3442</t>
  </si>
  <si>
    <t>5203401</t>
  </si>
  <si>
    <t>Bom Jardim de Goiás</t>
  </si>
  <si>
    <t>3443</t>
  </si>
  <si>
    <t>2804300</t>
  </si>
  <si>
    <t>Muribeca</t>
  </si>
  <si>
    <t>3444</t>
  </si>
  <si>
    <t>3519808</t>
  </si>
  <si>
    <t>Icém</t>
  </si>
  <si>
    <t>3445</t>
  </si>
  <si>
    <t>2508208</t>
  </si>
  <si>
    <t>Lagoa de Dentro</t>
  </si>
  <si>
    <t>3446</t>
  </si>
  <si>
    <t>3123528</t>
  </si>
  <si>
    <t>Durandé</t>
  </si>
  <si>
    <t>3447</t>
  </si>
  <si>
    <t>4207700</t>
  </si>
  <si>
    <t>Ipumirim</t>
  </si>
  <si>
    <t>3448</t>
  </si>
  <si>
    <t>5104526</t>
  </si>
  <si>
    <t>Ipiranga do Norte</t>
  </si>
  <si>
    <t>3449</t>
  </si>
  <si>
    <t>4210407</t>
  </si>
  <si>
    <t>Maracajá</t>
  </si>
  <si>
    <t>3450</t>
  </si>
  <si>
    <t>2910305</t>
  </si>
  <si>
    <t>Elísio Medrado</t>
  </si>
  <si>
    <t>3451</t>
  </si>
  <si>
    <t>2507606</t>
  </si>
  <si>
    <t>Juarez Távora</t>
  </si>
  <si>
    <t>3452</t>
  </si>
  <si>
    <t>3162948</t>
  </si>
  <si>
    <t>São José da Barra</t>
  </si>
  <si>
    <t>3453</t>
  </si>
  <si>
    <t>1101757</t>
  </si>
  <si>
    <t>Vale do Anari</t>
  </si>
  <si>
    <t>3454</t>
  </si>
  <si>
    <t>5204250</t>
  </si>
  <si>
    <t>Cachoeira Dourada</t>
  </si>
  <si>
    <t>3455</t>
  </si>
  <si>
    <t>2922805</t>
  </si>
  <si>
    <t>Nova Itarana</t>
  </si>
  <si>
    <t>3456</t>
  </si>
  <si>
    <t>3534807</t>
  </si>
  <si>
    <t>Ouro Verde</t>
  </si>
  <si>
    <t>3457</t>
  </si>
  <si>
    <t>3129004</t>
  </si>
  <si>
    <t>Guiricema</t>
  </si>
  <si>
    <t>3458</t>
  </si>
  <si>
    <t>2204907</t>
  </si>
  <si>
    <t>Isaías Coelho</t>
  </si>
  <si>
    <t>3459</t>
  </si>
  <si>
    <t>2906402</t>
  </si>
  <si>
    <t>Candeal</t>
  </si>
  <si>
    <t>3460</t>
  </si>
  <si>
    <t>4112959</t>
  </si>
  <si>
    <t>Juranda</t>
  </si>
  <si>
    <t>3461</t>
  </si>
  <si>
    <t>3305307</t>
  </si>
  <si>
    <t>São Sebastião do Alto</t>
  </si>
  <si>
    <t>3462</t>
  </si>
  <si>
    <t>2603603</t>
  </si>
  <si>
    <t>Camutanga</t>
  </si>
  <si>
    <t>3463</t>
  </si>
  <si>
    <t>4214607</t>
  </si>
  <si>
    <t>Rio do Oeste</t>
  </si>
  <si>
    <t>3464</t>
  </si>
  <si>
    <t>3168804</t>
  </si>
  <si>
    <t>Tiradentes</t>
  </si>
  <si>
    <t>3465</t>
  </si>
  <si>
    <t>5211404</t>
  </si>
  <si>
    <t>Itauçu</t>
  </si>
  <si>
    <t>3466</t>
  </si>
  <si>
    <t>4211108</t>
  </si>
  <si>
    <t>Monte Castelo</t>
  </si>
  <si>
    <t>3467</t>
  </si>
  <si>
    <t>4103305</t>
  </si>
  <si>
    <t>Borrazópolis</t>
  </si>
  <si>
    <t>3468</t>
  </si>
  <si>
    <t>4207684</t>
  </si>
  <si>
    <t>Ipuaçu</t>
  </si>
  <si>
    <t>3469</t>
  </si>
  <si>
    <t>2602506</t>
  </si>
  <si>
    <t>3470</t>
  </si>
  <si>
    <t>3102852</t>
  </si>
  <si>
    <t>Angelândia</t>
  </si>
  <si>
    <t>3471</t>
  </si>
  <si>
    <t>2931103</t>
  </si>
  <si>
    <t>Tanquinho</t>
  </si>
  <si>
    <t>3472</t>
  </si>
  <si>
    <t>3165701</t>
  </si>
  <si>
    <t>Senador Firmino</t>
  </si>
  <si>
    <t>3473</t>
  </si>
  <si>
    <t>2923308</t>
  </si>
  <si>
    <t>Ouriçangas</t>
  </si>
  <si>
    <t>3474</t>
  </si>
  <si>
    <t>3128402</t>
  </si>
  <si>
    <t>Guarani</t>
  </si>
  <si>
    <t>3475</t>
  </si>
  <si>
    <t>1707702</t>
  </si>
  <si>
    <t>3476</t>
  </si>
  <si>
    <t>2412807</t>
  </si>
  <si>
    <t>São Rafael</t>
  </si>
  <si>
    <t>3477</t>
  </si>
  <si>
    <t>3171030</t>
  </si>
  <si>
    <t>Verdelândia</t>
  </si>
  <si>
    <t>3478</t>
  </si>
  <si>
    <t>2513158</t>
  </si>
  <si>
    <t>3479</t>
  </si>
  <si>
    <t>1100502</t>
  </si>
  <si>
    <t>Novo Horizonte do Oeste</t>
  </si>
  <si>
    <t>3480</t>
  </si>
  <si>
    <t>3542503</t>
  </si>
  <si>
    <t>Reginópolis</t>
  </si>
  <si>
    <t>3481</t>
  </si>
  <si>
    <t>4309050</t>
  </si>
  <si>
    <t>Glorinha</t>
  </si>
  <si>
    <t>3482</t>
  </si>
  <si>
    <t>5000807</t>
  </si>
  <si>
    <t>Anaurilândia</t>
  </si>
  <si>
    <t>3483</t>
  </si>
  <si>
    <t>3121407</t>
  </si>
  <si>
    <t>Desterro de Entre Rios</t>
  </si>
  <si>
    <t>3484</t>
  </si>
  <si>
    <t>3162203</t>
  </si>
  <si>
    <t>São João Batista do Glória</t>
  </si>
  <si>
    <t>3485</t>
  </si>
  <si>
    <t>4300646</t>
  </si>
  <si>
    <t>Ametista do Sul</t>
  </si>
  <si>
    <t>3486</t>
  </si>
  <si>
    <t>4108205</t>
  </si>
  <si>
    <t>Formosa do Oeste</t>
  </si>
  <si>
    <t>3487</t>
  </si>
  <si>
    <t>3549508</t>
  </si>
  <si>
    <t>São José da Bela Vista</t>
  </si>
  <si>
    <t>3488</t>
  </si>
  <si>
    <t>3166907</t>
  </si>
  <si>
    <t>Serrania</t>
  </si>
  <si>
    <t>3489</t>
  </si>
  <si>
    <t>3519907</t>
  </si>
  <si>
    <t>Iepê</t>
  </si>
  <si>
    <t>3490</t>
  </si>
  <si>
    <t>3524501</t>
  </si>
  <si>
    <t>Jaci</t>
  </si>
  <si>
    <t>3491</t>
  </si>
  <si>
    <t>4308805</t>
  </si>
  <si>
    <t>General Câmara</t>
  </si>
  <si>
    <t>3492</t>
  </si>
  <si>
    <t>5216304</t>
  </si>
  <si>
    <t>Paranaiguara</t>
  </si>
  <si>
    <t>3493</t>
  </si>
  <si>
    <t>4212007</t>
  </si>
  <si>
    <t>Palma Sola</t>
  </si>
  <si>
    <t>3494</t>
  </si>
  <si>
    <t>3503703</t>
  </si>
  <si>
    <t>Ariranha</t>
  </si>
  <si>
    <t>3495</t>
  </si>
  <si>
    <t>2410207</t>
  </si>
  <si>
    <t>Portalegre</t>
  </si>
  <si>
    <t>3496</t>
  </si>
  <si>
    <t>2413409</t>
  </si>
  <si>
    <t>Serra Negra do Norte</t>
  </si>
  <si>
    <t>3497</t>
  </si>
  <si>
    <t>5107776</t>
  </si>
  <si>
    <t>3498</t>
  </si>
  <si>
    <t>1717909</t>
  </si>
  <si>
    <t>Ponte Alta do Tocantins</t>
  </si>
  <si>
    <t>3499</t>
  </si>
  <si>
    <t>2505006</t>
  </si>
  <si>
    <t>Cubati</t>
  </si>
  <si>
    <t>3500</t>
  </si>
  <si>
    <t>2206506</t>
  </si>
  <si>
    <t>Monsenhor Hipólito</t>
  </si>
  <si>
    <t>3501</t>
  </si>
  <si>
    <t>2101970</t>
  </si>
  <si>
    <t>Boa Vista do Gurupi</t>
  </si>
  <si>
    <t>3502</t>
  </si>
  <si>
    <t>5204003</t>
  </si>
  <si>
    <t>Cabeceiras</t>
  </si>
  <si>
    <t>3503</t>
  </si>
  <si>
    <t>2616183</t>
  </si>
  <si>
    <t>Vertente do Lério</t>
  </si>
  <si>
    <t>3504</t>
  </si>
  <si>
    <t>4321956</t>
  </si>
  <si>
    <t>Trindade do Sul</t>
  </si>
  <si>
    <t>3505</t>
  </si>
  <si>
    <t>3142403</t>
  </si>
  <si>
    <t>Moema</t>
  </si>
  <si>
    <t>3506</t>
  </si>
  <si>
    <t>3118908</t>
  </si>
  <si>
    <t>Cordisburgo</t>
  </si>
  <si>
    <t>3507</t>
  </si>
  <si>
    <t>2909000</t>
  </si>
  <si>
    <t>Cordeiros</t>
  </si>
  <si>
    <t>3508</t>
  </si>
  <si>
    <t>5104542</t>
  </si>
  <si>
    <t>Itanhangá</t>
  </si>
  <si>
    <t>3509</t>
  </si>
  <si>
    <t>2922854</t>
  </si>
  <si>
    <t>Nova Redenção</t>
  </si>
  <si>
    <t>3510</t>
  </si>
  <si>
    <t>2306207</t>
  </si>
  <si>
    <t>Itaiçaba</t>
  </si>
  <si>
    <t>3511</t>
  </si>
  <si>
    <t>1707405</t>
  </si>
  <si>
    <t>3512</t>
  </si>
  <si>
    <t>2313252</t>
  </si>
  <si>
    <t>Tarrafas</t>
  </si>
  <si>
    <t>3513</t>
  </si>
  <si>
    <t>1100072</t>
  </si>
  <si>
    <t>Corumbiara</t>
  </si>
  <si>
    <t>3514</t>
  </si>
  <si>
    <t>2507408</t>
  </si>
  <si>
    <t>Jericó</t>
  </si>
  <si>
    <t>3515</t>
  </si>
  <si>
    <t>4104105</t>
  </si>
  <si>
    <t>Campo do Tenente</t>
  </si>
  <si>
    <t>3516</t>
  </si>
  <si>
    <t>5102850</t>
  </si>
  <si>
    <t>Castanheira</t>
  </si>
  <si>
    <t>3517</t>
  </si>
  <si>
    <t>4312252</t>
  </si>
  <si>
    <t>Minas do Leão</t>
  </si>
  <si>
    <t>3518</t>
  </si>
  <si>
    <t>3134806</t>
  </si>
  <si>
    <t>Jacuí</t>
  </si>
  <si>
    <t>3519</t>
  </si>
  <si>
    <t>2919058</t>
  </si>
  <si>
    <t>Lagedo do Tabocal</t>
  </si>
  <si>
    <t>3520</t>
  </si>
  <si>
    <t>3105004</t>
  </si>
  <si>
    <t>Baldim</t>
  </si>
  <si>
    <t>3521</t>
  </si>
  <si>
    <t>4215307</t>
  </si>
  <si>
    <t>Salete</t>
  </si>
  <si>
    <t>3522</t>
  </si>
  <si>
    <t>4314209</t>
  </si>
  <si>
    <t>Pedro Osório</t>
  </si>
  <si>
    <t>3523</t>
  </si>
  <si>
    <t>4310504</t>
  </si>
  <si>
    <t>Iraí</t>
  </si>
  <si>
    <t>3524</t>
  </si>
  <si>
    <t>3528106</t>
  </si>
  <si>
    <t>Macaubal</t>
  </si>
  <si>
    <t>3525</t>
  </si>
  <si>
    <t>2105450</t>
  </si>
  <si>
    <t>3526</t>
  </si>
  <si>
    <t>2514909</t>
  </si>
  <si>
    <t>São Mamede</t>
  </si>
  <si>
    <t>3527</t>
  </si>
  <si>
    <t>1721109</t>
  </si>
  <si>
    <t>Tocantínia</t>
  </si>
  <si>
    <t>3528</t>
  </si>
  <si>
    <t>2201051</t>
  </si>
  <si>
    <t>Assunção do Piauí</t>
  </si>
  <si>
    <t>3529</t>
  </si>
  <si>
    <t>3143807</t>
  </si>
  <si>
    <t>Munhoz</t>
  </si>
  <si>
    <t>3530</t>
  </si>
  <si>
    <t>3543253</t>
  </si>
  <si>
    <t>Ribeirão Grande</t>
  </si>
  <si>
    <t>3531</t>
  </si>
  <si>
    <t>1506401</t>
  </si>
  <si>
    <t>Santa Cruz do Arari</t>
  </si>
  <si>
    <t>3532</t>
  </si>
  <si>
    <t>3517802</t>
  </si>
  <si>
    <t>Guaraçaí</t>
  </si>
  <si>
    <t>3533</t>
  </si>
  <si>
    <t>3200359</t>
  </si>
  <si>
    <t>Alto Rio Novo</t>
  </si>
  <si>
    <t>3534</t>
  </si>
  <si>
    <t>3108107</t>
  </si>
  <si>
    <t>3535</t>
  </si>
  <si>
    <t>2202026</t>
  </si>
  <si>
    <t>Buriti dos Montes</t>
  </si>
  <si>
    <t>3536</t>
  </si>
  <si>
    <t>4109500</t>
  </si>
  <si>
    <t>Guaraqueçaba</t>
  </si>
  <si>
    <t>3537</t>
  </si>
  <si>
    <t>2301505</t>
  </si>
  <si>
    <t>Arneiroz</t>
  </si>
  <si>
    <t>3538</t>
  </si>
  <si>
    <t>5104906</t>
  </si>
  <si>
    <t>Jangada</t>
  </si>
  <si>
    <t>3539</t>
  </si>
  <si>
    <t>4210308</t>
  </si>
  <si>
    <t>Major Vieira</t>
  </si>
  <si>
    <t>3540</t>
  </si>
  <si>
    <t>5204805</t>
  </si>
  <si>
    <t>Campo Alegre de Goiás</t>
  </si>
  <si>
    <t>3541</t>
  </si>
  <si>
    <t>2109551</t>
  </si>
  <si>
    <t>Ribamar Fiquene</t>
  </si>
  <si>
    <t>3542</t>
  </si>
  <si>
    <t>2202174</t>
  </si>
  <si>
    <t>Campo Largo do Piauí</t>
  </si>
  <si>
    <t>3543</t>
  </si>
  <si>
    <t>1100296</t>
  </si>
  <si>
    <t>Santa Luzia d'Oeste</t>
  </si>
  <si>
    <t>3544</t>
  </si>
  <si>
    <t>4311775</t>
  </si>
  <si>
    <t>Maquiné</t>
  </si>
  <si>
    <t>3545</t>
  </si>
  <si>
    <t>4309506</t>
  </si>
  <si>
    <t>Guarani das Missões</t>
  </si>
  <si>
    <t>3546</t>
  </si>
  <si>
    <t>3120870</t>
  </si>
  <si>
    <t>Curral de Dentro</t>
  </si>
  <si>
    <t>3547</t>
  </si>
  <si>
    <t>3536604</t>
  </si>
  <si>
    <t>Paulo de Faria</t>
  </si>
  <si>
    <t>3548</t>
  </si>
  <si>
    <t>2805109</t>
  </si>
  <si>
    <t>Pedrinhas</t>
  </si>
  <si>
    <t>3549</t>
  </si>
  <si>
    <t>4304713</t>
  </si>
  <si>
    <t>Caraá</t>
  </si>
  <si>
    <t>3550</t>
  </si>
  <si>
    <t>3533601</t>
  </si>
  <si>
    <t>Nuporanga</t>
  </si>
  <si>
    <t>3551</t>
  </si>
  <si>
    <t>2410900</t>
  </si>
  <si>
    <t>3552</t>
  </si>
  <si>
    <t>5219738</t>
  </si>
  <si>
    <t>Santo Antônio de Goiás</t>
  </si>
  <si>
    <t>3553</t>
  </si>
  <si>
    <t>2918605</t>
  </si>
  <si>
    <t>Jussiape</t>
  </si>
  <si>
    <t>3554</t>
  </si>
  <si>
    <t>3161700</t>
  </si>
  <si>
    <t>São Gonçalo do Abaeté</t>
  </si>
  <si>
    <t>3555</t>
  </si>
  <si>
    <t>3131109</t>
  </si>
  <si>
    <t>Inimutaba</t>
  </si>
  <si>
    <t>3556</t>
  </si>
  <si>
    <t>3500402</t>
  </si>
  <si>
    <t>Águas da Prata</t>
  </si>
  <si>
    <t>3557</t>
  </si>
  <si>
    <t>3126505</t>
  </si>
  <si>
    <t>Francisco Badaró</t>
  </si>
  <si>
    <t>3558</t>
  </si>
  <si>
    <t>4218400</t>
  </si>
  <si>
    <t>Treze de Maio</t>
  </si>
  <si>
    <t>3559</t>
  </si>
  <si>
    <t>2203008</t>
  </si>
  <si>
    <t>Cristalândia do Piauí</t>
  </si>
  <si>
    <t>3560</t>
  </si>
  <si>
    <t>3552304</t>
  </si>
  <si>
    <t>Sud Mennucci</t>
  </si>
  <si>
    <t>3561</t>
  </si>
  <si>
    <t>3117876</t>
  </si>
  <si>
    <t>Confins</t>
  </si>
  <si>
    <t>3562</t>
  </si>
  <si>
    <t>2806404</t>
  </si>
  <si>
    <t>Santana do São Francisco</t>
  </si>
  <si>
    <t>3563</t>
  </si>
  <si>
    <t>3166303</t>
  </si>
  <si>
    <t>Sericita</t>
  </si>
  <si>
    <t>3564</t>
  </si>
  <si>
    <t>4218251</t>
  </si>
  <si>
    <t>Timbó Grande</t>
  </si>
  <si>
    <t>3565</t>
  </si>
  <si>
    <t>2406304</t>
  </si>
  <si>
    <t>Lagoa de Pedras</t>
  </si>
  <si>
    <t>3566</t>
  </si>
  <si>
    <t>3302304</t>
  </si>
  <si>
    <t>Laje do Muriaé</t>
  </si>
  <si>
    <t>3567</t>
  </si>
  <si>
    <t>3139706</t>
  </si>
  <si>
    <t>Maravilhas</t>
  </si>
  <si>
    <t>3568</t>
  </si>
  <si>
    <t>3518859</t>
  </si>
  <si>
    <t>Guatapará</t>
  </si>
  <si>
    <t>3569</t>
  </si>
  <si>
    <t>3148756</t>
  </si>
  <si>
    <t>Pedra Bonita</t>
  </si>
  <si>
    <t>3570</t>
  </si>
  <si>
    <t>3506409</t>
  </si>
  <si>
    <t>Bilac</t>
  </si>
  <si>
    <t>3571</t>
  </si>
  <si>
    <t>1400605</t>
  </si>
  <si>
    <t>3572</t>
  </si>
  <si>
    <t>3130606</t>
  </si>
  <si>
    <t>Inconfidentes</t>
  </si>
  <si>
    <t>3573</t>
  </si>
  <si>
    <t>2900108</t>
  </si>
  <si>
    <t>Abaíra</t>
  </si>
  <si>
    <t>3574</t>
  </si>
  <si>
    <t>4306056</t>
  </si>
  <si>
    <t>Cristal</t>
  </si>
  <si>
    <t>3575</t>
  </si>
  <si>
    <t>2404853</t>
  </si>
  <si>
    <t>Itajá</t>
  </si>
  <si>
    <t>3576</t>
  </si>
  <si>
    <t>5101852</t>
  </si>
  <si>
    <t>Bom Jesus do Araguaia</t>
  </si>
  <si>
    <t>3577</t>
  </si>
  <si>
    <t>4218608</t>
  </si>
  <si>
    <t>Trombudo Central</t>
  </si>
  <si>
    <t>3578</t>
  </si>
  <si>
    <t>2312809</t>
  </si>
  <si>
    <t>Senador Sá</t>
  </si>
  <si>
    <t>3579</t>
  </si>
  <si>
    <t>4203402</t>
  </si>
  <si>
    <t>Campo Belo do Sul</t>
  </si>
  <si>
    <t>3580</t>
  </si>
  <si>
    <t>2919900</t>
  </si>
  <si>
    <t>Macururé</t>
  </si>
  <si>
    <t>3581</t>
  </si>
  <si>
    <t>5101605</t>
  </si>
  <si>
    <t>Barão de Melgaço</t>
  </si>
  <si>
    <t>3582</t>
  </si>
  <si>
    <t>4115002</t>
  </si>
  <si>
    <t>Marilena</t>
  </si>
  <si>
    <t>3583</t>
  </si>
  <si>
    <t>2300804</t>
  </si>
  <si>
    <t>Antonina do Norte</t>
  </si>
  <si>
    <t>3584</t>
  </si>
  <si>
    <t>4100103</t>
  </si>
  <si>
    <t>Abatiá</t>
  </si>
  <si>
    <t>3585</t>
  </si>
  <si>
    <t>3117836</t>
  </si>
  <si>
    <t>Cônego Marinho</t>
  </si>
  <si>
    <t>3586</t>
  </si>
  <si>
    <t>4117008</t>
  </si>
  <si>
    <t>3587</t>
  </si>
  <si>
    <t>3200508</t>
  </si>
  <si>
    <t>Apiacá</t>
  </si>
  <si>
    <t>3588</t>
  </si>
  <si>
    <t>2503555</t>
  </si>
  <si>
    <t>Cacimbas</t>
  </si>
  <si>
    <t>3589</t>
  </si>
  <si>
    <t>3550506</t>
  </si>
  <si>
    <t>São Pedro do Turvo</t>
  </si>
  <si>
    <t>3590</t>
  </si>
  <si>
    <t>1718865</t>
  </si>
  <si>
    <t>Santa Fé do Araguaia</t>
  </si>
  <si>
    <t>3591</t>
  </si>
  <si>
    <t>3169109</t>
  </si>
  <si>
    <t>3592</t>
  </si>
  <si>
    <t>2510006</t>
  </si>
  <si>
    <t>Nazarezinho</t>
  </si>
  <si>
    <t>3593</t>
  </si>
  <si>
    <t>5215504</t>
  </si>
  <si>
    <t>Ouvidor</t>
  </si>
  <si>
    <t>3594</t>
  </si>
  <si>
    <t>4314001</t>
  </si>
  <si>
    <t>Paraí</t>
  </si>
  <si>
    <t>3595</t>
  </si>
  <si>
    <t>2922201</t>
  </si>
  <si>
    <t>Muniz Ferreira</t>
  </si>
  <si>
    <t>3596</t>
  </si>
  <si>
    <t>4118857</t>
  </si>
  <si>
    <t>Perobal</t>
  </si>
  <si>
    <t>3597</t>
  </si>
  <si>
    <t>4311155</t>
  </si>
  <si>
    <t>Jóia</t>
  </si>
  <si>
    <t>3598</t>
  </si>
  <si>
    <t>2705408</t>
  </si>
  <si>
    <t>Monteirópolis</t>
  </si>
  <si>
    <t>3599</t>
  </si>
  <si>
    <t>3131604</t>
  </si>
  <si>
    <t>Iraí de Minas</t>
  </si>
  <si>
    <t>3600</t>
  </si>
  <si>
    <t>3500550</t>
  </si>
  <si>
    <t>Águas de Santa Bárbara</t>
  </si>
  <si>
    <t>3601</t>
  </si>
  <si>
    <t>3526605</t>
  </si>
  <si>
    <t>Lavrinhas</t>
  </si>
  <si>
    <t>3602</t>
  </si>
  <si>
    <t>2100550</t>
  </si>
  <si>
    <t>Amapá do Maranhão</t>
  </si>
  <si>
    <t>3603</t>
  </si>
  <si>
    <t>3164001</t>
  </si>
  <si>
    <t>São Pedro dos Ferros</t>
  </si>
  <si>
    <t>3604</t>
  </si>
  <si>
    <t>3116506</t>
  </si>
  <si>
    <t>Claro dos Poções</t>
  </si>
  <si>
    <t>3605</t>
  </si>
  <si>
    <t>2106201</t>
  </si>
  <si>
    <t>Luís Domingues</t>
  </si>
  <si>
    <t>3606</t>
  </si>
  <si>
    <t>5212105</t>
  </si>
  <si>
    <t>Joviânia</t>
  </si>
  <si>
    <t>3607</t>
  </si>
  <si>
    <t>4311502</t>
  </si>
  <si>
    <t>Lavras do Sul</t>
  </si>
  <si>
    <t>3608</t>
  </si>
  <si>
    <t>5202155</t>
  </si>
  <si>
    <t>Araguapaz</t>
  </si>
  <si>
    <t>3609</t>
  </si>
  <si>
    <t>3536109</t>
  </si>
  <si>
    <t>Pardinho</t>
  </si>
  <si>
    <t>3610</t>
  </si>
  <si>
    <t>4301503</t>
  </si>
  <si>
    <t>Augusto Pestana</t>
  </si>
  <si>
    <t>3611</t>
  </si>
  <si>
    <t>3546900</t>
  </si>
  <si>
    <t>Santa Lúcia</t>
  </si>
  <si>
    <t>3612</t>
  </si>
  <si>
    <t>4301701</t>
  </si>
  <si>
    <t>Barão de Cotegipe</t>
  </si>
  <si>
    <t>3613</t>
  </si>
  <si>
    <t>2606705</t>
  </si>
  <si>
    <t>Ibirajuba</t>
  </si>
  <si>
    <t>3614</t>
  </si>
  <si>
    <t>5004908</t>
  </si>
  <si>
    <t>Jaraguari</t>
  </si>
  <si>
    <t>3615</t>
  </si>
  <si>
    <t>3548203</t>
  </si>
  <si>
    <t>Santo Antônio do Pinhal</t>
  </si>
  <si>
    <t>3616</t>
  </si>
  <si>
    <t>3128808</t>
  </si>
  <si>
    <t>Guidoval</t>
  </si>
  <si>
    <t>3617</t>
  </si>
  <si>
    <t>3164308</t>
  </si>
  <si>
    <t>São Roque de Minas</t>
  </si>
  <si>
    <t>3618</t>
  </si>
  <si>
    <t>2501203</t>
  </si>
  <si>
    <t>Areial</t>
  </si>
  <si>
    <t>3619</t>
  </si>
  <si>
    <t>1717503</t>
  </si>
  <si>
    <t>Pium</t>
  </si>
  <si>
    <t>3620</t>
  </si>
  <si>
    <t>2514206</t>
  </si>
  <si>
    <t>São José da Lagoa Tapada</t>
  </si>
  <si>
    <t>3621</t>
  </si>
  <si>
    <t>3138104</t>
  </si>
  <si>
    <t>Lassance</t>
  </si>
  <si>
    <t>3622</t>
  </si>
  <si>
    <t>4300505</t>
  </si>
  <si>
    <t>Alpestre</t>
  </si>
  <si>
    <t>3623</t>
  </si>
  <si>
    <t>3116704</t>
  </si>
  <si>
    <t>Coimbra</t>
  </si>
  <si>
    <t>3624</t>
  </si>
  <si>
    <t>2931400</t>
  </si>
  <si>
    <t>3625</t>
  </si>
  <si>
    <t>2103125</t>
  </si>
  <si>
    <t>Central do Maranhão</t>
  </si>
  <si>
    <t>3626</t>
  </si>
  <si>
    <t>3521606</t>
  </si>
  <si>
    <t>Irapuru</t>
  </si>
  <si>
    <t>3627</t>
  </si>
  <si>
    <t>3150570</t>
  </si>
  <si>
    <t>Pintópolis</t>
  </si>
  <si>
    <t>3628</t>
  </si>
  <si>
    <t>5207535</t>
  </si>
  <si>
    <t>Faina</t>
  </si>
  <si>
    <t>3629</t>
  </si>
  <si>
    <t>3305133</t>
  </si>
  <si>
    <t>São José de Ubá</t>
  </si>
  <si>
    <t>3630</t>
  </si>
  <si>
    <t>3162609</t>
  </si>
  <si>
    <t>São João do Oriente</t>
  </si>
  <si>
    <t>3631</t>
  </si>
  <si>
    <t>4208005</t>
  </si>
  <si>
    <t>Itá</t>
  </si>
  <si>
    <t>3632</t>
  </si>
  <si>
    <t>2515005</t>
  </si>
  <si>
    <t>São Miguel de Taipu</t>
  </si>
  <si>
    <t>3633</t>
  </si>
  <si>
    <t>2104628</t>
  </si>
  <si>
    <t>Governador Luiz Rocha</t>
  </si>
  <si>
    <t>3634</t>
  </si>
  <si>
    <t>2105989</t>
  </si>
  <si>
    <t>Lajeado Novo</t>
  </si>
  <si>
    <t>3635</t>
  </si>
  <si>
    <t>4319158</t>
  </si>
  <si>
    <t>São Miguel das Missões</t>
  </si>
  <si>
    <t>3636</t>
  </si>
  <si>
    <t>2203354</t>
  </si>
  <si>
    <t>Dirceu Arcoverde</t>
  </si>
  <si>
    <t>3637</t>
  </si>
  <si>
    <t>2915700</t>
  </si>
  <si>
    <t>Itamari</t>
  </si>
  <si>
    <t>3638</t>
  </si>
  <si>
    <t>2403202</t>
  </si>
  <si>
    <t>Doutor Severiano</t>
  </si>
  <si>
    <t>3639</t>
  </si>
  <si>
    <t>3542008</t>
  </si>
  <si>
    <t>Quintana</t>
  </si>
  <si>
    <t>3640</t>
  </si>
  <si>
    <t>4211801</t>
  </si>
  <si>
    <t>Ouro</t>
  </si>
  <si>
    <t>3641</t>
  </si>
  <si>
    <t>2610103</t>
  </si>
  <si>
    <t>Palmeirina</t>
  </si>
  <si>
    <t>3642</t>
  </si>
  <si>
    <t>3158508</t>
  </si>
  <si>
    <t>Santana de Pirapama</t>
  </si>
  <si>
    <t>3643</t>
  </si>
  <si>
    <t>3115458</t>
  </si>
  <si>
    <t>Catuji</t>
  </si>
  <si>
    <t>3644</t>
  </si>
  <si>
    <t>5007554</t>
  </si>
  <si>
    <t>Santa Rita do Pardo</t>
  </si>
  <si>
    <t>3645</t>
  </si>
  <si>
    <t>2106359</t>
  </si>
  <si>
    <t>Marajá do Sena</t>
  </si>
  <si>
    <t>3646</t>
  </si>
  <si>
    <t>4317004</t>
  </si>
  <si>
    <t>Santana da Boa Vista</t>
  </si>
  <si>
    <t>3647</t>
  </si>
  <si>
    <t>1707108</t>
  </si>
  <si>
    <t>Divinópolis do Tocantins</t>
  </si>
  <si>
    <t>3648</t>
  </si>
  <si>
    <t>4101309</t>
  </si>
  <si>
    <t>Antônio Olinto</t>
  </si>
  <si>
    <t>3649</t>
  </si>
  <si>
    <t>5103452</t>
  </si>
  <si>
    <t>Denise</t>
  </si>
  <si>
    <t>3650</t>
  </si>
  <si>
    <t>3527009</t>
  </si>
  <si>
    <t>Lindoia</t>
  </si>
  <si>
    <t>3651</t>
  </si>
  <si>
    <t>4210803</t>
  </si>
  <si>
    <t>Meleiro</t>
  </si>
  <si>
    <t>3652</t>
  </si>
  <si>
    <t>3511201</t>
  </si>
  <si>
    <t>Catiguá</t>
  </si>
  <si>
    <t>3653</t>
  </si>
  <si>
    <t>3130408</t>
  </si>
  <si>
    <t>Ijaci</t>
  </si>
  <si>
    <t>3654</t>
  </si>
  <si>
    <t>3532306</t>
  </si>
  <si>
    <t>Natividade da Serra</t>
  </si>
  <si>
    <t>3655</t>
  </si>
  <si>
    <t>2202778</t>
  </si>
  <si>
    <t>Colônia do Piauí</t>
  </si>
  <si>
    <t>3656</t>
  </si>
  <si>
    <t>3130556</t>
  </si>
  <si>
    <t>Imbé de Minas</t>
  </si>
  <si>
    <t>3657</t>
  </si>
  <si>
    <t>3511904</t>
  </si>
  <si>
    <t>Clementina</t>
  </si>
  <si>
    <t>3658</t>
  </si>
  <si>
    <t>1715754</t>
  </si>
  <si>
    <t>Palmeirópolis</t>
  </si>
  <si>
    <t>3659</t>
  </si>
  <si>
    <t>2919959</t>
  </si>
  <si>
    <t>Maetinga</t>
  </si>
  <si>
    <t>3660</t>
  </si>
  <si>
    <t>2504033</t>
  </si>
  <si>
    <t>Capim</t>
  </si>
  <si>
    <t>3661</t>
  </si>
  <si>
    <t>3170750</t>
  </si>
  <si>
    <t>Varjão de Minas</t>
  </si>
  <si>
    <t>3662</t>
  </si>
  <si>
    <t>2606309</t>
  </si>
  <si>
    <t>Granito</t>
  </si>
  <si>
    <t>3663</t>
  </si>
  <si>
    <t>4302204</t>
  </si>
  <si>
    <t>Boa Vista do Buricá</t>
  </si>
  <si>
    <t>3664</t>
  </si>
  <si>
    <t>2111250</t>
  </si>
  <si>
    <t>São José dos Basílios</t>
  </si>
  <si>
    <t>3665</t>
  </si>
  <si>
    <t>5207253</t>
  </si>
  <si>
    <t>Doverlândia</t>
  </si>
  <si>
    <t>3666</t>
  </si>
  <si>
    <t>3138674</t>
  </si>
  <si>
    <t>Luisburgo</t>
  </si>
  <si>
    <t>3667</t>
  </si>
  <si>
    <t>3166709</t>
  </si>
  <si>
    <t>Serra dos Aimorés</t>
  </si>
  <si>
    <t>3668</t>
  </si>
  <si>
    <t>5006408</t>
  </si>
  <si>
    <t>Pedro Gomes</t>
  </si>
  <si>
    <t>3669</t>
  </si>
  <si>
    <t>5106653</t>
  </si>
  <si>
    <t>Pontal do Araguaia</t>
  </si>
  <si>
    <t>3670</t>
  </si>
  <si>
    <t>3101631</t>
  </si>
  <si>
    <t>Alfredo Vasconcelos</t>
  </si>
  <si>
    <t>3671</t>
  </si>
  <si>
    <t>1505551</t>
  </si>
  <si>
    <t>Pau-d'Arco</t>
  </si>
  <si>
    <t>3672</t>
  </si>
  <si>
    <t>5106281</t>
  </si>
  <si>
    <t>Novo São Joaquim</t>
  </si>
  <si>
    <t>3673</t>
  </si>
  <si>
    <t>2707909</t>
  </si>
  <si>
    <t>Santa Luzia do Norte</t>
  </si>
  <si>
    <t>3674</t>
  </si>
  <si>
    <t>2901957</t>
  </si>
  <si>
    <t>Apuarema</t>
  </si>
  <si>
    <t>3675</t>
  </si>
  <si>
    <t>3165206</t>
  </si>
  <si>
    <t>São Tomé das Letras</t>
  </si>
  <si>
    <t>3676</t>
  </si>
  <si>
    <t>3101805</t>
  </si>
  <si>
    <t>Alpercata</t>
  </si>
  <si>
    <t>3677</t>
  </si>
  <si>
    <t>2201770</t>
  </si>
  <si>
    <t>Boa Hora</t>
  </si>
  <si>
    <t>3678</t>
  </si>
  <si>
    <t>2504157</t>
  </si>
  <si>
    <t>Casserengue</t>
  </si>
  <si>
    <t>3679</t>
  </si>
  <si>
    <t>3143450</t>
  </si>
  <si>
    <t>Montezuma</t>
  </si>
  <si>
    <t>3680</t>
  </si>
  <si>
    <t>4316758</t>
  </si>
  <si>
    <t>Santa Clara do Sul</t>
  </si>
  <si>
    <t>3681</t>
  </si>
  <si>
    <t>3503109</t>
  </si>
  <si>
    <t>Arandu</t>
  </si>
  <si>
    <t>3682</t>
  </si>
  <si>
    <t>1505494</t>
  </si>
  <si>
    <t>Palestina do Pará</t>
  </si>
  <si>
    <t>3683</t>
  </si>
  <si>
    <t>4316501</t>
  </si>
  <si>
    <t>Salvador do Sul</t>
  </si>
  <si>
    <t>3684</t>
  </si>
  <si>
    <t>2508505</t>
  </si>
  <si>
    <t>Livramento</t>
  </si>
  <si>
    <t>3685</t>
  </si>
  <si>
    <t>3553856</t>
  </si>
  <si>
    <t>Taquarivaí</t>
  </si>
  <si>
    <t>3686</t>
  </si>
  <si>
    <t>3505401</t>
  </si>
  <si>
    <t>Barra do Turvo</t>
  </si>
  <si>
    <t>3687</t>
  </si>
  <si>
    <t>2313708</t>
  </si>
  <si>
    <t>Umari</t>
  </si>
  <si>
    <t>3688</t>
  </si>
  <si>
    <t>3521507</t>
  </si>
  <si>
    <t>Irapuã</t>
  </si>
  <si>
    <t>3689</t>
  </si>
  <si>
    <t>3154457</t>
  </si>
  <si>
    <t>Riachinho</t>
  </si>
  <si>
    <t>3690</t>
  </si>
  <si>
    <t>2511103</t>
  </si>
  <si>
    <t>Pedra Lavrada</t>
  </si>
  <si>
    <t>3691</t>
  </si>
  <si>
    <t>4117271</t>
  </si>
  <si>
    <t>Nova Tebas</t>
  </si>
  <si>
    <t>3692</t>
  </si>
  <si>
    <t>3121803</t>
  </si>
  <si>
    <t>Dionísio</t>
  </si>
  <si>
    <t>3693</t>
  </si>
  <si>
    <t>4121604</t>
  </si>
  <si>
    <t>Renascença</t>
  </si>
  <si>
    <t>3694</t>
  </si>
  <si>
    <t>3124807</t>
  </si>
  <si>
    <t>Estrela do Sul</t>
  </si>
  <si>
    <t>3695</t>
  </si>
  <si>
    <t>2803708</t>
  </si>
  <si>
    <t>Macambira</t>
  </si>
  <si>
    <t>3696</t>
  </si>
  <si>
    <t>4318606</t>
  </si>
  <si>
    <t>São José do Ouro</t>
  </si>
  <si>
    <t>3697</t>
  </si>
  <si>
    <t>4111555</t>
  </si>
  <si>
    <t>Ivaté</t>
  </si>
  <si>
    <t>3698</t>
  </si>
  <si>
    <t>3521101</t>
  </si>
  <si>
    <t>Ipeúna</t>
  </si>
  <si>
    <t>3699</t>
  </si>
  <si>
    <t>2515807</t>
  </si>
  <si>
    <t>Serra Redonda</t>
  </si>
  <si>
    <t>3700</t>
  </si>
  <si>
    <t>2200608</t>
  </si>
  <si>
    <t>Angical do Piauí</t>
  </si>
  <si>
    <t>3701</t>
  </si>
  <si>
    <t>3130309</t>
  </si>
  <si>
    <t>Iguatama</t>
  </si>
  <si>
    <t>3702</t>
  </si>
  <si>
    <t>2200251</t>
  </si>
  <si>
    <t>Alagoinha do Piauí</t>
  </si>
  <si>
    <t>3703</t>
  </si>
  <si>
    <t>1710508</t>
  </si>
  <si>
    <t>Itacajá</t>
  </si>
  <si>
    <t>3704</t>
  </si>
  <si>
    <t>3113602</t>
  </si>
  <si>
    <t>Careaçu</t>
  </si>
  <si>
    <t>3705</t>
  </si>
  <si>
    <t>2511608</t>
  </si>
  <si>
    <t>Pilões</t>
  </si>
  <si>
    <t>3706</t>
  </si>
  <si>
    <t>3554904</t>
  </si>
  <si>
    <t>Três Fronteiras</t>
  </si>
  <si>
    <t>3707</t>
  </si>
  <si>
    <t>3165305</t>
  </si>
  <si>
    <t>São Vicente de Minas</t>
  </si>
  <si>
    <t>3708</t>
  </si>
  <si>
    <t>4311759</t>
  </si>
  <si>
    <t>Manoel Viana</t>
  </si>
  <si>
    <t>3709</t>
  </si>
  <si>
    <t>5005251</t>
  </si>
  <si>
    <t>Laguna Carapã</t>
  </si>
  <si>
    <t>3710</t>
  </si>
  <si>
    <t>2507804</t>
  </si>
  <si>
    <t>Junco do Seridó</t>
  </si>
  <si>
    <t>3711</t>
  </si>
  <si>
    <t>4116802</t>
  </si>
  <si>
    <t>Nova Cantu</t>
  </si>
  <si>
    <t>3712</t>
  </si>
  <si>
    <t>4307302</t>
  </si>
  <si>
    <t>Erval Seco</t>
  </si>
  <si>
    <t>3713</t>
  </si>
  <si>
    <t>4117453</t>
  </si>
  <si>
    <t>Ouro Verde do Oeste</t>
  </si>
  <si>
    <t>3714</t>
  </si>
  <si>
    <t>3107505</t>
  </si>
  <si>
    <t>Bom Jardim de Minas</t>
  </si>
  <si>
    <t>3715</t>
  </si>
  <si>
    <t>1501758</t>
  </si>
  <si>
    <t>Brejo Grande do Araguaia</t>
  </si>
  <si>
    <t>3716</t>
  </si>
  <si>
    <t>2300606</t>
  </si>
  <si>
    <t>Altaneira</t>
  </si>
  <si>
    <t>3717</t>
  </si>
  <si>
    <t>4201901</t>
  </si>
  <si>
    <t>3718</t>
  </si>
  <si>
    <t>3554953</t>
  </si>
  <si>
    <t>Tuiuti</t>
  </si>
  <si>
    <t>3719</t>
  </si>
  <si>
    <t>4309902</t>
  </si>
  <si>
    <t>Ibiraiaras</t>
  </si>
  <si>
    <t>3720</t>
  </si>
  <si>
    <t>3547908</t>
  </si>
  <si>
    <t>Santo Antônio da Alegria</t>
  </si>
  <si>
    <t>3721</t>
  </si>
  <si>
    <t>3159357</t>
  </si>
  <si>
    <t>Santa Rita de Minas</t>
  </si>
  <si>
    <t>3722</t>
  </si>
  <si>
    <t>3521150</t>
  </si>
  <si>
    <t>Ipiguá</t>
  </si>
  <si>
    <t>3723</t>
  </si>
  <si>
    <t>4200606</t>
  </si>
  <si>
    <t>Águas Mornas</t>
  </si>
  <si>
    <t>3724</t>
  </si>
  <si>
    <t>3165107</t>
  </si>
  <si>
    <t>São Tomás de Aquino</t>
  </si>
  <si>
    <t>3725</t>
  </si>
  <si>
    <t>2304608</t>
  </si>
  <si>
    <t>General Sampaio</t>
  </si>
  <si>
    <t>3726</t>
  </si>
  <si>
    <t>2505204</t>
  </si>
  <si>
    <t>Cuitegi</t>
  </si>
  <si>
    <t>3727</t>
  </si>
  <si>
    <t>5005152</t>
  </si>
  <si>
    <t>Juti</t>
  </si>
  <si>
    <t>3728</t>
  </si>
  <si>
    <t>1200435</t>
  </si>
  <si>
    <t>Santa Rosa do Purus</t>
  </si>
  <si>
    <t>3729</t>
  </si>
  <si>
    <t>4300208</t>
  </si>
  <si>
    <t>Ajuricaba</t>
  </si>
  <si>
    <t>3730</t>
  </si>
  <si>
    <t>4212700</t>
  </si>
  <si>
    <t>3731</t>
  </si>
  <si>
    <t>3145059</t>
  </si>
  <si>
    <t>Nova Porteirinha</t>
  </si>
  <si>
    <t>3732</t>
  </si>
  <si>
    <t>2509156</t>
  </si>
  <si>
    <t>Marizópolis</t>
  </si>
  <si>
    <t>3733</t>
  </si>
  <si>
    <t>4308003</t>
  </si>
  <si>
    <t>Faxinal do Soturno</t>
  </si>
  <si>
    <t>3734</t>
  </si>
  <si>
    <t>3150604</t>
  </si>
  <si>
    <t>Piracema</t>
  </si>
  <si>
    <t>3735</t>
  </si>
  <si>
    <t>2109759</t>
  </si>
  <si>
    <t>Santa Filomena do Maranhão</t>
  </si>
  <si>
    <t>3736</t>
  </si>
  <si>
    <t>4126207</t>
  </si>
  <si>
    <t>Sapopema</t>
  </si>
  <si>
    <t>3737</t>
  </si>
  <si>
    <t>3118205</t>
  </si>
  <si>
    <t>Conquista</t>
  </si>
  <si>
    <t>3738</t>
  </si>
  <si>
    <t>3532801</t>
  </si>
  <si>
    <t>Nova Aliança</t>
  </si>
  <si>
    <t>3739</t>
  </si>
  <si>
    <t>5213509</t>
  </si>
  <si>
    <t>Monte Alegre de Goiás</t>
  </si>
  <si>
    <t>3740</t>
  </si>
  <si>
    <t>3158300</t>
  </si>
  <si>
    <t>Santana da Vargem</t>
  </si>
  <si>
    <t>3741</t>
  </si>
  <si>
    <t>4113734</t>
  </si>
  <si>
    <t>Luiziana</t>
  </si>
  <si>
    <t>3742</t>
  </si>
  <si>
    <t>4113007</t>
  </si>
  <si>
    <t>3743</t>
  </si>
  <si>
    <t>5106182</t>
  </si>
  <si>
    <t>Nova Lacerda</t>
  </si>
  <si>
    <t>3744</t>
  </si>
  <si>
    <t>1600238</t>
  </si>
  <si>
    <t>Ferreira Gomes</t>
  </si>
  <si>
    <t>3745</t>
  </si>
  <si>
    <t>2701357</t>
  </si>
  <si>
    <t>3746</t>
  </si>
  <si>
    <t>2206704</t>
  </si>
  <si>
    <t>Nazaré do Piauí</t>
  </si>
  <si>
    <t>3747</t>
  </si>
  <si>
    <t>3117009</t>
  </si>
  <si>
    <t>Comercinho</t>
  </si>
  <si>
    <t>3748</t>
  </si>
  <si>
    <t>4315909</t>
  </si>
  <si>
    <t>Rodeio Bonito</t>
  </si>
  <si>
    <t>3749</t>
  </si>
  <si>
    <t>2406205</t>
  </si>
  <si>
    <t>Lagoa d'Anta</t>
  </si>
  <si>
    <t>3750</t>
  </si>
  <si>
    <t>2201408</t>
  </si>
  <si>
    <t>Barro Duro</t>
  </si>
  <si>
    <t>3751</t>
  </si>
  <si>
    <t>3134301</t>
  </si>
  <si>
    <t>Itumirim</t>
  </si>
  <si>
    <t>3752</t>
  </si>
  <si>
    <t>3137106</t>
  </si>
  <si>
    <t>Lagamar</t>
  </si>
  <si>
    <t>3753</t>
  </si>
  <si>
    <t>3512100</t>
  </si>
  <si>
    <t>Colômbia</t>
  </si>
  <si>
    <t>3754</t>
  </si>
  <si>
    <t>3160454</t>
  </si>
  <si>
    <t>Santo Antônio do Retiro</t>
  </si>
  <si>
    <t>3755</t>
  </si>
  <si>
    <t>3109451</t>
  </si>
  <si>
    <t>Cabeceira Grande</t>
  </si>
  <si>
    <t>3756</t>
  </si>
  <si>
    <t>3124401</t>
  </si>
  <si>
    <t>Espírito Santo do Dourado</t>
  </si>
  <si>
    <t>3757</t>
  </si>
  <si>
    <t>2503605</t>
  </si>
  <si>
    <t>Caiçara</t>
  </si>
  <si>
    <t>3758</t>
  </si>
  <si>
    <t>2210201</t>
  </si>
  <si>
    <t>São José do Piauí</t>
  </si>
  <si>
    <t>3759</t>
  </si>
  <si>
    <t>3202009</t>
  </si>
  <si>
    <t>Dores do Rio Preto</t>
  </si>
  <si>
    <t>3760</t>
  </si>
  <si>
    <t>4124608</t>
  </si>
  <si>
    <t>São Carlos do Ivaí</t>
  </si>
  <si>
    <t>3761</t>
  </si>
  <si>
    <t>4108908</t>
  </si>
  <si>
    <t>Guairaçá</t>
  </si>
  <si>
    <t>3762</t>
  </si>
  <si>
    <t>4103206</t>
  </si>
  <si>
    <t>3763</t>
  </si>
  <si>
    <t>2400901</t>
  </si>
  <si>
    <t>Antônio Martins</t>
  </si>
  <si>
    <t>3764</t>
  </si>
  <si>
    <t>4316303</t>
  </si>
  <si>
    <t>Roque Gonzales</t>
  </si>
  <si>
    <t>3765</t>
  </si>
  <si>
    <t>2706604</t>
  </si>
  <si>
    <t>Paulo Jacinto</t>
  </si>
  <si>
    <t>3766</t>
  </si>
  <si>
    <t>2513604</t>
  </si>
  <si>
    <t>Santana dos Garrotes</t>
  </si>
  <si>
    <t>3767</t>
  </si>
  <si>
    <t>4119202</t>
  </si>
  <si>
    <t>Pinhalão</t>
  </si>
  <si>
    <t>3768</t>
  </si>
  <si>
    <t>4108650</t>
  </si>
  <si>
    <t>Goioxim</t>
  </si>
  <si>
    <t>3769</t>
  </si>
  <si>
    <t>3152600</t>
  </si>
  <si>
    <t>Pouso Alto</t>
  </si>
  <si>
    <t>3770</t>
  </si>
  <si>
    <t>3112406</t>
  </si>
  <si>
    <t>Capetinga</t>
  </si>
  <si>
    <t>3771</t>
  </si>
  <si>
    <t>2405108</t>
  </si>
  <si>
    <t>3772</t>
  </si>
  <si>
    <t>3536802</t>
  </si>
  <si>
    <t>Pedra Bela</t>
  </si>
  <si>
    <t>3773</t>
  </si>
  <si>
    <t>4115358</t>
  </si>
  <si>
    <t>Maripá</t>
  </si>
  <si>
    <t>3774</t>
  </si>
  <si>
    <t>2708204</t>
  </si>
  <si>
    <t>São Brás</t>
  </si>
  <si>
    <t>3775</t>
  </si>
  <si>
    <t>2611533</t>
  </si>
  <si>
    <t>Quixaba</t>
  </si>
  <si>
    <t>3776</t>
  </si>
  <si>
    <t>4121752</t>
  </si>
  <si>
    <t>Reserva do Iguaçu</t>
  </si>
  <si>
    <t>3777</t>
  </si>
  <si>
    <t>3149952</t>
  </si>
  <si>
    <t>Periquito</t>
  </si>
  <si>
    <t>3778</t>
  </si>
  <si>
    <t>3553203</t>
  </si>
  <si>
    <t>Taiuva</t>
  </si>
  <si>
    <t>3779</t>
  </si>
  <si>
    <t>2201945</t>
  </si>
  <si>
    <t>Boqueirão do Piauí</t>
  </si>
  <si>
    <t>3780</t>
  </si>
  <si>
    <t>2206357</t>
  </si>
  <si>
    <t>Milton Brandão</t>
  </si>
  <si>
    <t>3781</t>
  </si>
  <si>
    <t>3128600</t>
  </si>
  <si>
    <t>Guarda-Mor</t>
  </si>
  <si>
    <t>3782</t>
  </si>
  <si>
    <t>3553906</t>
  </si>
  <si>
    <t>Tarabai</t>
  </si>
  <si>
    <t>3783</t>
  </si>
  <si>
    <t>5106265</t>
  </si>
  <si>
    <t>Novo Mundo</t>
  </si>
  <si>
    <t>3784</t>
  </si>
  <si>
    <t>4314027</t>
  </si>
  <si>
    <t>Paraíso do Sul</t>
  </si>
  <si>
    <t>3785</t>
  </si>
  <si>
    <t>3122207</t>
  </si>
  <si>
    <t>Divinolândia de Minas</t>
  </si>
  <si>
    <t>3786</t>
  </si>
  <si>
    <t>2615102</t>
  </si>
  <si>
    <t>Terezinha</t>
  </si>
  <si>
    <t>3787</t>
  </si>
  <si>
    <t>4200408</t>
  </si>
  <si>
    <t>Água Doce</t>
  </si>
  <si>
    <t>3788</t>
  </si>
  <si>
    <t>4125357</t>
  </si>
  <si>
    <t>São Jorge do Patrocínio</t>
  </si>
  <si>
    <t>3789</t>
  </si>
  <si>
    <t>2922755</t>
  </si>
  <si>
    <t>Nova Ibiá</t>
  </si>
  <si>
    <t>3790</t>
  </si>
  <si>
    <t>1700400</t>
  </si>
  <si>
    <t>Almas</t>
  </si>
  <si>
    <t>3791</t>
  </si>
  <si>
    <t>3204252</t>
  </si>
  <si>
    <t>Ponto Belo</t>
  </si>
  <si>
    <t>3792</t>
  </si>
  <si>
    <t>3125606</t>
  </si>
  <si>
    <t>Felisburgo</t>
  </si>
  <si>
    <t>3793</t>
  </si>
  <si>
    <t>3138906</t>
  </si>
  <si>
    <t>Machacalis</t>
  </si>
  <si>
    <t>3794</t>
  </si>
  <si>
    <t>3135605</t>
  </si>
  <si>
    <t>Jequitaí</t>
  </si>
  <si>
    <t>3795</t>
  </si>
  <si>
    <t>4300901</t>
  </si>
  <si>
    <t>Aratiba</t>
  </si>
  <si>
    <t>3796</t>
  </si>
  <si>
    <t>1101807</t>
  </si>
  <si>
    <t>Vale do Paraíso</t>
  </si>
  <si>
    <t>3797</t>
  </si>
  <si>
    <t>2707800</t>
  </si>
  <si>
    <t>Roteiro</t>
  </si>
  <si>
    <t>3798</t>
  </si>
  <si>
    <t>2304277</t>
  </si>
  <si>
    <t>Ereré</t>
  </si>
  <si>
    <t>3799</t>
  </si>
  <si>
    <t>1101203</t>
  </si>
  <si>
    <t>Ministro Andreazza</t>
  </si>
  <si>
    <t>3800</t>
  </si>
  <si>
    <t>4301651</t>
  </si>
  <si>
    <t>Barão</t>
  </si>
  <si>
    <t>3801</t>
  </si>
  <si>
    <t>4214508</t>
  </si>
  <si>
    <t>Rio do Campo</t>
  </si>
  <si>
    <t>3802</t>
  </si>
  <si>
    <t>2504504</t>
  </si>
  <si>
    <t>3803</t>
  </si>
  <si>
    <t>2100402</t>
  </si>
  <si>
    <t>Altamira do Maranhão</t>
  </si>
  <si>
    <t>3804</t>
  </si>
  <si>
    <t>3544806</t>
  </si>
  <si>
    <t>Sales</t>
  </si>
  <si>
    <t>3805</t>
  </si>
  <si>
    <t>2413508</t>
  </si>
  <si>
    <t>3806</t>
  </si>
  <si>
    <t>2509396</t>
  </si>
  <si>
    <t>Matureia</t>
  </si>
  <si>
    <t>3807</t>
  </si>
  <si>
    <t>4310405</t>
  </si>
  <si>
    <t>3808</t>
  </si>
  <si>
    <t>3518107</t>
  </si>
  <si>
    <t>Guarantã</t>
  </si>
  <si>
    <t>3809</t>
  </si>
  <si>
    <t>2206670</t>
  </si>
  <si>
    <t>Morro do Chapéu do Piauí</t>
  </si>
  <si>
    <t>3810</t>
  </si>
  <si>
    <t>2200053</t>
  </si>
  <si>
    <t>Acauã</t>
  </si>
  <si>
    <t>3811</t>
  </si>
  <si>
    <t>4308409</t>
  </si>
  <si>
    <t>Formigueiro</t>
  </si>
  <si>
    <t>3812</t>
  </si>
  <si>
    <t>4305702</t>
  </si>
  <si>
    <t>Condor</t>
  </si>
  <si>
    <t>3813</t>
  </si>
  <si>
    <t>3542701</t>
  </si>
  <si>
    <t>Restinga</t>
  </si>
  <si>
    <t>3814</t>
  </si>
  <si>
    <t>3524907</t>
  </si>
  <si>
    <t>Jambeiro</t>
  </si>
  <si>
    <t>3815</t>
  </si>
  <si>
    <t>3545704</t>
  </si>
  <si>
    <t>Santa Albertina</t>
  </si>
  <si>
    <t>3816</t>
  </si>
  <si>
    <t>3164407</t>
  </si>
  <si>
    <t>São Sebastião da Bela Vista</t>
  </si>
  <si>
    <t>3817</t>
  </si>
  <si>
    <t>2202729</t>
  </si>
  <si>
    <t>Cocal dos Alves</t>
  </si>
  <si>
    <t>3818</t>
  </si>
  <si>
    <t>3519501</t>
  </si>
  <si>
    <t>Ibirarema</t>
  </si>
  <si>
    <t>3819</t>
  </si>
  <si>
    <t>2207207</t>
  </si>
  <si>
    <t>Padre Marcos</t>
  </si>
  <si>
    <t>3820</t>
  </si>
  <si>
    <t>3516606</t>
  </si>
  <si>
    <t>Gália</t>
  </si>
  <si>
    <t>3821</t>
  </si>
  <si>
    <t>5219902</t>
  </si>
  <si>
    <t>São Francisco de Goiás</t>
  </si>
  <si>
    <t>3822</t>
  </si>
  <si>
    <t>4103040</t>
  </si>
  <si>
    <t>Boa Ventura de São Roque</t>
  </si>
  <si>
    <t>3823</t>
  </si>
  <si>
    <t>2502151</t>
  </si>
  <si>
    <t>3824</t>
  </si>
  <si>
    <t>4115309</t>
  </si>
  <si>
    <t>Mariópolis</t>
  </si>
  <si>
    <t>3825</t>
  </si>
  <si>
    <t>1706100</t>
  </si>
  <si>
    <t>Cristalândia</t>
  </si>
  <si>
    <t>3826</t>
  </si>
  <si>
    <t>4303608</t>
  </si>
  <si>
    <t>Cambará do Sul</t>
  </si>
  <si>
    <t>3827</t>
  </si>
  <si>
    <t>3123809</t>
  </si>
  <si>
    <t>Engenheiro Navarro</t>
  </si>
  <si>
    <t>3828</t>
  </si>
  <si>
    <t>2915304</t>
  </si>
  <si>
    <t>Itagimirim</t>
  </si>
  <si>
    <t>3829</t>
  </si>
  <si>
    <t>3130655</t>
  </si>
  <si>
    <t>Indaiabira</t>
  </si>
  <si>
    <t>3830</t>
  </si>
  <si>
    <t>4118709</t>
  </si>
  <si>
    <t>Paulo Frontin</t>
  </si>
  <si>
    <t>3831</t>
  </si>
  <si>
    <t>4316956</t>
  </si>
  <si>
    <t>Santa Maria do Herval</t>
  </si>
  <si>
    <t>3832</t>
  </si>
  <si>
    <t>5008404</t>
  </si>
  <si>
    <t>Vicentina</t>
  </si>
  <si>
    <t>3833</t>
  </si>
  <si>
    <t>3163805</t>
  </si>
  <si>
    <t>São Miguel do Anta</t>
  </si>
  <si>
    <t>3834</t>
  </si>
  <si>
    <t>2205573</t>
  </si>
  <si>
    <t>Lagoa de São Francisco</t>
  </si>
  <si>
    <t>3835</t>
  </si>
  <si>
    <t>4107306</t>
  </si>
  <si>
    <t>Doutor Camargo</t>
  </si>
  <si>
    <t>3836</t>
  </si>
  <si>
    <t>1707207</t>
  </si>
  <si>
    <t>Dois Irmãos do Tocantins</t>
  </si>
  <si>
    <t>3837</t>
  </si>
  <si>
    <t>3122355</t>
  </si>
  <si>
    <t>Divisa Alegre</t>
  </si>
  <si>
    <t>3838</t>
  </si>
  <si>
    <t>2203404</t>
  </si>
  <si>
    <t>Dom Expedito Lopes</t>
  </si>
  <si>
    <t>3839</t>
  </si>
  <si>
    <t>3165404</t>
  </si>
  <si>
    <t>Sapucaí-Mirim</t>
  </si>
  <si>
    <t>3840</t>
  </si>
  <si>
    <t>2413003</t>
  </si>
  <si>
    <t>3841</t>
  </si>
  <si>
    <t>4203105</t>
  </si>
  <si>
    <t>Caibi</t>
  </si>
  <si>
    <t>3842</t>
  </si>
  <si>
    <t>3144359</t>
  </si>
  <si>
    <t>Naque</t>
  </si>
  <si>
    <t>3843</t>
  </si>
  <si>
    <t>3146750</t>
  </si>
  <si>
    <t>Palmópolis</t>
  </si>
  <si>
    <t>3844</t>
  </si>
  <si>
    <t>2505600</t>
  </si>
  <si>
    <t>Diamante</t>
  </si>
  <si>
    <t>3845</t>
  </si>
  <si>
    <t>4216255</t>
  </si>
  <si>
    <t>São João do Oeste</t>
  </si>
  <si>
    <t>3846</t>
  </si>
  <si>
    <t>4304309</t>
  </si>
  <si>
    <t>Cândido Godói</t>
  </si>
  <si>
    <t>3847</t>
  </si>
  <si>
    <t>2401859</t>
  </si>
  <si>
    <t>Caiçara do Norte</t>
  </si>
  <si>
    <t>3848</t>
  </si>
  <si>
    <t>3129608</t>
  </si>
  <si>
    <t>Ibiaí</t>
  </si>
  <si>
    <t>3849</t>
  </si>
  <si>
    <t>3510153</t>
  </si>
  <si>
    <t>Canitar</t>
  </si>
  <si>
    <t>3850</t>
  </si>
  <si>
    <t>4206108</t>
  </si>
  <si>
    <t>Grão-Pará</t>
  </si>
  <si>
    <t>3851</t>
  </si>
  <si>
    <t>5211701</t>
  </si>
  <si>
    <t>Jandaia</t>
  </si>
  <si>
    <t>3852</t>
  </si>
  <si>
    <t>3100104</t>
  </si>
  <si>
    <t>Abadia dos Dourados</t>
  </si>
  <si>
    <t>3853</t>
  </si>
  <si>
    <t>2804706</t>
  </si>
  <si>
    <t>Nossa Senhora de Lourdes</t>
  </si>
  <si>
    <t>3854</t>
  </si>
  <si>
    <t>2502003</t>
  </si>
  <si>
    <t>Belém do Brejo do Cruz</t>
  </si>
  <si>
    <t>3855</t>
  </si>
  <si>
    <t>4305439</t>
  </si>
  <si>
    <t>Chuí</t>
  </si>
  <si>
    <t>3856</t>
  </si>
  <si>
    <t>3552908</t>
  </si>
  <si>
    <t>Taciba</t>
  </si>
  <si>
    <t>3857</t>
  </si>
  <si>
    <t>4100202</t>
  </si>
  <si>
    <t>Adrianópolis</t>
  </si>
  <si>
    <t>3858</t>
  </si>
  <si>
    <t>4107736</t>
  </si>
  <si>
    <t>Fernandes Pinheiro</t>
  </si>
  <si>
    <t>3859</t>
  </si>
  <si>
    <t>4214409</t>
  </si>
  <si>
    <t>Rio das Antas</t>
  </si>
  <si>
    <t>3860</t>
  </si>
  <si>
    <t>2505238</t>
  </si>
  <si>
    <t>Cuité de Mamanguape</t>
  </si>
  <si>
    <t>3861</t>
  </si>
  <si>
    <t>4311627</t>
  </si>
  <si>
    <t>Lindolfo Collor</t>
  </si>
  <si>
    <t>3862</t>
  </si>
  <si>
    <t>4302451</t>
  </si>
  <si>
    <t>Boqueirão do Leão</t>
  </si>
  <si>
    <t>3863</t>
  </si>
  <si>
    <t>2409704</t>
  </si>
  <si>
    <t>Pedro Avelino</t>
  </si>
  <si>
    <t>3864</t>
  </si>
  <si>
    <t>3131000</t>
  </si>
  <si>
    <t>Inhaúma</t>
  </si>
  <si>
    <t>3865</t>
  </si>
  <si>
    <t>2924108</t>
  </si>
  <si>
    <t>Pedrão</t>
  </si>
  <si>
    <t>3866</t>
  </si>
  <si>
    <t>3101201</t>
  </si>
  <si>
    <t>Aiuruoca</t>
  </si>
  <si>
    <t>3867</t>
  </si>
  <si>
    <t>3127305</t>
  </si>
  <si>
    <t>Galileia</t>
  </si>
  <si>
    <t>3868</t>
  </si>
  <si>
    <t>4119004</t>
  </si>
  <si>
    <t>Pérola d'Oeste</t>
  </si>
  <si>
    <t>3869</t>
  </si>
  <si>
    <t>3524204</t>
  </si>
  <si>
    <t>3870</t>
  </si>
  <si>
    <t>5103106</t>
  </si>
  <si>
    <t>Cocalinho</t>
  </si>
  <si>
    <t>3871</t>
  </si>
  <si>
    <t>2210938</t>
  </si>
  <si>
    <t>Sussuapara</t>
  </si>
  <si>
    <t>3872</t>
  </si>
  <si>
    <t>2201739</t>
  </si>
  <si>
    <t>Betânia do Piauí</t>
  </si>
  <si>
    <t>3873</t>
  </si>
  <si>
    <t>4127882</t>
  </si>
  <si>
    <t>Tunas do Paraná</t>
  </si>
  <si>
    <t>3874</t>
  </si>
  <si>
    <t>4109757</t>
  </si>
  <si>
    <t>Ibema</t>
  </si>
  <si>
    <t>3875</t>
  </si>
  <si>
    <t>3138682</t>
  </si>
  <si>
    <t>Luislândia</t>
  </si>
  <si>
    <t>3876</t>
  </si>
  <si>
    <t>3165578</t>
  </si>
  <si>
    <t>Senador Amaral</t>
  </si>
  <si>
    <t>3877</t>
  </si>
  <si>
    <t>3514700</t>
  </si>
  <si>
    <t>Echaporã</t>
  </si>
  <si>
    <t>3878</t>
  </si>
  <si>
    <t>2904803</t>
  </si>
  <si>
    <t>Caatiba</t>
  </si>
  <si>
    <t>3879</t>
  </si>
  <si>
    <t>1101435</t>
  </si>
  <si>
    <t>Nova União</t>
  </si>
  <si>
    <t>3880</t>
  </si>
  <si>
    <t>3163508</t>
  </si>
  <si>
    <t>São José do Jacuri</t>
  </si>
  <si>
    <t>3881</t>
  </si>
  <si>
    <t>3135407</t>
  </si>
  <si>
    <t>Jeceaba</t>
  </si>
  <si>
    <t>3882</t>
  </si>
  <si>
    <t>3164472</t>
  </si>
  <si>
    <t>São Sebastião do Anta</t>
  </si>
  <si>
    <t>3883</t>
  </si>
  <si>
    <t>4307104</t>
  </si>
  <si>
    <t>Herval</t>
  </si>
  <si>
    <t>3884</t>
  </si>
  <si>
    <t>2913309</t>
  </si>
  <si>
    <t>Ichu</t>
  </si>
  <si>
    <t>3885</t>
  </si>
  <si>
    <t>5214051</t>
  </si>
  <si>
    <t>3886</t>
  </si>
  <si>
    <t>4219200</t>
  </si>
  <si>
    <t>Vidal Ramos</t>
  </si>
  <si>
    <t>3887</t>
  </si>
  <si>
    <t>3161205</t>
  </si>
  <si>
    <t>3888</t>
  </si>
  <si>
    <t>3552007</t>
  </si>
  <si>
    <t>Silveiras</t>
  </si>
  <si>
    <t>3889</t>
  </si>
  <si>
    <t>4124509</t>
  </si>
  <si>
    <t>Santo Inácio</t>
  </si>
  <si>
    <t>3890</t>
  </si>
  <si>
    <t>3167400</t>
  </si>
  <si>
    <t>Silvianópolis</t>
  </si>
  <si>
    <t>3891</t>
  </si>
  <si>
    <t>2309904</t>
  </si>
  <si>
    <t>Pacujá</t>
  </si>
  <si>
    <t>3892</t>
  </si>
  <si>
    <t>3130705</t>
  </si>
  <si>
    <t>Indianópolis</t>
  </si>
  <si>
    <t>3893</t>
  </si>
  <si>
    <t>3115706</t>
  </si>
  <si>
    <t>Central de Minas</t>
  </si>
  <si>
    <t>3894</t>
  </si>
  <si>
    <t>2208908</t>
  </si>
  <si>
    <t>Ribeiro Gonçalves</t>
  </si>
  <si>
    <t>3895</t>
  </si>
  <si>
    <t>3529500</t>
  </si>
  <si>
    <t>Mendonça</t>
  </si>
  <si>
    <t>3896</t>
  </si>
  <si>
    <t>2202752</t>
  </si>
  <si>
    <t>Colônia do Gurgueia</t>
  </si>
  <si>
    <t>3897</t>
  </si>
  <si>
    <t>5219100</t>
  </si>
  <si>
    <t>Santa Bárbara de Goiás</t>
  </si>
  <si>
    <t>3898</t>
  </si>
  <si>
    <t>4305900</t>
  </si>
  <si>
    <t>Coronel Bicaco</t>
  </si>
  <si>
    <t>3899</t>
  </si>
  <si>
    <t>2100105</t>
  </si>
  <si>
    <t>Afonso Cunha</t>
  </si>
  <si>
    <t>3900</t>
  </si>
  <si>
    <t>3500758</t>
  </si>
  <si>
    <t>Alambari</t>
  </si>
  <si>
    <t>3901</t>
  </si>
  <si>
    <t>1500131</t>
  </si>
  <si>
    <t>Abel Figueiredo</t>
  </si>
  <si>
    <t>3902</t>
  </si>
  <si>
    <t>3129202</t>
  </si>
  <si>
    <t>Heliodora</t>
  </si>
  <si>
    <t>3903</t>
  </si>
  <si>
    <t>3119955</t>
  </si>
  <si>
    <t>Córrego Fundo</t>
  </si>
  <si>
    <t>3904</t>
  </si>
  <si>
    <t>3519204</t>
  </si>
  <si>
    <t>Iacri</t>
  </si>
  <si>
    <t>3905</t>
  </si>
  <si>
    <t>3548104</t>
  </si>
  <si>
    <t>Santo Antônio do Jardim</t>
  </si>
  <si>
    <t>3906</t>
  </si>
  <si>
    <t>4300307</t>
  </si>
  <si>
    <t>Alecrim</t>
  </si>
  <si>
    <t>3907</t>
  </si>
  <si>
    <t>3546504</t>
  </si>
  <si>
    <t>Santa Ernestina</t>
  </si>
  <si>
    <t>3908</t>
  </si>
  <si>
    <t>1506906</t>
  </si>
  <si>
    <t>Santarém Novo</t>
  </si>
  <si>
    <t>3909</t>
  </si>
  <si>
    <t>2209906</t>
  </si>
  <si>
    <t>São João da Serra</t>
  </si>
  <si>
    <t>3910</t>
  </si>
  <si>
    <t>4111100</t>
  </si>
  <si>
    <t>3911</t>
  </si>
  <si>
    <t>3157104</t>
  </si>
  <si>
    <t>Salto da Divisa</t>
  </si>
  <si>
    <t>3912</t>
  </si>
  <si>
    <t>4126272</t>
  </si>
  <si>
    <t>Saudade do Iguaçu</t>
  </si>
  <si>
    <t>3913</t>
  </si>
  <si>
    <t>5211305</t>
  </si>
  <si>
    <t>Itarumã</t>
  </si>
  <si>
    <t>3914</t>
  </si>
  <si>
    <t>2914208</t>
  </si>
  <si>
    <t>Irajuba</t>
  </si>
  <si>
    <t>3915</t>
  </si>
  <si>
    <t>3135456</t>
  </si>
  <si>
    <t>Jenipapo de Minas</t>
  </si>
  <si>
    <t>3916</t>
  </si>
  <si>
    <t>3535705</t>
  </si>
  <si>
    <t>Paraíso</t>
  </si>
  <si>
    <t>3917</t>
  </si>
  <si>
    <t>2206902</t>
  </si>
  <si>
    <t>Novo Oriente do Piauí</t>
  </si>
  <si>
    <t>3918</t>
  </si>
  <si>
    <t>3122900</t>
  </si>
  <si>
    <t>Dona Euzébia</t>
  </si>
  <si>
    <t>3919</t>
  </si>
  <si>
    <t>2209203</t>
  </si>
  <si>
    <t>3920</t>
  </si>
  <si>
    <t>3534104</t>
  </si>
  <si>
    <t>Oriente</t>
  </si>
  <si>
    <t>3921</t>
  </si>
  <si>
    <t>2503902</t>
  </si>
  <si>
    <t>Camalaú</t>
  </si>
  <si>
    <t>3922</t>
  </si>
  <si>
    <t>4216057</t>
  </si>
  <si>
    <t>São Cristóvão do Sul</t>
  </si>
  <si>
    <t>3923</t>
  </si>
  <si>
    <t>3116001</t>
  </si>
  <si>
    <t>Chalé</t>
  </si>
  <si>
    <t>3924</t>
  </si>
  <si>
    <t>5200555</t>
  </si>
  <si>
    <t>Alto Horizonte</t>
  </si>
  <si>
    <t>3925</t>
  </si>
  <si>
    <t>2510402</t>
  </si>
  <si>
    <t>Olho d'Água</t>
  </si>
  <si>
    <t>3926</t>
  </si>
  <si>
    <t>4322541</t>
  </si>
  <si>
    <t>Vale Real</t>
  </si>
  <si>
    <t>3927</t>
  </si>
  <si>
    <t>4200309</t>
  </si>
  <si>
    <t>Agronômica</t>
  </si>
  <si>
    <t>3928</t>
  </si>
  <si>
    <t>3134103</t>
  </si>
  <si>
    <t>Itueta</t>
  </si>
  <si>
    <t>3929</t>
  </si>
  <si>
    <t>4312450</t>
  </si>
  <si>
    <t>Morro Redondo</t>
  </si>
  <si>
    <t>3930</t>
  </si>
  <si>
    <t>2508802</t>
  </si>
  <si>
    <t>Malta</t>
  </si>
  <si>
    <t>3931</t>
  </si>
  <si>
    <t>3150901</t>
  </si>
  <si>
    <t>Piranguçu</t>
  </si>
  <si>
    <t>3932</t>
  </si>
  <si>
    <t>4125407</t>
  </si>
  <si>
    <t>São José da Boa Vista</t>
  </si>
  <si>
    <t>3933</t>
  </si>
  <si>
    <t>5103908</t>
  </si>
  <si>
    <t>3934</t>
  </si>
  <si>
    <t>2915403</t>
  </si>
  <si>
    <t>Itaju do Colônia</t>
  </si>
  <si>
    <t>3935</t>
  </si>
  <si>
    <t>4200507</t>
  </si>
  <si>
    <t>Águas de Chapecó</t>
  </si>
  <si>
    <t>3936</t>
  </si>
  <si>
    <t>4312476</t>
  </si>
  <si>
    <t>Morro Reuter</t>
  </si>
  <si>
    <t>3937</t>
  </si>
  <si>
    <t>4314076</t>
  </si>
  <si>
    <t>Passo do Sobrado</t>
  </si>
  <si>
    <t>3938</t>
  </si>
  <si>
    <t>2210300</t>
  </si>
  <si>
    <t>São Julião</t>
  </si>
  <si>
    <t>3939</t>
  </si>
  <si>
    <t>3534203</t>
  </si>
  <si>
    <t>Orindiúva</t>
  </si>
  <si>
    <t>3940</t>
  </si>
  <si>
    <t>2104701</t>
  </si>
  <si>
    <t>Graça Aranha</t>
  </si>
  <si>
    <t>3941</t>
  </si>
  <si>
    <t>2202133</t>
  </si>
  <si>
    <t>Campo Grande do Piauí</t>
  </si>
  <si>
    <t>3942</t>
  </si>
  <si>
    <t>2403301</t>
  </si>
  <si>
    <t>Encanto</t>
  </si>
  <si>
    <t>3943</t>
  </si>
  <si>
    <t>4320263</t>
  </si>
  <si>
    <t>Segredo</t>
  </si>
  <si>
    <t>3944</t>
  </si>
  <si>
    <t>2933257</t>
  </si>
  <si>
    <t>Vereda</t>
  </si>
  <si>
    <t>3945</t>
  </si>
  <si>
    <t>4107405</t>
  </si>
  <si>
    <t>Enéas Marques</t>
  </si>
  <si>
    <t>3946</t>
  </si>
  <si>
    <t>3139250</t>
  </si>
  <si>
    <t>Mamonas</t>
  </si>
  <si>
    <t>3947</t>
  </si>
  <si>
    <t>4209151</t>
  </si>
  <si>
    <t>José Boiteux</t>
  </si>
  <si>
    <t>3948</t>
  </si>
  <si>
    <t>4207403</t>
  </si>
  <si>
    <t>Imbuia</t>
  </si>
  <si>
    <t>3949</t>
  </si>
  <si>
    <t>4309654</t>
  </si>
  <si>
    <t>Hulha Negra</t>
  </si>
  <si>
    <t>3950</t>
  </si>
  <si>
    <t>2802205</t>
  </si>
  <si>
    <t>3951</t>
  </si>
  <si>
    <t>2311231</t>
  </si>
  <si>
    <t>Potiretama</t>
  </si>
  <si>
    <t>3952</t>
  </si>
  <si>
    <t>2413102</t>
  </si>
  <si>
    <t>Senador Elói de Souza</t>
  </si>
  <si>
    <t>3953</t>
  </si>
  <si>
    <t>5107354</t>
  </si>
  <si>
    <t>São José do Xingu</t>
  </si>
  <si>
    <t>3954</t>
  </si>
  <si>
    <t>3138005</t>
  </si>
  <si>
    <t>Laranjal</t>
  </si>
  <si>
    <t>3955</t>
  </si>
  <si>
    <t>4300703</t>
  </si>
  <si>
    <t>Anta Gorda</t>
  </si>
  <si>
    <t>3956</t>
  </si>
  <si>
    <t>5106000</t>
  </si>
  <si>
    <t>Nortelândia</t>
  </si>
  <si>
    <t>3957</t>
  </si>
  <si>
    <t>2412104</t>
  </si>
  <si>
    <t>São João do Sabugi</t>
  </si>
  <si>
    <t>3958</t>
  </si>
  <si>
    <t>5209937</t>
  </si>
  <si>
    <t>Inaciolândia</t>
  </si>
  <si>
    <t>3959</t>
  </si>
  <si>
    <t>3509452</t>
  </si>
  <si>
    <t>Campina do Monte Alegre</t>
  </si>
  <si>
    <t>3960</t>
  </si>
  <si>
    <t>2109056</t>
  </si>
  <si>
    <t>Porto Rico do Maranhão</t>
  </si>
  <si>
    <t>3961</t>
  </si>
  <si>
    <t>2513208</t>
  </si>
  <si>
    <t>3962</t>
  </si>
  <si>
    <t>2403707</t>
  </si>
  <si>
    <t>Felipe Guerra</t>
  </si>
  <si>
    <t>3963</t>
  </si>
  <si>
    <t>4200804</t>
  </si>
  <si>
    <t>3964</t>
  </si>
  <si>
    <t>3105301</t>
  </si>
  <si>
    <t>Bandeira do Sul</t>
  </si>
  <si>
    <t>3965</t>
  </si>
  <si>
    <t>3515608</t>
  </si>
  <si>
    <t>Fernando Prestes</t>
  </si>
  <si>
    <t>3966</t>
  </si>
  <si>
    <t>3157658</t>
  </si>
  <si>
    <t>Santa Helena de Minas</t>
  </si>
  <si>
    <t>3967</t>
  </si>
  <si>
    <t>2700904</t>
  </si>
  <si>
    <t>Belo Monte</t>
  </si>
  <si>
    <t>3968</t>
  </si>
  <si>
    <t>4115853</t>
  </si>
  <si>
    <t>Mercedes</t>
  </si>
  <si>
    <t>3969</t>
  </si>
  <si>
    <t>1701903</t>
  </si>
  <si>
    <t>Araguacema</t>
  </si>
  <si>
    <t>3970</t>
  </si>
  <si>
    <t>5219407</t>
  </si>
  <si>
    <t>Santa Rita do Araguaia</t>
  </si>
  <si>
    <t>3971</t>
  </si>
  <si>
    <t>2915908</t>
  </si>
  <si>
    <t>Itanagra</t>
  </si>
  <si>
    <t>3972</t>
  </si>
  <si>
    <t>2201929</t>
  </si>
  <si>
    <t>Bonfim do Piauí</t>
  </si>
  <si>
    <t>3973</t>
  </si>
  <si>
    <t>2701902</t>
  </si>
  <si>
    <t>Chã Preta</t>
  </si>
  <si>
    <t>3974</t>
  </si>
  <si>
    <t>3136603</t>
  </si>
  <si>
    <t>3975</t>
  </si>
  <si>
    <t>4111001</t>
  </si>
  <si>
    <t>Itambaracá</t>
  </si>
  <si>
    <t>3976</t>
  </si>
  <si>
    <t>2501708</t>
  </si>
  <si>
    <t>3977</t>
  </si>
  <si>
    <t>2514453</t>
  </si>
  <si>
    <t>São José dos Ramos</t>
  </si>
  <si>
    <t>3978</t>
  </si>
  <si>
    <t>2414159</t>
  </si>
  <si>
    <t>Tenente Laurentino Cruz</t>
  </si>
  <si>
    <t>3979</t>
  </si>
  <si>
    <t>4302501</t>
  </si>
  <si>
    <t>Bossoroca</t>
  </si>
  <si>
    <t>3980</t>
  </si>
  <si>
    <t>4301750</t>
  </si>
  <si>
    <t>Barão do Triunfo</t>
  </si>
  <si>
    <t>3981</t>
  </si>
  <si>
    <t>2918555</t>
  </si>
  <si>
    <t>Jussari</t>
  </si>
  <si>
    <t>3982</t>
  </si>
  <si>
    <t>3169505</t>
  </si>
  <si>
    <t>Tumiritinga</t>
  </si>
  <si>
    <t>3983</t>
  </si>
  <si>
    <t>3135704</t>
  </si>
  <si>
    <t>Jequitibá</t>
  </si>
  <si>
    <t>3984</t>
  </si>
  <si>
    <t>4303707</t>
  </si>
  <si>
    <t>Campina das Missões</t>
  </si>
  <si>
    <t>3985</t>
  </si>
  <si>
    <t>5207600</t>
  </si>
  <si>
    <t>Fazenda Nova</t>
  </si>
  <si>
    <t>3986</t>
  </si>
  <si>
    <t>4202131</t>
  </si>
  <si>
    <t>Bela Vista do Toldo</t>
  </si>
  <si>
    <t>3987</t>
  </si>
  <si>
    <t>4112207</t>
  </si>
  <si>
    <t>Janiópolis</t>
  </si>
  <si>
    <t>3988</t>
  </si>
  <si>
    <t>3501806</t>
  </si>
  <si>
    <t>Américo de Campos</t>
  </si>
  <si>
    <t>3989</t>
  </si>
  <si>
    <t>4114708</t>
  </si>
  <si>
    <t>Maria Helena</t>
  </si>
  <si>
    <t>3990</t>
  </si>
  <si>
    <t>2513307</t>
  </si>
  <si>
    <t>3991</t>
  </si>
  <si>
    <t>4320552</t>
  </si>
  <si>
    <t>Sertão Santana</t>
  </si>
  <si>
    <t>3992</t>
  </si>
  <si>
    <t>2312502</t>
  </si>
  <si>
    <t>São João do Jaguaribe</t>
  </si>
  <si>
    <t>3993</t>
  </si>
  <si>
    <t>3122405</t>
  </si>
  <si>
    <t>Divisa Nova</t>
  </si>
  <si>
    <t>3994</t>
  </si>
  <si>
    <t>1507755</t>
  </si>
  <si>
    <t>3995</t>
  </si>
  <si>
    <t>5108907</t>
  </si>
  <si>
    <t>Nova Maringá</t>
  </si>
  <si>
    <t>3996</t>
  </si>
  <si>
    <t>4319307</t>
  </si>
  <si>
    <t>São Paulo das Missões</t>
  </si>
  <si>
    <t>3997</t>
  </si>
  <si>
    <t>2101939</t>
  </si>
  <si>
    <t>Bernardo do Mearim</t>
  </si>
  <si>
    <t>3998</t>
  </si>
  <si>
    <t>2209401</t>
  </si>
  <si>
    <t>Santo Antônio de Lisboa</t>
  </si>
  <si>
    <t>3999</t>
  </si>
  <si>
    <t>2802601</t>
  </si>
  <si>
    <t>Graccho Cardoso</t>
  </si>
  <si>
    <t>4000</t>
  </si>
  <si>
    <t>4117206</t>
  </si>
  <si>
    <t>4001</t>
  </si>
  <si>
    <t>2903300</t>
  </si>
  <si>
    <t>Barro Preto</t>
  </si>
  <si>
    <t>4002</t>
  </si>
  <si>
    <t>2209104</t>
  </si>
  <si>
    <t>Santa Cruz do Piauí</t>
  </si>
  <si>
    <t>4003</t>
  </si>
  <si>
    <t>1706506</t>
  </si>
  <si>
    <t>Darcinópolis</t>
  </si>
  <si>
    <t>4004</t>
  </si>
  <si>
    <t>3159506</t>
  </si>
  <si>
    <t>Santa Rita do Itueto</t>
  </si>
  <si>
    <t>4005</t>
  </si>
  <si>
    <t>5222302</t>
  </si>
  <si>
    <t>Vila Propício</t>
  </si>
  <si>
    <t>4006</t>
  </si>
  <si>
    <t>2509503</t>
  </si>
  <si>
    <t>Montadas</t>
  </si>
  <si>
    <t>4007</t>
  </si>
  <si>
    <t>4305124</t>
  </si>
  <si>
    <t>Cerrito</t>
  </si>
  <si>
    <t>4008</t>
  </si>
  <si>
    <t>2406007</t>
  </si>
  <si>
    <t>José da Penha</t>
  </si>
  <si>
    <t>4009</t>
  </si>
  <si>
    <t>2209005</t>
  </si>
  <si>
    <t>Rio Grande do Piauí</t>
  </si>
  <si>
    <t>4010</t>
  </si>
  <si>
    <t>4128807</t>
  </si>
  <si>
    <t>Xambrê</t>
  </si>
  <si>
    <t>4011</t>
  </si>
  <si>
    <t>2709004</t>
  </si>
  <si>
    <t>Tanque d'Arca</t>
  </si>
  <si>
    <t>4012</t>
  </si>
  <si>
    <t>3102050</t>
  </si>
  <si>
    <t>Alto Caparaó</t>
  </si>
  <si>
    <t>4013</t>
  </si>
  <si>
    <t>4210035</t>
  </si>
  <si>
    <t>Luzerna</t>
  </si>
  <si>
    <t>4014</t>
  </si>
  <si>
    <t>3108503</t>
  </si>
  <si>
    <t>Botumirim</t>
  </si>
  <si>
    <t>4015</t>
  </si>
  <si>
    <t>3136959</t>
  </si>
  <si>
    <t>Juvenília</t>
  </si>
  <si>
    <t>4016</t>
  </si>
  <si>
    <t>2510204</t>
  </si>
  <si>
    <t>4017</t>
  </si>
  <si>
    <t>4125753</t>
  </si>
  <si>
    <t>São Pedro do Iguaçu</t>
  </si>
  <si>
    <t>4018</t>
  </si>
  <si>
    <t>2111573</t>
  </si>
  <si>
    <t>São Pedro dos Crentes</t>
  </si>
  <si>
    <t>4019</t>
  </si>
  <si>
    <t>3170578</t>
  </si>
  <si>
    <t>Vargem Alegre</t>
  </si>
  <si>
    <t>4020</t>
  </si>
  <si>
    <t>3523701</t>
  </si>
  <si>
    <t>Itirapuã</t>
  </si>
  <si>
    <t>4021</t>
  </si>
  <si>
    <t>4217253</t>
  </si>
  <si>
    <t>São Pedro de Alcântara</t>
  </si>
  <si>
    <t>4022</t>
  </si>
  <si>
    <t>2412708</t>
  </si>
  <si>
    <t>4023</t>
  </si>
  <si>
    <t>2903102</t>
  </si>
  <si>
    <t>Barra do Rocha</t>
  </si>
  <si>
    <t>4024</t>
  </si>
  <si>
    <t>4213104</t>
  </si>
  <si>
    <t>Piratuba</t>
  </si>
  <si>
    <t>4025</t>
  </si>
  <si>
    <t>2512721</t>
  </si>
  <si>
    <t>Pedro Régis</t>
  </si>
  <si>
    <t>4026</t>
  </si>
  <si>
    <t>3146206</t>
  </si>
  <si>
    <t>Ouro Verde de Minas</t>
  </si>
  <si>
    <t>4027</t>
  </si>
  <si>
    <t>2503803</t>
  </si>
  <si>
    <t>Caldas Brandão</t>
  </si>
  <si>
    <t>4028</t>
  </si>
  <si>
    <t>4126900</t>
  </si>
  <si>
    <t>Tapira</t>
  </si>
  <si>
    <t>4029</t>
  </si>
  <si>
    <t>5220686</t>
  </si>
  <si>
    <t>Simolândia</t>
  </si>
  <si>
    <t>4030</t>
  </si>
  <si>
    <t>2502904</t>
  </si>
  <si>
    <t>Brejo dos Santos</t>
  </si>
  <si>
    <t>4031</t>
  </si>
  <si>
    <t>4120358</t>
  </si>
  <si>
    <t>Pranchita</t>
  </si>
  <si>
    <t>4032</t>
  </si>
  <si>
    <t>4311700</t>
  </si>
  <si>
    <t>Machadinho</t>
  </si>
  <si>
    <t>4033</t>
  </si>
  <si>
    <t>4118451</t>
  </si>
  <si>
    <t>Pato Bragado</t>
  </si>
  <si>
    <t>4034</t>
  </si>
  <si>
    <t>3161304</t>
  </si>
  <si>
    <t>São Francisco de Sales</t>
  </si>
  <si>
    <t>4035</t>
  </si>
  <si>
    <t>2612109</t>
  </si>
  <si>
    <t>Salgadinho</t>
  </si>
  <si>
    <t>4036</t>
  </si>
  <si>
    <t>5100359</t>
  </si>
  <si>
    <t>Alto Boa Vista</t>
  </si>
  <si>
    <t>4037</t>
  </si>
  <si>
    <t>3532207</t>
  </si>
  <si>
    <t>Narandiba</t>
  </si>
  <si>
    <t>4038</t>
  </si>
  <si>
    <t>3146701</t>
  </si>
  <si>
    <t>Palma</t>
  </si>
  <si>
    <t>4039</t>
  </si>
  <si>
    <t>2301802</t>
  </si>
  <si>
    <t>Baixio</t>
  </si>
  <si>
    <t>4040</t>
  </si>
  <si>
    <t>2413300</t>
  </si>
  <si>
    <t>Serra de São Bento</t>
  </si>
  <si>
    <t>4041</t>
  </si>
  <si>
    <t>4128633</t>
  </si>
  <si>
    <t>Doutor Ulysses</t>
  </si>
  <si>
    <t>4042</t>
  </si>
  <si>
    <t>5203807</t>
  </si>
  <si>
    <t>Britânia</t>
  </si>
  <si>
    <t>4043</t>
  </si>
  <si>
    <t>1713601</t>
  </si>
  <si>
    <t>Monte do Carmo</t>
  </si>
  <si>
    <t>4044</t>
  </si>
  <si>
    <t>3156502</t>
  </si>
  <si>
    <t>Rubelita</t>
  </si>
  <si>
    <t>4045</t>
  </si>
  <si>
    <t>3553104</t>
  </si>
  <si>
    <t>Taiaçu</t>
  </si>
  <si>
    <t>4046</t>
  </si>
  <si>
    <t>2805208</t>
  </si>
  <si>
    <t>4047</t>
  </si>
  <si>
    <t>3502309</t>
  </si>
  <si>
    <t>Anhembi</t>
  </si>
  <si>
    <t>4048</t>
  </si>
  <si>
    <t>4118600</t>
  </si>
  <si>
    <t>Paula Freitas</t>
  </si>
  <si>
    <t>4049</t>
  </si>
  <si>
    <t>3105707</t>
  </si>
  <si>
    <t>Barra Longa</t>
  </si>
  <si>
    <t>4050</t>
  </si>
  <si>
    <t>4308706</t>
  </si>
  <si>
    <t>Gaurama</t>
  </si>
  <si>
    <t>4051</t>
  </si>
  <si>
    <t>2305100</t>
  </si>
  <si>
    <t>Guaramiranga</t>
  </si>
  <si>
    <t>4052</t>
  </si>
  <si>
    <t>1720101</t>
  </si>
  <si>
    <t>São Bento do Tocantins</t>
  </si>
  <si>
    <t>4053</t>
  </si>
  <si>
    <t>2111631</t>
  </si>
  <si>
    <t>São Raimundo do Doca Bezerra</t>
  </si>
  <si>
    <t>4054</t>
  </si>
  <si>
    <t>4106456</t>
  </si>
  <si>
    <t>Coronel Domingos Soares</t>
  </si>
  <si>
    <t>4055</t>
  </si>
  <si>
    <t>2502607</t>
  </si>
  <si>
    <t>Igaracy</t>
  </si>
  <si>
    <t>4056</t>
  </si>
  <si>
    <t>3133907</t>
  </si>
  <si>
    <t>Itaverava</t>
  </si>
  <si>
    <t>4057</t>
  </si>
  <si>
    <t>4108700</t>
  </si>
  <si>
    <t>Grandes Rios</t>
  </si>
  <si>
    <t>4058</t>
  </si>
  <si>
    <t>3505104</t>
  </si>
  <si>
    <t>Barbosa</t>
  </si>
  <si>
    <t>4059</t>
  </si>
  <si>
    <t>3126802</t>
  </si>
  <si>
    <t>Frei Gaspar</t>
  </si>
  <si>
    <t>4060</t>
  </si>
  <si>
    <t>2201919</t>
  </si>
  <si>
    <t>Bom Princípio do Piauí</t>
  </si>
  <si>
    <t>4061</t>
  </si>
  <si>
    <t>3107703</t>
  </si>
  <si>
    <t>Bom Jesus do Amparo</t>
  </si>
  <si>
    <t>4062</t>
  </si>
  <si>
    <t>2910776</t>
  </si>
  <si>
    <t>Feira da Mata</t>
  </si>
  <si>
    <t>4063</t>
  </si>
  <si>
    <t>2506608</t>
  </si>
  <si>
    <t>Ibiara</t>
  </si>
  <si>
    <t>4064</t>
  </si>
  <si>
    <t>2202539</t>
  </si>
  <si>
    <t>Caraúbas do Piauí</t>
  </si>
  <si>
    <t>4065</t>
  </si>
  <si>
    <t>3160959</t>
  </si>
  <si>
    <t>São Domingos das Dores</t>
  </si>
  <si>
    <t>4066</t>
  </si>
  <si>
    <t>4126405</t>
  </si>
  <si>
    <t>Sertaneja</t>
  </si>
  <si>
    <t>4067</t>
  </si>
  <si>
    <t>3167806</t>
  </si>
  <si>
    <t>Soledade de Minas</t>
  </si>
  <si>
    <t>4068</t>
  </si>
  <si>
    <t>2205151</t>
  </si>
  <si>
    <t>Jacobina do Piauí</t>
  </si>
  <si>
    <t>4069</t>
  </si>
  <si>
    <t>3141504</t>
  </si>
  <si>
    <t>Mendes Pimentel</t>
  </si>
  <si>
    <t>4070</t>
  </si>
  <si>
    <t>4113254</t>
  </si>
  <si>
    <t>4071</t>
  </si>
  <si>
    <t>3543501</t>
  </si>
  <si>
    <t>Riversul</t>
  </si>
  <si>
    <t>4072</t>
  </si>
  <si>
    <t>1600253</t>
  </si>
  <si>
    <t>Itaubal</t>
  </si>
  <si>
    <t>4073</t>
  </si>
  <si>
    <t>4116950</t>
  </si>
  <si>
    <t>Nova Esperança do Sudoeste</t>
  </si>
  <si>
    <t>4074</t>
  </si>
  <si>
    <t>5106802</t>
  </si>
  <si>
    <t>Porto dos Gaúchos</t>
  </si>
  <si>
    <t>4075</t>
  </si>
  <si>
    <t>3539905</t>
  </si>
  <si>
    <t>Poloni</t>
  </si>
  <si>
    <t>4076</t>
  </si>
  <si>
    <t>4313102</t>
  </si>
  <si>
    <t>Nova Palma</t>
  </si>
  <si>
    <t>4077</t>
  </si>
  <si>
    <t>4124905</t>
  </si>
  <si>
    <t>São João do Caiuá</t>
  </si>
  <si>
    <t>4078</t>
  </si>
  <si>
    <t>3138708</t>
  </si>
  <si>
    <t>Luminárias</t>
  </si>
  <si>
    <t>4079</t>
  </si>
  <si>
    <t>4307559</t>
  </si>
  <si>
    <t>Estação</t>
  </si>
  <si>
    <t>4080</t>
  </si>
  <si>
    <t>3116308</t>
  </si>
  <si>
    <t>Cipotânea</t>
  </si>
  <si>
    <t>4081</t>
  </si>
  <si>
    <t>2702207</t>
  </si>
  <si>
    <t>Coqueiro Seco</t>
  </si>
  <si>
    <t>4082</t>
  </si>
  <si>
    <t>5003504</t>
  </si>
  <si>
    <t>4083</t>
  </si>
  <si>
    <t>2500536</t>
  </si>
  <si>
    <t>Alcantil</t>
  </si>
  <si>
    <t>4084</t>
  </si>
  <si>
    <t>3148202</t>
  </si>
  <si>
    <t>Patrocínio do Muriaé</t>
  </si>
  <si>
    <t>4085</t>
  </si>
  <si>
    <t>4310538</t>
  </si>
  <si>
    <t>Itaara</t>
  </si>
  <si>
    <t>4086</t>
  </si>
  <si>
    <t>2209658</t>
  </si>
  <si>
    <t>São Francisco de Assis do Piauí</t>
  </si>
  <si>
    <t>4087</t>
  </si>
  <si>
    <t>3155306</t>
  </si>
  <si>
    <t>Rio Manso</t>
  </si>
  <si>
    <t>4088</t>
  </si>
  <si>
    <t>2109700</t>
  </si>
  <si>
    <t>Sambaíba</t>
  </si>
  <si>
    <t>4089</t>
  </si>
  <si>
    <t>2201705</t>
  </si>
  <si>
    <t>Bertolínia</t>
  </si>
  <si>
    <t>4090</t>
  </si>
  <si>
    <t>2911501</t>
  </si>
  <si>
    <t>Gongogi</t>
  </si>
  <si>
    <t>4091</t>
  </si>
  <si>
    <t>3146552</t>
  </si>
  <si>
    <t>Pai Pedro</t>
  </si>
  <si>
    <t>4092</t>
  </si>
  <si>
    <t>1702307</t>
  </si>
  <si>
    <t>Arapoema</t>
  </si>
  <si>
    <t>4093</t>
  </si>
  <si>
    <t>4322103</t>
  </si>
  <si>
    <t>Tucunduva</t>
  </si>
  <si>
    <t>4094</t>
  </si>
  <si>
    <t>4320503</t>
  </si>
  <si>
    <t>Sertão</t>
  </si>
  <si>
    <t>4095</t>
  </si>
  <si>
    <t>3150703</t>
  </si>
  <si>
    <t>Pirajuba</t>
  </si>
  <si>
    <t>4096</t>
  </si>
  <si>
    <t>3108206</t>
  </si>
  <si>
    <t>Bonfinópolis de Minas</t>
  </si>
  <si>
    <t>4097</t>
  </si>
  <si>
    <t>2209872</t>
  </si>
  <si>
    <t>São João da Fronteira</t>
  </si>
  <si>
    <t>4098</t>
  </si>
  <si>
    <t>3537701</t>
  </si>
  <si>
    <t>Piacatu</t>
  </si>
  <si>
    <t>4099</t>
  </si>
  <si>
    <t>4124004</t>
  </si>
  <si>
    <t>Santana do Itararé</t>
  </si>
  <si>
    <t>4100</t>
  </si>
  <si>
    <t>3517307</t>
  </si>
  <si>
    <t>Guaimbê</t>
  </si>
  <si>
    <t>4101</t>
  </si>
  <si>
    <t>5006275</t>
  </si>
  <si>
    <t>Paraíso das Águas</t>
  </si>
  <si>
    <t>4102</t>
  </si>
  <si>
    <t>2112274</t>
  </si>
  <si>
    <t>Tufilândia</t>
  </si>
  <si>
    <t>4103</t>
  </si>
  <si>
    <t>2202091</t>
  </si>
  <si>
    <t>Caldeirão Grande do Piauí</t>
  </si>
  <si>
    <t>4104</t>
  </si>
  <si>
    <t>2202653</t>
  </si>
  <si>
    <t>Caxingó</t>
  </si>
  <si>
    <t>4105</t>
  </si>
  <si>
    <t>2413607</t>
  </si>
  <si>
    <t>Severiano Melo</t>
  </si>
  <si>
    <t>4106</t>
  </si>
  <si>
    <t>3166006</t>
  </si>
  <si>
    <t>Senhora de Oliveira</t>
  </si>
  <si>
    <t>4107</t>
  </si>
  <si>
    <t>4319109</t>
  </si>
  <si>
    <t>São Martinho</t>
  </si>
  <si>
    <t>4108</t>
  </si>
  <si>
    <t>3115359</t>
  </si>
  <si>
    <t>Catas Altas</t>
  </si>
  <si>
    <t>4109</t>
  </si>
  <si>
    <t>2101806</t>
  </si>
  <si>
    <t>Benedito Leite</t>
  </si>
  <si>
    <t>4110</t>
  </si>
  <si>
    <t>3509106</t>
  </si>
  <si>
    <t>Caiuá</t>
  </si>
  <si>
    <t>4111</t>
  </si>
  <si>
    <t>3203601</t>
  </si>
  <si>
    <t>Mucurici</t>
  </si>
  <si>
    <t>4112</t>
  </si>
  <si>
    <t>3121001</t>
  </si>
  <si>
    <t>Datas</t>
  </si>
  <si>
    <t>4113</t>
  </si>
  <si>
    <t>2204352</t>
  </si>
  <si>
    <t>Geminiano</t>
  </si>
  <si>
    <t>4114</t>
  </si>
  <si>
    <t>4122651</t>
  </si>
  <si>
    <t>Rosário do Ivaí</t>
  </si>
  <si>
    <t>4115</t>
  </si>
  <si>
    <t>3120607</t>
  </si>
  <si>
    <t>Crucilândia</t>
  </si>
  <si>
    <t>4116</t>
  </si>
  <si>
    <t>2410504</t>
  </si>
  <si>
    <t>Rafael Fernandes</t>
  </si>
  <si>
    <t>4117</t>
  </si>
  <si>
    <t>3155207</t>
  </si>
  <si>
    <t>Rio Espera</t>
  </si>
  <si>
    <t>4118</t>
  </si>
  <si>
    <t>4111704</t>
  </si>
  <si>
    <t>Jaboti</t>
  </si>
  <si>
    <t>4119</t>
  </si>
  <si>
    <t>2207777</t>
  </si>
  <si>
    <t>Patos do Piauí</t>
  </si>
  <si>
    <t>4120</t>
  </si>
  <si>
    <t>3503000</t>
  </si>
  <si>
    <t>Aramina</t>
  </si>
  <si>
    <t>4121</t>
  </si>
  <si>
    <t>3302452</t>
  </si>
  <si>
    <t>Macuco</t>
  </si>
  <si>
    <t>4122</t>
  </si>
  <si>
    <t>3117603</t>
  </si>
  <si>
    <t>Conceição do Pará</t>
  </si>
  <si>
    <t>4123</t>
  </si>
  <si>
    <t>3512506</t>
  </si>
  <si>
    <t>Coroados</t>
  </si>
  <si>
    <t>4124</t>
  </si>
  <si>
    <t>4310439</t>
  </si>
  <si>
    <t>Ipê</t>
  </si>
  <si>
    <t>4125</t>
  </si>
  <si>
    <t>3163409</t>
  </si>
  <si>
    <t>São José do Goiabal</t>
  </si>
  <si>
    <t>4126</t>
  </si>
  <si>
    <t>2205458</t>
  </si>
  <si>
    <t>Joca Marques</t>
  </si>
  <si>
    <t>4127</t>
  </si>
  <si>
    <t>2209708</t>
  </si>
  <si>
    <t>São Francisco do Piauí</t>
  </si>
  <si>
    <t>4128</t>
  </si>
  <si>
    <t>2801603</t>
  </si>
  <si>
    <t>Cedro de São João</t>
  </si>
  <si>
    <t>4129</t>
  </si>
  <si>
    <t>2205524</t>
  </si>
  <si>
    <t>Júlio Borges</t>
  </si>
  <si>
    <t>4130</t>
  </si>
  <si>
    <t>4218103</t>
  </si>
  <si>
    <t>Timbé do Sul</t>
  </si>
  <si>
    <t>4131</t>
  </si>
  <si>
    <t>3145455</t>
  </si>
  <si>
    <t>Olhos-d'Água</t>
  </si>
  <si>
    <t>4132</t>
  </si>
  <si>
    <t>2411056</t>
  </si>
  <si>
    <t>Tibau</t>
  </si>
  <si>
    <t>4133</t>
  </si>
  <si>
    <t>4309555</t>
  </si>
  <si>
    <t>Harmonia</t>
  </si>
  <si>
    <t>4134</t>
  </si>
  <si>
    <t>5107248</t>
  </si>
  <si>
    <t>Santa Carmem</t>
  </si>
  <si>
    <t>4135</t>
  </si>
  <si>
    <t>4219358</t>
  </si>
  <si>
    <t>Vitor Meireles</t>
  </si>
  <si>
    <t>4136</t>
  </si>
  <si>
    <t>2200905</t>
  </si>
  <si>
    <t>Aroazes</t>
  </si>
  <si>
    <t>4137</t>
  </si>
  <si>
    <t>3555356</t>
  </si>
  <si>
    <t>Ubarana</t>
  </si>
  <si>
    <t>4138</t>
  </si>
  <si>
    <t>4202701</t>
  </si>
  <si>
    <t>Botuverá</t>
  </si>
  <si>
    <t>4139</t>
  </si>
  <si>
    <t>2403400</t>
  </si>
  <si>
    <t>Equador</t>
  </si>
  <si>
    <t>4140</t>
  </si>
  <si>
    <t>4200903</t>
  </si>
  <si>
    <t>Angelina</t>
  </si>
  <si>
    <t>4141</t>
  </si>
  <si>
    <t>3507704</t>
  </si>
  <si>
    <t>Braúna</t>
  </si>
  <si>
    <t>4142</t>
  </si>
  <si>
    <t>2703502</t>
  </si>
  <si>
    <t>Jacuípe</t>
  </si>
  <si>
    <t>4143</t>
  </si>
  <si>
    <t>4314423</t>
  </si>
  <si>
    <t>Picada Café</t>
  </si>
  <si>
    <t>4144</t>
  </si>
  <si>
    <t>1100031</t>
  </si>
  <si>
    <t>Cabixi</t>
  </si>
  <si>
    <t>4145</t>
  </si>
  <si>
    <t>3107208</t>
  </si>
  <si>
    <t>Bocaina de Minas</t>
  </si>
  <si>
    <t>4146</t>
  </si>
  <si>
    <t>4311254</t>
  </si>
  <si>
    <t>Lagoão</t>
  </si>
  <si>
    <t>4147</t>
  </si>
  <si>
    <t>4315156</t>
  </si>
  <si>
    <t>Progresso</t>
  </si>
  <si>
    <t>4148</t>
  </si>
  <si>
    <t>4110003</t>
  </si>
  <si>
    <t>Iguaraçu</t>
  </si>
  <si>
    <t>4149</t>
  </si>
  <si>
    <t>2209302</t>
  </si>
  <si>
    <t>Santa Luz</t>
  </si>
  <si>
    <t>4150</t>
  </si>
  <si>
    <t>2503100</t>
  </si>
  <si>
    <t>Cabaceiras</t>
  </si>
  <si>
    <t>4151</t>
  </si>
  <si>
    <t>3162575</t>
  </si>
  <si>
    <t>São João do Manteninha</t>
  </si>
  <si>
    <t>4152</t>
  </si>
  <si>
    <t>1706001</t>
  </si>
  <si>
    <t>Couto de Magalhães</t>
  </si>
  <si>
    <t>4153</t>
  </si>
  <si>
    <t>2511707</t>
  </si>
  <si>
    <t>Pilõezinhos</t>
  </si>
  <si>
    <t>4154</t>
  </si>
  <si>
    <t>2200459</t>
  </si>
  <si>
    <t>Alvorada do Gurgueia</t>
  </si>
  <si>
    <t>4155</t>
  </si>
  <si>
    <t>2404903</t>
  </si>
  <si>
    <t>Itaú</t>
  </si>
  <si>
    <t>4156</t>
  </si>
  <si>
    <t>2929354</t>
  </si>
  <si>
    <t>São José da Vitória</t>
  </si>
  <si>
    <t>4157</t>
  </si>
  <si>
    <t>3159001</t>
  </si>
  <si>
    <t>Santana do Riacho</t>
  </si>
  <si>
    <t>4158</t>
  </si>
  <si>
    <t>4300638</t>
  </si>
  <si>
    <t>Amaral Ferrador</t>
  </si>
  <si>
    <t>4159</t>
  </si>
  <si>
    <t>4320354</t>
  </si>
  <si>
    <t>Sentinela do Sul</t>
  </si>
  <si>
    <t>4160</t>
  </si>
  <si>
    <t>3110103</t>
  </si>
  <si>
    <t>Caiana</t>
  </si>
  <si>
    <t>4161</t>
  </si>
  <si>
    <t>1701309</t>
  </si>
  <si>
    <t>Aragominas</t>
  </si>
  <si>
    <t>4162</t>
  </si>
  <si>
    <t>4303806</t>
  </si>
  <si>
    <t>Campinas do Sul</t>
  </si>
  <si>
    <t>4163</t>
  </si>
  <si>
    <t>2203750</t>
  </si>
  <si>
    <t>Fartura do Piauí</t>
  </si>
  <si>
    <t>4164</t>
  </si>
  <si>
    <t>3111903</t>
  </si>
  <si>
    <t>Cana Verde</t>
  </si>
  <si>
    <t>4165</t>
  </si>
  <si>
    <t>3120151</t>
  </si>
  <si>
    <t>Crisólita</t>
  </si>
  <si>
    <t>4166</t>
  </si>
  <si>
    <t>5200852</t>
  </si>
  <si>
    <t>Americano do Brasil</t>
  </si>
  <si>
    <t>4167</t>
  </si>
  <si>
    <t>1101484</t>
  </si>
  <si>
    <t>São Felipe d'Oeste</t>
  </si>
  <si>
    <t>4168</t>
  </si>
  <si>
    <t>2505279</t>
  </si>
  <si>
    <t>Curral de Cima</t>
  </si>
  <si>
    <t>4169</t>
  </si>
  <si>
    <t>2504355</t>
  </si>
  <si>
    <t>Caturité</t>
  </si>
  <si>
    <t>4170</t>
  </si>
  <si>
    <t>2101350</t>
  </si>
  <si>
    <t>Bacurituba</t>
  </si>
  <si>
    <t>4171</t>
  </si>
  <si>
    <t>3547007</t>
  </si>
  <si>
    <t>Santa Maria da Serra</t>
  </si>
  <si>
    <t>4172</t>
  </si>
  <si>
    <t>2414704</t>
  </si>
  <si>
    <t>Várzea</t>
  </si>
  <si>
    <t>4173</t>
  </si>
  <si>
    <t>4126108</t>
  </si>
  <si>
    <t>4174</t>
  </si>
  <si>
    <t>3127503</t>
  </si>
  <si>
    <t>Gonzaga</t>
  </si>
  <si>
    <t>4175</t>
  </si>
  <si>
    <t>3122702</t>
  </si>
  <si>
    <t>Dom Silvério</t>
  </si>
  <si>
    <t>4176</t>
  </si>
  <si>
    <t>2603405</t>
  </si>
  <si>
    <t>Calumbi</t>
  </si>
  <si>
    <t>4177</t>
  </si>
  <si>
    <t>2410256</t>
  </si>
  <si>
    <t>Porto do Mangue</t>
  </si>
  <si>
    <t>4178</t>
  </si>
  <si>
    <t>2206753</t>
  </si>
  <si>
    <t>Nossa Senhora de Nazaré</t>
  </si>
  <si>
    <t>4179</t>
  </si>
  <si>
    <t>2900900</t>
  </si>
  <si>
    <t>Almadina</t>
  </si>
  <si>
    <t>4180</t>
  </si>
  <si>
    <t>2206050</t>
  </si>
  <si>
    <t>Massapê do Piauí</t>
  </si>
  <si>
    <t>4181</t>
  </si>
  <si>
    <t>2205516</t>
  </si>
  <si>
    <t>Juazeiro do Piauí</t>
  </si>
  <si>
    <t>4182</t>
  </si>
  <si>
    <t>2205607</t>
  </si>
  <si>
    <t>Landri Sales</t>
  </si>
  <si>
    <t>4183</t>
  </si>
  <si>
    <t>4321352</t>
  </si>
  <si>
    <t>4184</t>
  </si>
  <si>
    <t>1707652</t>
  </si>
  <si>
    <t>Figueirópolis</t>
  </si>
  <si>
    <t>4185</t>
  </si>
  <si>
    <t>2614402</t>
  </si>
  <si>
    <t>Solidão</t>
  </si>
  <si>
    <t>4186</t>
  </si>
  <si>
    <t>2205904</t>
  </si>
  <si>
    <t>Manoel Emídio</t>
  </si>
  <si>
    <t>4187</t>
  </si>
  <si>
    <t>2502102</t>
  </si>
  <si>
    <t>Boa Ventura</t>
  </si>
  <si>
    <t>4188</t>
  </si>
  <si>
    <t>5007505</t>
  </si>
  <si>
    <t>Rochedo</t>
  </si>
  <si>
    <t>4189</t>
  </si>
  <si>
    <t>3129400</t>
  </si>
  <si>
    <t>Ibertioga</t>
  </si>
  <si>
    <t>4190</t>
  </si>
  <si>
    <t>4122909</t>
  </si>
  <si>
    <t>Salto do Itararé</t>
  </si>
  <si>
    <t>4191</t>
  </si>
  <si>
    <t>3129103</t>
  </si>
  <si>
    <t>Gurinhatã</t>
  </si>
  <si>
    <t>4192</t>
  </si>
  <si>
    <t>3139102</t>
  </si>
  <si>
    <t>Madre de Deus de Minas</t>
  </si>
  <si>
    <t>4193</t>
  </si>
  <si>
    <t>5205208</t>
  </si>
  <si>
    <t>Caturaí</t>
  </si>
  <si>
    <t>4194</t>
  </si>
  <si>
    <t>3171071</t>
  </si>
  <si>
    <t>Veredinha</t>
  </si>
  <si>
    <t>4195</t>
  </si>
  <si>
    <t>3505351</t>
  </si>
  <si>
    <t>Barra do Chapéu</t>
  </si>
  <si>
    <t>4196</t>
  </si>
  <si>
    <t>3123858</t>
  </si>
  <si>
    <t>Entre Folhas</t>
  </si>
  <si>
    <t>4197</t>
  </si>
  <si>
    <t>4113452</t>
  </si>
  <si>
    <t>Lindoeste</t>
  </si>
  <si>
    <t>4198</t>
  </si>
  <si>
    <t>1710706</t>
  </si>
  <si>
    <t>Itaguatins</t>
  </si>
  <si>
    <t>4199</t>
  </si>
  <si>
    <t>4125308</t>
  </si>
  <si>
    <t>São Jorge do Ivaí</t>
  </si>
  <si>
    <t>4200</t>
  </si>
  <si>
    <t>4211405</t>
  </si>
  <si>
    <t>Nova Erechim</t>
  </si>
  <si>
    <t>4201</t>
  </si>
  <si>
    <t>1700350</t>
  </si>
  <si>
    <t>Aliança do Tocantins</t>
  </si>
  <si>
    <t>4202</t>
  </si>
  <si>
    <t>2105658</t>
  </si>
  <si>
    <t>Junco do Maranhão</t>
  </si>
  <si>
    <t>4203</t>
  </si>
  <si>
    <t>4107108</t>
  </si>
  <si>
    <t>Diamante do Norte</t>
  </si>
  <si>
    <t>4204</t>
  </si>
  <si>
    <t>3155900</t>
  </si>
  <si>
    <t>Rio Preto</t>
  </si>
  <si>
    <t>4205</t>
  </si>
  <si>
    <t>3135902</t>
  </si>
  <si>
    <t>Jesuânia</t>
  </si>
  <si>
    <t>4206</t>
  </si>
  <si>
    <t>3167707</t>
  </si>
  <si>
    <t>Sobrália</t>
  </si>
  <si>
    <t>4207</t>
  </si>
  <si>
    <t>3125408</t>
  </si>
  <si>
    <t>Felício dos Santos</t>
  </si>
  <si>
    <t>4208</t>
  </si>
  <si>
    <t>3555505</t>
  </si>
  <si>
    <t>Ubirajara</t>
  </si>
  <si>
    <t>4209</t>
  </si>
  <si>
    <t>4321477</t>
  </si>
  <si>
    <t>Tiradentes do Sul</t>
  </si>
  <si>
    <t>4210</t>
  </si>
  <si>
    <t>3541059</t>
  </si>
  <si>
    <t>Pratânia</t>
  </si>
  <si>
    <t>4211</t>
  </si>
  <si>
    <t>3142304</t>
  </si>
  <si>
    <t>Moeda</t>
  </si>
  <si>
    <t>4212</t>
  </si>
  <si>
    <t>3120300</t>
  </si>
  <si>
    <t>Cristália</t>
  </si>
  <si>
    <t>4213</t>
  </si>
  <si>
    <t>4319208</t>
  </si>
  <si>
    <t>São Nicolau</t>
  </si>
  <si>
    <t>4214</t>
  </si>
  <si>
    <t>2405405</t>
  </si>
  <si>
    <t>Japi</t>
  </si>
  <si>
    <t>4215</t>
  </si>
  <si>
    <t>2402808</t>
  </si>
  <si>
    <t>Coronel Ezequiel</t>
  </si>
  <si>
    <t>4216</t>
  </si>
  <si>
    <t>3544608</t>
  </si>
  <si>
    <t>Sabino</t>
  </si>
  <si>
    <t>4217</t>
  </si>
  <si>
    <t>1720655</t>
  </si>
  <si>
    <t>Silvanópolis</t>
  </si>
  <si>
    <t>4218</t>
  </si>
  <si>
    <t>4320305</t>
  </si>
  <si>
    <t>Selbach</t>
  </si>
  <si>
    <t>4219</t>
  </si>
  <si>
    <t>3165503</t>
  </si>
  <si>
    <t>Sardoá</t>
  </si>
  <si>
    <t>4220</t>
  </si>
  <si>
    <t>3164100</t>
  </si>
  <si>
    <t>São Pedro do Suaçuí</t>
  </si>
  <si>
    <t>4221</t>
  </si>
  <si>
    <t>3520608</t>
  </si>
  <si>
    <t>Indiana</t>
  </si>
  <si>
    <t>4222</t>
  </si>
  <si>
    <t>3526308</t>
  </si>
  <si>
    <t>Lagoinha</t>
  </si>
  <si>
    <t>4223</t>
  </si>
  <si>
    <t>3201803</t>
  </si>
  <si>
    <t>Divino de São Lourenço</t>
  </si>
  <si>
    <t>4224</t>
  </si>
  <si>
    <t>2703403</t>
  </si>
  <si>
    <t>Jacaré dos Homens</t>
  </si>
  <si>
    <t>4225</t>
  </si>
  <si>
    <t>3129657</t>
  </si>
  <si>
    <t>Ibiracatu</t>
  </si>
  <si>
    <t>4226</t>
  </si>
  <si>
    <t>2203271</t>
  </si>
  <si>
    <t>Curral Novo do Piauí</t>
  </si>
  <si>
    <t>4227</t>
  </si>
  <si>
    <t>3146255</t>
  </si>
  <si>
    <t>Padre Carvalho</t>
  </si>
  <si>
    <t>4228</t>
  </si>
  <si>
    <t>2211357</t>
  </si>
  <si>
    <t>Várzea Branca</t>
  </si>
  <si>
    <t>4229</t>
  </si>
  <si>
    <t>2515930</t>
  </si>
  <si>
    <t>4230</t>
  </si>
  <si>
    <t>3128253</t>
  </si>
  <si>
    <t>Guaraciama</t>
  </si>
  <si>
    <t>4231</t>
  </si>
  <si>
    <t>3112109</t>
  </si>
  <si>
    <t>Caparaó</t>
  </si>
  <si>
    <t>4232</t>
  </si>
  <si>
    <t>3141702</t>
  </si>
  <si>
    <t>4233</t>
  </si>
  <si>
    <t>5002803</t>
  </si>
  <si>
    <t>4234</t>
  </si>
  <si>
    <t>3126752</t>
  </si>
  <si>
    <t>Franciscópolis</t>
  </si>
  <si>
    <t>4235</t>
  </si>
  <si>
    <t>2514305</t>
  </si>
  <si>
    <t>São José de Caiana</t>
  </si>
  <si>
    <t>4236</t>
  </si>
  <si>
    <t>2202554</t>
  </si>
  <si>
    <t>Caridade do Piauí</t>
  </si>
  <si>
    <t>4237</t>
  </si>
  <si>
    <t>4322251</t>
  </si>
  <si>
    <t>Tupandi</t>
  </si>
  <si>
    <t>4238</t>
  </si>
  <si>
    <t>3123106</t>
  </si>
  <si>
    <t>Dores de Guanhães</t>
  </si>
  <si>
    <t>4239</t>
  </si>
  <si>
    <t>2107258</t>
  </si>
  <si>
    <t>Nova Colinas</t>
  </si>
  <si>
    <t>4240</t>
  </si>
  <si>
    <t>5104559</t>
  </si>
  <si>
    <t>Itaúba</t>
  </si>
  <si>
    <t>4241</t>
  </si>
  <si>
    <t>3150406</t>
  </si>
  <si>
    <t>Piedade dos Gerais</t>
  </si>
  <si>
    <t>4242</t>
  </si>
  <si>
    <t>5100102</t>
  </si>
  <si>
    <t>Acorizal</t>
  </si>
  <si>
    <t>4243</t>
  </si>
  <si>
    <t>2513505</t>
  </si>
  <si>
    <t>Santana de Mangueira</t>
  </si>
  <si>
    <t>4244</t>
  </si>
  <si>
    <t>4126355</t>
  </si>
  <si>
    <t>Serranópolis do Iguaçu</t>
  </si>
  <si>
    <t>4245</t>
  </si>
  <si>
    <t>2500205</t>
  </si>
  <si>
    <t>Aguiar</t>
  </si>
  <si>
    <t>4246</t>
  </si>
  <si>
    <t>4121109</t>
  </si>
  <si>
    <t>Quinta do Sol</t>
  </si>
  <si>
    <t>4247</t>
  </si>
  <si>
    <t>2205565</t>
  </si>
  <si>
    <t>Lagoa do Barro do Piauí</t>
  </si>
  <si>
    <t>4248</t>
  </si>
  <si>
    <t>3156106</t>
  </si>
  <si>
    <t>Ritápolis</t>
  </si>
  <si>
    <t>4249</t>
  </si>
  <si>
    <t>4316204</t>
  </si>
  <si>
    <t>Rondinha</t>
  </si>
  <si>
    <t>4250</t>
  </si>
  <si>
    <t>3123304</t>
  </si>
  <si>
    <t>Dores do Turvo</t>
  </si>
  <si>
    <t>4251</t>
  </si>
  <si>
    <t>5221551</t>
  </si>
  <si>
    <t>Turvelândia</t>
  </si>
  <si>
    <t>4252</t>
  </si>
  <si>
    <t>2703700</t>
  </si>
  <si>
    <t>Jaramataia</t>
  </si>
  <si>
    <t>4253</t>
  </si>
  <si>
    <t>2111953</t>
  </si>
  <si>
    <t>Sucupira do Riachão</t>
  </si>
  <si>
    <t>4254</t>
  </si>
  <si>
    <t>2505352</t>
  </si>
  <si>
    <t>Damião</t>
  </si>
  <si>
    <t>4255</t>
  </si>
  <si>
    <t>4304002</t>
  </si>
  <si>
    <t>Campo Novo</t>
  </si>
  <si>
    <t>4256</t>
  </si>
  <si>
    <t>5208509</t>
  </si>
  <si>
    <t>Goiandira</t>
  </si>
  <si>
    <t>4257</t>
  </si>
  <si>
    <t>4112306</t>
  </si>
  <si>
    <t>Japira</t>
  </si>
  <si>
    <t>4258</t>
  </si>
  <si>
    <t>4302659</t>
  </si>
  <si>
    <t>Brochier</t>
  </si>
  <si>
    <t>4259</t>
  </si>
  <si>
    <t>3105509</t>
  </si>
  <si>
    <t>Barão de Monte Alto</t>
  </si>
  <si>
    <t>4260</t>
  </si>
  <si>
    <t>5210562</t>
  </si>
  <si>
    <t>Itaguari</t>
  </si>
  <si>
    <t>4261</t>
  </si>
  <si>
    <t>5200175</t>
  </si>
  <si>
    <t>Água Fria de Goiás</t>
  </si>
  <si>
    <t>4262</t>
  </si>
  <si>
    <t>4312807</t>
  </si>
  <si>
    <t>Nova Araçá</t>
  </si>
  <si>
    <t>4263</t>
  </si>
  <si>
    <t>2207405</t>
  </si>
  <si>
    <t>Palmeira do Piauí</t>
  </si>
  <si>
    <t>4264</t>
  </si>
  <si>
    <t>5219258</t>
  </si>
  <si>
    <t>Santa Fé de Goiás</t>
  </si>
  <si>
    <t>4265</t>
  </si>
  <si>
    <t>4109658</t>
  </si>
  <si>
    <t>Honório Serpa</t>
  </si>
  <si>
    <t>4266</t>
  </si>
  <si>
    <t>2200103</t>
  </si>
  <si>
    <t>Agricolândia</t>
  </si>
  <si>
    <t>4267</t>
  </si>
  <si>
    <t>2202109</t>
  </si>
  <si>
    <t>Campinas do Piauí</t>
  </si>
  <si>
    <t>4268</t>
  </si>
  <si>
    <t>3169802</t>
  </si>
  <si>
    <t>Turvolândia</t>
  </si>
  <si>
    <t>4269</t>
  </si>
  <si>
    <t>2504702</t>
  </si>
  <si>
    <t>Congo</t>
  </si>
  <si>
    <t>4270</t>
  </si>
  <si>
    <t>2202802</t>
  </si>
  <si>
    <t>Conceição do Canindé</t>
  </si>
  <si>
    <t>4271</t>
  </si>
  <si>
    <t>3509957</t>
  </si>
  <si>
    <t>Canas</t>
  </si>
  <si>
    <t>4272</t>
  </si>
  <si>
    <t>4307203</t>
  </si>
  <si>
    <t>Erval Grande</t>
  </si>
  <si>
    <t>4273</t>
  </si>
  <si>
    <t>3121308</t>
  </si>
  <si>
    <t>Descoberto</t>
  </si>
  <si>
    <t>4274</t>
  </si>
  <si>
    <t>4108452</t>
  </si>
  <si>
    <t>Foz do Jordão</t>
  </si>
  <si>
    <t>4275</t>
  </si>
  <si>
    <t>1716653</t>
  </si>
  <si>
    <t>Pequizeiro</t>
  </si>
  <si>
    <t>4276</t>
  </si>
  <si>
    <t>3145851</t>
  </si>
  <si>
    <t>Oratórios</t>
  </si>
  <si>
    <t>4277</t>
  </si>
  <si>
    <t>4218756</t>
  </si>
  <si>
    <t>Tunápolis</t>
  </si>
  <si>
    <t>4278</t>
  </si>
  <si>
    <t>2408508</t>
  </si>
  <si>
    <t>4279</t>
  </si>
  <si>
    <t>2202711</t>
  </si>
  <si>
    <t>Cocal de Telha</t>
  </si>
  <si>
    <t>4280</t>
  </si>
  <si>
    <t>5210604</t>
  </si>
  <si>
    <t>Itaguaru</t>
  </si>
  <si>
    <t>4281</t>
  </si>
  <si>
    <t>3122504</t>
  </si>
  <si>
    <t>Dom Cavati</t>
  </si>
  <si>
    <t>4282</t>
  </si>
  <si>
    <t>5103437</t>
  </si>
  <si>
    <t>Curvelândia</t>
  </si>
  <si>
    <t>4283</t>
  </si>
  <si>
    <t>3171154</t>
  </si>
  <si>
    <t>Vermelho Novo</t>
  </si>
  <si>
    <t>4284</t>
  </si>
  <si>
    <t>3122603</t>
  </si>
  <si>
    <t>Dom Joaquim</t>
  </si>
  <si>
    <t>4285</t>
  </si>
  <si>
    <t>3509809</t>
  </si>
  <si>
    <t>Campos Novos Paulista</t>
  </si>
  <si>
    <t>4286</t>
  </si>
  <si>
    <t>4205209</t>
  </si>
  <si>
    <t>Erval Velho</t>
  </si>
  <si>
    <t>4287</t>
  </si>
  <si>
    <t>3163904</t>
  </si>
  <si>
    <t>São Pedro da União</t>
  </si>
  <si>
    <t>4288</t>
  </si>
  <si>
    <t>2515906</t>
  </si>
  <si>
    <t>Serraria</t>
  </si>
  <si>
    <t>4289</t>
  </si>
  <si>
    <t>4126702</t>
  </si>
  <si>
    <t>Tamboara</t>
  </si>
  <si>
    <t>4290</t>
  </si>
  <si>
    <t>2910909</t>
  </si>
  <si>
    <t>Firmino Alves</t>
  </si>
  <si>
    <t>4291</t>
  </si>
  <si>
    <t>4113759</t>
  </si>
  <si>
    <t>Lunardelli</t>
  </si>
  <si>
    <t>4292</t>
  </si>
  <si>
    <t>1713809</t>
  </si>
  <si>
    <t>Palmeiras do Tocantins</t>
  </si>
  <si>
    <t>4293</t>
  </si>
  <si>
    <t>4313037</t>
  </si>
  <si>
    <t>Nova Esperança do Sul</t>
  </si>
  <si>
    <t>4294</t>
  </si>
  <si>
    <t>2517209</t>
  </si>
  <si>
    <t>Vieirópolis</t>
  </si>
  <si>
    <t>4295</t>
  </si>
  <si>
    <t>4312153</t>
  </si>
  <si>
    <t>Mato Leitão</t>
  </si>
  <si>
    <t>4296</t>
  </si>
  <si>
    <t>1701101</t>
  </si>
  <si>
    <t>Aparecida do Rio Negro</t>
  </si>
  <si>
    <t>4297</t>
  </si>
  <si>
    <t>4103354</t>
  </si>
  <si>
    <t>Braganey</t>
  </si>
  <si>
    <t>4298</t>
  </si>
  <si>
    <t>2203230</t>
  </si>
  <si>
    <t>Currais</t>
  </si>
  <si>
    <t>4299</t>
  </si>
  <si>
    <t>3153103</t>
  </si>
  <si>
    <t>4300</t>
  </si>
  <si>
    <t>4214904</t>
  </si>
  <si>
    <t>Rio Fortuna</t>
  </si>
  <si>
    <t>4301</t>
  </si>
  <si>
    <t>2409332</t>
  </si>
  <si>
    <t>4302</t>
  </si>
  <si>
    <t>1703909</t>
  </si>
  <si>
    <t>Caseara</t>
  </si>
  <si>
    <t>4303</t>
  </si>
  <si>
    <t>1703107</t>
  </si>
  <si>
    <t>Barrolândia</t>
  </si>
  <si>
    <t>4304</t>
  </si>
  <si>
    <t>2705309</t>
  </si>
  <si>
    <t>Minador do Negrão</t>
  </si>
  <si>
    <t>4305</t>
  </si>
  <si>
    <t>5007307</t>
  </si>
  <si>
    <t>4306</t>
  </si>
  <si>
    <t>2304806</t>
  </si>
  <si>
    <t>Granjeiro</t>
  </si>
  <si>
    <t>4307</t>
  </si>
  <si>
    <t>2210052</t>
  </si>
  <si>
    <t>São José do Divino</t>
  </si>
  <si>
    <t>4308</t>
  </si>
  <si>
    <t>1718758</t>
  </si>
  <si>
    <t>Rio Sono</t>
  </si>
  <si>
    <t>4309</t>
  </si>
  <si>
    <t>5220157</t>
  </si>
  <si>
    <t>São Luiz do Norte</t>
  </si>
  <si>
    <t>4310</t>
  </si>
  <si>
    <t>3147956</t>
  </si>
  <si>
    <t>Patis</t>
  </si>
  <si>
    <t>4311</t>
  </si>
  <si>
    <t>2209807</t>
  </si>
  <si>
    <t>São Gonçalo do Piauí</t>
  </si>
  <si>
    <t>4312</t>
  </si>
  <si>
    <t>4303400</t>
  </si>
  <si>
    <t>4313</t>
  </si>
  <si>
    <t>4301800</t>
  </si>
  <si>
    <t>4314</t>
  </si>
  <si>
    <t>3118106</t>
  </si>
  <si>
    <t>Congonhas do Norte</t>
  </si>
  <si>
    <t>4315</t>
  </si>
  <si>
    <t>4206603</t>
  </si>
  <si>
    <t>Guarujá do Sul</t>
  </si>
  <si>
    <t>4316</t>
  </si>
  <si>
    <t>4215208</t>
  </si>
  <si>
    <t>Romelândia</t>
  </si>
  <si>
    <t>4317</t>
  </si>
  <si>
    <t>3162252</t>
  </si>
  <si>
    <t>São João da Lagoa</t>
  </si>
  <si>
    <t>4318</t>
  </si>
  <si>
    <t>4113809</t>
  </si>
  <si>
    <t>Lupionópolis</t>
  </si>
  <si>
    <t>4319</t>
  </si>
  <si>
    <t>2205581</t>
  </si>
  <si>
    <t>Lagoa do Piauí</t>
  </si>
  <si>
    <t>4320</t>
  </si>
  <si>
    <t>3545100</t>
  </si>
  <si>
    <t>Salmourão</t>
  </si>
  <si>
    <t>4321</t>
  </si>
  <si>
    <t>3501400</t>
  </si>
  <si>
    <t>Álvaro de Carvalho</t>
  </si>
  <si>
    <t>4322</t>
  </si>
  <si>
    <t>2401602</t>
  </si>
  <si>
    <t>Bento Fernandes</t>
  </si>
  <si>
    <t>4323</t>
  </si>
  <si>
    <t>2408805</t>
  </si>
  <si>
    <t>Parazinho</t>
  </si>
  <si>
    <t>4324</t>
  </si>
  <si>
    <t>3161403</t>
  </si>
  <si>
    <t>São Francisco do Glória</t>
  </si>
  <si>
    <t>4325</t>
  </si>
  <si>
    <t>1715705</t>
  </si>
  <si>
    <t>Palmeirante</t>
  </si>
  <si>
    <t>4326</t>
  </si>
  <si>
    <t>4107546</t>
  </si>
  <si>
    <t>Espigão Alto do Iguaçu</t>
  </si>
  <si>
    <t>4327</t>
  </si>
  <si>
    <t>2508554</t>
  </si>
  <si>
    <t>Logradouro</t>
  </si>
  <si>
    <t>4328</t>
  </si>
  <si>
    <t>3127339</t>
  </si>
  <si>
    <t>Gameleiras</t>
  </si>
  <si>
    <t>4329</t>
  </si>
  <si>
    <t>4107801</t>
  </si>
  <si>
    <t>Floraí</t>
  </si>
  <si>
    <t>4330</t>
  </si>
  <si>
    <t>5105234</t>
  </si>
  <si>
    <t>Lambari d'Oeste</t>
  </si>
  <si>
    <t>4331</t>
  </si>
  <si>
    <t>2406809</t>
  </si>
  <si>
    <t>Lajes Pintadas</t>
  </si>
  <si>
    <t>4332</t>
  </si>
  <si>
    <t>5003108</t>
  </si>
  <si>
    <t>Corguinho</t>
  </si>
  <si>
    <t>4333</t>
  </si>
  <si>
    <t>4311601</t>
  </si>
  <si>
    <t>Liberato Salzano</t>
  </si>
  <si>
    <t>4334</t>
  </si>
  <si>
    <t>4204350</t>
  </si>
  <si>
    <t>Cordilheira Alta</t>
  </si>
  <si>
    <t>4335</t>
  </si>
  <si>
    <t>3534005</t>
  </si>
  <si>
    <t>Onda Verde</t>
  </si>
  <si>
    <t>4336</t>
  </si>
  <si>
    <t>4322905</t>
  </si>
  <si>
    <t>Viadutos</t>
  </si>
  <si>
    <t>4337</t>
  </si>
  <si>
    <t>4215075</t>
  </si>
  <si>
    <t>Riqueza</t>
  </si>
  <si>
    <t>4338</t>
  </si>
  <si>
    <t>2607109</t>
  </si>
  <si>
    <t>Ingazeira</t>
  </si>
  <si>
    <t>4339</t>
  </si>
  <si>
    <t>4100905</t>
  </si>
  <si>
    <t>Amaporã</t>
  </si>
  <si>
    <t>4340</t>
  </si>
  <si>
    <t>2501534</t>
  </si>
  <si>
    <t>4341</t>
  </si>
  <si>
    <t>1705557</t>
  </si>
  <si>
    <t>Combinado</t>
  </si>
  <si>
    <t>4342</t>
  </si>
  <si>
    <t>3159308</t>
  </si>
  <si>
    <t>Santa Rita de Jacutinga</t>
  </si>
  <si>
    <t>4343</t>
  </si>
  <si>
    <t>3158102</t>
  </si>
  <si>
    <t>Santa Maria do Salto</t>
  </si>
  <si>
    <t>4344</t>
  </si>
  <si>
    <t>3532702</t>
  </si>
  <si>
    <t>Nipoã</t>
  </si>
  <si>
    <t>4345</t>
  </si>
  <si>
    <t>4109203</t>
  </si>
  <si>
    <t>4346</t>
  </si>
  <si>
    <t>2405207</t>
  </si>
  <si>
    <t>Janduís</t>
  </si>
  <si>
    <t>4347</t>
  </si>
  <si>
    <t>2803104</t>
  </si>
  <si>
    <t>Itabi</t>
  </si>
  <si>
    <t>4348</t>
  </si>
  <si>
    <t>3105202</t>
  </si>
  <si>
    <t>Bandeira</t>
  </si>
  <si>
    <t>4349</t>
  </si>
  <si>
    <t>3115474</t>
  </si>
  <si>
    <t>Catuti</t>
  </si>
  <si>
    <t>4350</t>
  </si>
  <si>
    <t>2512762</t>
  </si>
  <si>
    <t>Riachão do Poço</t>
  </si>
  <si>
    <t>4351</t>
  </si>
  <si>
    <t>1708304</t>
  </si>
  <si>
    <t>Goianorte</t>
  </si>
  <si>
    <t>4352</t>
  </si>
  <si>
    <t>3138500</t>
  </si>
  <si>
    <t>Liberdade</t>
  </si>
  <si>
    <t>4353</t>
  </si>
  <si>
    <t>3156452</t>
  </si>
  <si>
    <t>Rosário da Limeira</t>
  </si>
  <si>
    <t>4354</t>
  </si>
  <si>
    <t>3127404</t>
  </si>
  <si>
    <t>Gonçalves</t>
  </si>
  <si>
    <t>4355</t>
  </si>
  <si>
    <t>1703701</t>
  </si>
  <si>
    <t>Brejinho de Nazaré</t>
  </si>
  <si>
    <t>4356</t>
  </si>
  <si>
    <t>2206001</t>
  </si>
  <si>
    <t>Marcos Parente</t>
  </si>
  <si>
    <t>4357</t>
  </si>
  <si>
    <t>2700805</t>
  </si>
  <si>
    <t>4358</t>
  </si>
  <si>
    <t>5006259</t>
  </si>
  <si>
    <t>Novo Horizonte do Sul</t>
  </si>
  <si>
    <t>4359</t>
  </si>
  <si>
    <t>3104452</t>
  </si>
  <si>
    <t>Aricanduva</t>
  </si>
  <si>
    <t>4360</t>
  </si>
  <si>
    <t>4321857</t>
  </si>
  <si>
    <t>Três Palmeiras</t>
  </si>
  <si>
    <t>4361</t>
  </si>
  <si>
    <t>3507308</t>
  </si>
  <si>
    <t>Boraceia</t>
  </si>
  <si>
    <t>4362</t>
  </si>
  <si>
    <t>3111705</t>
  </si>
  <si>
    <t>Canaã</t>
  </si>
  <si>
    <t>4363</t>
  </si>
  <si>
    <t>3160801</t>
  </si>
  <si>
    <t>São Bento Abade</t>
  </si>
  <si>
    <t>4364</t>
  </si>
  <si>
    <t>3150539</t>
  </si>
  <si>
    <t>Pingo-d'Água</t>
  </si>
  <si>
    <t>4365</t>
  </si>
  <si>
    <t>4303301</t>
  </si>
  <si>
    <t>Caibaté</t>
  </si>
  <si>
    <t>4366</t>
  </si>
  <si>
    <t>3516853</t>
  </si>
  <si>
    <t>Gavião Peixoto</t>
  </si>
  <si>
    <t>4367</t>
  </si>
  <si>
    <t>3527702</t>
  </si>
  <si>
    <t>Luiziânia</t>
  </si>
  <si>
    <t>4368</t>
  </si>
  <si>
    <t>4115507</t>
  </si>
  <si>
    <t>Marumbi</t>
  </si>
  <si>
    <t>4369</t>
  </si>
  <si>
    <t>4312104</t>
  </si>
  <si>
    <t>Mata</t>
  </si>
  <si>
    <t>4370</t>
  </si>
  <si>
    <t>2109239</t>
  </si>
  <si>
    <t>4371</t>
  </si>
  <si>
    <t>3144409</t>
  </si>
  <si>
    <t>Natércia</t>
  </si>
  <si>
    <t>4372</t>
  </si>
  <si>
    <t>2512754</t>
  </si>
  <si>
    <t>Riachão do Bacamarte</t>
  </si>
  <si>
    <t>4373</t>
  </si>
  <si>
    <t>2400604</t>
  </si>
  <si>
    <t>Almino Afonso</t>
  </si>
  <si>
    <t>4374</t>
  </si>
  <si>
    <t>3127206</t>
  </si>
  <si>
    <t>Funilândia</t>
  </si>
  <si>
    <t>4375</t>
  </si>
  <si>
    <t>4309704</t>
  </si>
  <si>
    <t>4376</t>
  </si>
  <si>
    <t>2927804</t>
  </si>
  <si>
    <t>Santa Cruz da Vitória</t>
  </si>
  <si>
    <t>4377</t>
  </si>
  <si>
    <t>3543204</t>
  </si>
  <si>
    <t>Ribeirão do Sul</t>
  </si>
  <si>
    <t>4378</t>
  </si>
  <si>
    <t>3157401</t>
  </si>
  <si>
    <t>Santa Cruz do Escalvado</t>
  </si>
  <si>
    <t>4379</t>
  </si>
  <si>
    <t>1600055</t>
  </si>
  <si>
    <t>Serra do Navio</t>
  </si>
  <si>
    <t>4380</t>
  </si>
  <si>
    <t>3530409</t>
  </si>
  <si>
    <t>Mirassolândia</t>
  </si>
  <si>
    <t>4381</t>
  </si>
  <si>
    <t>3120409</t>
  </si>
  <si>
    <t>Cristiano Otoni</t>
  </si>
  <si>
    <t>4382</t>
  </si>
  <si>
    <t>4323101</t>
  </si>
  <si>
    <t>Vicente Dutra</t>
  </si>
  <si>
    <t>4383</t>
  </si>
  <si>
    <t>2502300</t>
  </si>
  <si>
    <t>4384</t>
  </si>
  <si>
    <t>5208103</t>
  </si>
  <si>
    <t>4385</t>
  </si>
  <si>
    <t>2413557</t>
  </si>
  <si>
    <t>Serrinha dos Pintos</t>
  </si>
  <si>
    <t>4386</t>
  </si>
  <si>
    <t>3116407</t>
  </si>
  <si>
    <t>Claraval</t>
  </si>
  <si>
    <t>4387</t>
  </si>
  <si>
    <t>5213905</t>
  </si>
  <si>
    <t>Mossâmedes</t>
  </si>
  <si>
    <t>4388</t>
  </si>
  <si>
    <t>2413706</t>
  </si>
  <si>
    <t>4389</t>
  </si>
  <si>
    <t>1718907</t>
  </si>
  <si>
    <t>Santa Rosa do Tocantins</t>
  </si>
  <si>
    <t>4390</t>
  </si>
  <si>
    <t>2209377</t>
  </si>
  <si>
    <t>Santa Rosa do Piauí</t>
  </si>
  <si>
    <t>4391</t>
  </si>
  <si>
    <t>3127073</t>
  </si>
  <si>
    <t>Fruta de Leite</t>
  </si>
  <si>
    <t>4392</t>
  </si>
  <si>
    <t>3155108</t>
  </si>
  <si>
    <t>Rio do Prado</t>
  </si>
  <si>
    <t>4393</t>
  </si>
  <si>
    <t>2200277</t>
  </si>
  <si>
    <t>Alegrete do Piauí</t>
  </si>
  <si>
    <t>4394</t>
  </si>
  <si>
    <t>3170651</t>
  </si>
  <si>
    <t>Vargem Grande do Rio Pardo</t>
  </si>
  <si>
    <t>4395</t>
  </si>
  <si>
    <t>4109005</t>
  </si>
  <si>
    <t>Guapirama</t>
  </si>
  <si>
    <t>4396</t>
  </si>
  <si>
    <t>2202117</t>
  </si>
  <si>
    <t>Campo Alegre do Fidalgo</t>
  </si>
  <si>
    <t>4397</t>
  </si>
  <si>
    <t>1712504</t>
  </si>
  <si>
    <t>Marianópolis do Tocantins</t>
  </si>
  <si>
    <t>4398</t>
  </si>
  <si>
    <t>4204103</t>
  </si>
  <si>
    <t>Caxambu do Sul</t>
  </si>
  <si>
    <t>4399</t>
  </si>
  <si>
    <t>3533205</t>
  </si>
  <si>
    <t>Nova Independência</t>
  </si>
  <si>
    <t>4400</t>
  </si>
  <si>
    <t>3543105</t>
  </si>
  <si>
    <t>Ribeirão Corrente</t>
  </si>
  <si>
    <t>4401</t>
  </si>
  <si>
    <t>3150307</t>
  </si>
  <si>
    <t>Piedade do Rio Grande</t>
  </si>
  <si>
    <t>4402</t>
  </si>
  <si>
    <t>4303202</t>
  </si>
  <si>
    <t>Cacique Doble</t>
  </si>
  <si>
    <t>4403</t>
  </si>
  <si>
    <t>4312609</t>
  </si>
  <si>
    <t>Muçum</t>
  </si>
  <si>
    <t>4404</t>
  </si>
  <si>
    <t>4113601</t>
  </si>
  <si>
    <t>Lobato</t>
  </si>
  <si>
    <t>4405</t>
  </si>
  <si>
    <t>4305447</t>
  </si>
  <si>
    <t>Chuvisca</t>
  </si>
  <si>
    <t>4406</t>
  </si>
  <si>
    <t>3140308</t>
  </si>
  <si>
    <t>Marliéria</t>
  </si>
  <si>
    <t>4407</t>
  </si>
  <si>
    <t>5108808</t>
  </si>
  <si>
    <t>Nova Guarita</t>
  </si>
  <si>
    <t>4408</t>
  </si>
  <si>
    <t>3502002</t>
  </si>
  <si>
    <t>Analândia</t>
  </si>
  <si>
    <t>4409</t>
  </si>
  <si>
    <t>3112653</t>
  </si>
  <si>
    <t>Capitão Andrade</t>
  </si>
  <si>
    <t>4410</t>
  </si>
  <si>
    <t>4113106</t>
  </si>
  <si>
    <t>Kaloré</t>
  </si>
  <si>
    <t>4411</t>
  </si>
  <si>
    <t>4207601</t>
  </si>
  <si>
    <t>Ipira</t>
  </si>
  <si>
    <t>4412</t>
  </si>
  <si>
    <t>4219176</t>
  </si>
  <si>
    <t>Vargem Bonita</t>
  </si>
  <si>
    <t>4413</t>
  </si>
  <si>
    <t>4107538</t>
  </si>
  <si>
    <t>Entre Rios do Oeste</t>
  </si>
  <si>
    <t>4414</t>
  </si>
  <si>
    <t>3528700</t>
  </si>
  <si>
    <t>Marabá Paulista</t>
  </si>
  <si>
    <t>4415</t>
  </si>
  <si>
    <t>3529609</t>
  </si>
  <si>
    <t>Meridiano</t>
  </si>
  <si>
    <t>4416</t>
  </si>
  <si>
    <t>3145372</t>
  </si>
  <si>
    <t>Novorizonte</t>
  </si>
  <si>
    <t>4417</t>
  </si>
  <si>
    <t>2509339</t>
  </si>
  <si>
    <t>Matinhas</t>
  </si>
  <si>
    <t>4418</t>
  </si>
  <si>
    <t>4103008</t>
  </si>
  <si>
    <t>4419</t>
  </si>
  <si>
    <t>2412401</t>
  </si>
  <si>
    <t>São José do Seridó</t>
  </si>
  <si>
    <t>4420</t>
  </si>
  <si>
    <t>4107157</t>
  </si>
  <si>
    <t>Diamante d'Oeste</t>
  </si>
  <si>
    <t>4421</t>
  </si>
  <si>
    <t>3171907</t>
  </si>
  <si>
    <t>Virgolândia</t>
  </si>
  <si>
    <t>4422</t>
  </si>
  <si>
    <t>4209854</t>
  </si>
  <si>
    <t>Lindóia do Sul</t>
  </si>
  <si>
    <t>4423</t>
  </si>
  <si>
    <t>3154408</t>
  </si>
  <si>
    <t>Ressaquinha</t>
  </si>
  <si>
    <t>4424</t>
  </si>
  <si>
    <t>2111672</t>
  </si>
  <si>
    <t>São Roberto</t>
  </si>
  <si>
    <t>4425</t>
  </si>
  <si>
    <t>3102506</t>
  </si>
  <si>
    <t>Amparo da Serra</t>
  </si>
  <si>
    <t>4426</t>
  </si>
  <si>
    <t>4314498</t>
  </si>
  <si>
    <t>Pinheirinho do Vale</t>
  </si>
  <si>
    <t>4427</t>
  </si>
  <si>
    <t>3104809</t>
  </si>
  <si>
    <t>Augusto de Lima</t>
  </si>
  <si>
    <t>4428</t>
  </si>
  <si>
    <t>5000252</t>
  </si>
  <si>
    <t>Alcinópolis</t>
  </si>
  <si>
    <t>4429</t>
  </si>
  <si>
    <t>4211454</t>
  </si>
  <si>
    <t>Nova Itaberaba</t>
  </si>
  <si>
    <t>4430</t>
  </si>
  <si>
    <t>3163102</t>
  </si>
  <si>
    <t>São José da Varginha</t>
  </si>
  <si>
    <t>4431</t>
  </si>
  <si>
    <t>5107206</t>
  </si>
  <si>
    <t>4432</t>
  </si>
  <si>
    <t>4309803</t>
  </si>
  <si>
    <t>Ibiaçá</t>
  </si>
  <si>
    <t>4433</t>
  </si>
  <si>
    <t>1714302</t>
  </si>
  <si>
    <t>4434</t>
  </si>
  <si>
    <t>2205599</t>
  </si>
  <si>
    <t>Lagoa do Sítio</t>
  </si>
  <si>
    <t>4435</t>
  </si>
  <si>
    <t>2201002</t>
  </si>
  <si>
    <t>Arraial</t>
  </si>
  <si>
    <t>4436</t>
  </si>
  <si>
    <t>5204557</t>
  </si>
  <si>
    <t>Caldazinha</t>
  </si>
  <si>
    <t>4437</t>
  </si>
  <si>
    <t>3135308</t>
  </si>
  <si>
    <t>Japaraíba</t>
  </si>
  <si>
    <t>4438</t>
  </si>
  <si>
    <t>2204006</t>
  </si>
  <si>
    <t>Francinópolis</t>
  </si>
  <si>
    <t>4439</t>
  </si>
  <si>
    <t>4115457</t>
  </si>
  <si>
    <t>Marquinho</t>
  </si>
  <si>
    <t>4440</t>
  </si>
  <si>
    <t>3126604</t>
  </si>
  <si>
    <t>Francisco Dumont</t>
  </si>
  <si>
    <t>4441</t>
  </si>
  <si>
    <t>2205300</t>
  </si>
  <si>
    <t>Jerumenha</t>
  </si>
  <si>
    <t>4442</t>
  </si>
  <si>
    <t>1700301</t>
  </si>
  <si>
    <t>Aguiarnópolis</t>
  </si>
  <si>
    <t>4443</t>
  </si>
  <si>
    <t>4106704</t>
  </si>
  <si>
    <t>4444</t>
  </si>
  <si>
    <t>3542305</t>
  </si>
  <si>
    <t>Redenção da Serra</t>
  </si>
  <si>
    <t>4445</t>
  </si>
  <si>
    <t>2205276</t>
  </si>
  <si>
    <t>Jatobá do Piauí</t>
  </si>
  <si>
    <t>4446</t>
  </si>
  <si>
    <t>4107702</t>
  </si>
  <si>
    <t>Fênix</t>
  </si>
  <si>
    <t>4447</t>
  </si>
  <si>
    <t>2504207</t>
  </si>
  <si>
    <t>Catingueira</t>
  </si>
  <si>
    <t>4448</t>
  </si>
  <si>
    <t>5102694</t>
  </si>
  <si>
    <t>Canabrava do Norte</t>
  </si>
  <si>
    <t>4449</t>
  </si>
  <si>
    <t>3504305</t>
  </si>
  <si>
    <t>Avaí</t>
  </si>
  <si>
    <t>4450</t>
  </si>
  <si>
    <t>4110904</t>
  </si>
  <si>
    <t>Itaguajé</t>
  </si>
  <si>
    <t>4451</t>
  </si>
  <si>
    <t>5221502</t>
  </si>
  <si>
    <t>Turvânia</t>
  </si>
  <si>
    <t>4452</t>
  </si>
  <si>
    <t>4120853</t>
  </si>
  <si>
    <t>Quatro Pontes</t>
  </si>
  <si>
    <t>4453</t>
  </si>
  <si>
    <t>1717008</t>
  </si>
  <si>
    <t>Pindorama do Tocantins</t>
  </si>
  <si>
    <t>4454</t>
  </si>
  <si>
    <t>4308458</t>
  </si>
  <si>
    <t>Fortaleza dos Valos</t>
  </si>
  <si>
    <t>4455</t>
  </si>
  <si>
    <t>1703073</t>
  </si>
  <si>
    <t>Barra do Ouro</t>
  </si>
  <si>
    <t>4456</t>
  </si>
  <si>
    <t>3107604</t>
  </si>
  <si>
    <t>Bom Jesus da Penha</t>
  </si>
  <si>
    <t>4457</t>
  </si>
  <si>
    <t>4315750</t>
  </si>
  <si>
    <t>Riozinho</t>
  </si>
  <si>
    <t>4458</t>
  </si>
  <si>
    <t>4103479</t>
  </si>
  <si>
    <t>Cafezal do Sul</t>
  </si>
  <si>
    <t>4459</t>
  </si>
  <si>
    <t>4306734</t>
  </si>
  <si>
    <t>Doutor Maurício Cardoso</t>
  </si>
  <si>
    <t>4460</t>
  </si>
  <si>
    <t>5220264</t>
  </si>
  <si>
    <t>São Miguel do Passa-Quatro</t>
  </si>
  <si>
    <t>4461</t>
  </si>
  <si>
    <t>4216354</t>
  </si>
  <si>
    <t>São João do Itaperiú</t>
  </si>
  <si>
    <t>4462</t>
  </si>
  <si>
    <t>4320859</t>
  </si>
  <si>
    <t>Tabaí</t>
  </si>
  <si>
    <t>4463</t>
  </si>
  <si>
    <t>4318424</t>
  </si>
  <si>
    <t>São João da Urtiga</t>
  </si>
  <si>
    <t>4464</t>
  </si>
  <si>
    <t>1600212</t>
  </si>
  <si>
    <t>Cutias</t>
  </si>
  <si>
    <t>4465</t>
  </si>
  <si>
    <t>5208301</t>
  </si>
  <si>
    <t>Divinópolis de Goiás</t>
  </si>
  <si>
    <t>4466</t>
  </si>
  <si>
    <t>3106606</t>
  </si>
  <si>
    <t>Bertópolis</t>
  </si>
  <si>
    <t>4467</t>
  </si>
  <si>
    <t>4110409</t>
  </si>
  <si>
    <t>4468</t>
  </si>
  <si>
    <t>4318481</t>
  </si>
  <si>
    <t>São José do Hortêncio</t>
  </si>
  <si>
    <t>4469</t>
  </si>
  <si>
    <t>2900603</t>
  </si>
  <si>
    <t>Aiquara</t>
  </si>
  <si>
    <t>4470</t>
  </si>
  <si>
    <t>2210631</t>
  </si>
  <si>
    <t>Sebastião Leal</t>
  </si>
  <si>
    <t>4471</t>
  </si>
  <si>
    <t>3500808</t>
  </si>
  <si>
    <t>Alfredo Marcondes</t>
  </si>
  <si>
    <t>4472</t>
  </si>
  <si>
    <t>3172103</t>
  </si>
  <si>
    <t>Volta Grande</t>
  </si>
  <si>
    <t>4473</t>
  </si>
  <si>
    <t>3108800</t>
  </si>
  <si>
    <t>Braúnas</t>
  </si>
  <si>
    <t>4474</t>
  </si>
  <si>
    <t>4213302</t>
  </si>
  <si>
    <t>Ponte Alta</t>
  </si>
  <si>
    <t>4475</t>
  </si>
  <si>
    <t>1507466</t>
  </si>
  <si>
    <t>São João da Ponta</t>
  </si>
  <si>
    <t>4476</t>
  </si>
  <si>
    <t>4312302</t>
  </si>
  <si>
    <t>Miraguaí</t>
  </si>
  <si>
    <t>4477</t>
  </si>
  <si>
    <t>4311718</t>
  </si>
  <si>
    <t>Maçambará</t>
  </si>
  <si>
    <t>4478</t>
  </si>
  <si>
    <t>2205532</t>
  </si>
  <si>
    <t>4479</t>
  </si>
  <si>
    <t>3114808</t>
  </si>
  <si>
    <t>Carvalhos</t>
  </si>
  <si>
    <t>4480</t>
  </si>
  <si>
    <t>1720499</t>
  </si>
  <si>
    <t>São Valério da Natividade</t>
  </si>
  <si>
    <t>4481</t>
  </si>
  <si>
    <t>2211407</t>
  </si>
  <si>
    <t>4482</t>
  </si>
  <si>
    <t>2909505</t>
  </si>
  <si>
    <t>Cravolândia</t>
  </si>
  <si>
    <t>4483</t>
  </si>
  <si>
    <t>2508109</t>
  </si>
  <si>
    <t>Lagoa</t>
  </si>
  <si>
    <t>4484</t>
  </si>
  <si>
    <t>2203800</t>
  </si>
  <si>
    <t>Flores do Piauí</t>
  </si>
  <si>
    <t>4485</t>
  </si>
  <si>
    <t>4323408</t>
  </si>
  <si>
    <t>Vila Maria</t>
  </si>
  <si>
    <t>4486</t>
  </si>
  <si>
    <t>2203255</t>
  </si>
  <si>
    <t>Curralinhos</t>
  </si>
  <si>
    <t>4487</t>
  </si>
  <si>
    <t>3533254</t>
  </si>
  <si>
    <t>Novais</t>
  </si>
  <si>
    <t>4488</t>
  </si>
  <si>
    <t>2204105</t>
  </si>
  <si>
    <t>Francisco Ayres</t>
  </si>
  <si>
    <t>4489</t>
  </si>
  <si>
    <t>2210359</t>
  </si>
  <si>
    <t>São Lourenço do Piauí</t>
  </si>
  <si>
    <t>4490</t>
  </si>
  <si>
    <t>3117405</t>
  </si>
  <si>
    <t>Conceição de Ipanema</t>
  </si>
  <si>
    <t>4491</t>
  </si>
  <si>
    <t>2910206</t>
  </si>
  <si>
    <t>Dom Macedo Costa</t>
  </si>
  <si>
    <t>4492</t>
  </si>
  <si>
    <t>2513802</t>
  </si>
  <si>
    <t>4493</t>
  </si>
  <si>
    <t>2110807</t>
  </si>
  <si>
    <t>São Félix de Balsas</t>
  </si>
  <si>
    <t>4494</t>
  </si>
  <si>
    <t>3166956</t>
  </si>
  <si>
    <t>Serranópolis de Minas</t>
  </si>
  <si>
    <t>4495</t>
  </si>
  <si>
    <t>5209150</t>
  </si>
  <si>
    <t>Gouvelândia</t>
  </si>
  <si>
    <t>4496</t>
  </si>
  <si>
    <t>4215406</t>
  </si>
  <si>
    <t>Salto Veloso</t>
  </si>
  <si>
    <t>4497</t>
  </si>
  <si>
    <t>3539608</t>
  </si>
  <si>
    <t>4498</t>
  </si>
  <si>
    <t>3148400</t>
  </si>
  <si>
    <t>Paulistas</t>
  </si>
  <si>
    <t>4499</t>
  </si>
  <si>
    <t>2209955</t>
  </si>
  <si>
    <t>São João da Varjota</t>
  </si>
  <si>
    <t>4500</t>
  </si>
  <si>
    <t>3143153</t>
  </si>
  <si>
    <t>Monte Formoso</t>
  </si>
  <si>
    <t>4501</t>
  </si>
  <si>
    <t>5210802</t>
  </si>
  <si>
    <t>4502</t>
  </si>
  <si>
    <t>4201273</t>
  </si>
  <si>
    <t>Arabutã</t>
  </si>
  <si>
    <t>4503</t>
  </si>
  <si>
    <t>2206654</t>
  </si>
  <si>
    <t>Morro Cabeça no Tempo</t>
  </si>
  <si>
    <t>4504</t>
  </si>
  <si>
    <t>2203602</t>
  </si>
  <si>
    <t>Eliseu Martins</t>
  </si>
  <si>
    <t>4505</t>
  </si>
  <si>
    <t>3525607</t>
  </si>
  <si>
    <t>João Ramalho</t>
  </si>
  <si>
    <t>4506</t>
  </si>
  <si>
    <t>4107850</t>
  </si>
  <si>
    <t>Flor da Serra do Sul</t>
  </si>
  <si>
    <t>4507</t>
  </si>
  <si>
    <t>3112208</t>
  </si>
  <si>
    <t>Capela Nova</t>
  </si>
  <si>
    <t>4508</t>
  </si>
  <si>
    <t>4315008</t>
  </si>
  <si>
    <t>Porto Lucena</t>
  </si>
  <si>
    <t>4509</t>
  </si>
  <si>
    <t>2911253</t>
  </si>
  <si>
    <t>Gavião</t>
  </si>
  <si>
    <t>4510</t>
  </si>
  <si>
    <t>2209559</t>
  </si>
  <si>
    <t>São Braz do Piauí</t>
  </si>
  <si>
    <t>4511</t>
  </si>
  <si>
    <t>3100807</t>
  </si>
  <si>
    <t>Aguanil</t>
  </si>
  <si>
    <t>4512</t>
  </si>
  <si>
    <t>3508207</t>
  </si>
  <si>
    <t>Buritizal</t>
  </si>
  <si>
    <t>4513</t>
  </si>
  <si>
    <t>3500204</t>
  </si>
  <si>
    <t>Adolfo</t>
  </si>
  <si>
    <t>4514</t>
  </si>
  <si>
    <t>3127057</t>
  </si>
  <si>
    <t>Fronteira dos Vales</t>
  </si>
  <si>
    <t>4515</t>
  </si>
  <si>
    <t>3138351</t>
  </si>
  <si>
    <t>Leme do Prado</t>
  </si>
  <si>
    <t>4516</t>
  </si>
  <si>
    <t>2802007</t>
  </si>
  <si>
    <t>Divina Pastora</t>
  </si>
  <si>
    <t>4517</t>
  </si>
  <si>
    <t>2509602</t>
  </si>
  <si>
    <t>Monte Horebe</t>
  </si>
  <si>
    <t>4518</t>
  </si>
  <si>
    <t>4120408</t>
  </si>
  <si>
    <t>Presidente Castelo Branco</t>
  </si>
  <si>
    <t>4519</t>
  </si>
  <si>
    <t>2908804</t>
  </si>
  <si>
    <t>Contendas do Sincorá</t>
  </si>
  <si>
    <t>4520</t>
  </si>
  <si>
    <t>3533700</t>
  </si>
  <si>
    <t>Ocauçu</t>
  </si>
  <si>
    <t>4521</t>
  </si>
  <si>
    <t>2705903</t>
  </si>
  <si>
    <t>Olho d'Água Grande</t>
  </si>
  <si>
    <t>4522</t>
  </si>
  <si>
    <t>3136108</t>
  </si>
  <si>
    <t>Joanésia</t>
  </si>
  <si>
    <t>4523</t>
  </si>
  <si>
    <t>2513927</t>
  </si>
  <si>
    <t>São Bentinho</t>
  </si>
  <si>
    <t>4524</t>
  </si>
  <si>
    <t>5201504</t>
  </si>
  <si>
    <t>Aporé</t>
  </si>
  <si>
    <t>4525</t>
  </si>
  <si>
    <t>2706208</t>
  </si>
  <si>
    <t>4526</t>
  </si>
  <si>
    <t>4306304</t>
  </si>
  <si>
    <t>David Canabarro</t>
  </si>
  <si>
    <t>4527</t>
  </si>
  <si>
    <t>4311908</t>
  </si>
  <si>
    <t>Marcelino Ramos</t>
  </si>
  <si>
    <t>4528</t>
  </si>
  <si>
    <t>2107308</t>
  </si>
  <si>
    <t>Nova Iorque</t>
  </si>
  <si>
    <t>4529</t>
  </si>
  <si>
    <t>4314035</t>
  </si>
  <si>
    <t>Pareci Novo</t>
  </si>
  <si>
    <t>4530</t>
  </si>
  <si>
    <t>4208609</t>
  </si>
  <si>
    <t>Jaborá</t>
  </si>
  <si>
    <t>4531</t>
  </si>
  <si>
    <t>1702158</t>
  </si>
  <si>
    <t>4532</t>
  </si>
  <si>
    <t>3522653</t>
  </si>
  <si>
    <t>Itapirapuã Paulista</t>
  </si>
  <si>
    <t>4533</t>
  </si>
  <si>
    <t>3508306</t>
  </si>
  <si>
    <t>Cabrália Paulista</t>
  </si>
  <si>
    <t>4534</t>
  </si>
  <si>
    <t>3135076</t>
  </si>
  <si>
    <t>Jampruca</t>
  </si>
  <si>
    <t>4535</t>
  </si>
  <si>
    <t>4308078</t>
  </si>
  <si>
    <t>Fazenda Vilanova</t>
  </si>
  <si>
    <t>4536</t>
  </si>
  <si>
    <t>2607406</t>
  </si>
  <si>
    <t>Itacuruba</t>
  </si>
  <si>
    <t>4537</t>
  </si>
  <si>
    <t>3512605</t>
  </si>
  <si>
    <t>Coronel Macedo</t>
  </si>
  <si>
    <t>4538</t>
  </si>
  <si>
    <t>3546207</t>
  </si>
  <si>
    <t>Santa Cruz da Conceição</t>
  </si>
  <si>
    <t>4539</t>
  </si>
  <si>
    <t>2204550</t>
  </si>
  <si>
    <t>Guaribas</t>
  </si>
  <si>
    <t>4540</t>
  </si>
  <si>
    <t>2407609</t>
  </si>
  <si>
    <t>Messias Targino</t>
  </si>
  <si>
    <t>4541</t>
  </si>
  <si>
    <t>4313490</t>
  </si>
  <si>
    <t>Novo Barreiro</t>
  </si>
  <si>
    <t>4542</t>
  </si>
  <si>
    <t>3119906</t>
  </si>
  <si>
    <t>Córrego do Bom Jesus</t>
  </si>
  <si>
    <t>4543</t>
  </si>
  <si>
    <t>3136553</t>
  </si>
  <si>
    <t>José Raydan</t>
  </si>
  <si>
    <t>4544</t>
  </si>
  <si>
    <t>5219712</t>
  </si>
  <si>
    <t>Santo Antônio da Barra</t>
  </si>
  <si>
    <t>4545</t>
  </si>
  <si>
    <t>4212239</t>
  </si>
  <si>
    <t>4546</t>
  </si>
  <si>
    <t>2514107</t>
  </si>
  <si>
    <t>São João do Tigre</t>
  </si>
  <si>
    <t>4547</t>
  </si>
  <si>
    <t>3108701</t>
  </si>
  <si>
    <t>Brás Pires</t>
  </si>
  <si>
    <t>4548</t>
  </si>
  <si>
    <t>2510303</t>
  </si>
  <si>
    <t>Nova Palmeira</t>
  </si>
  <si>
    <t>4549</t>
  </si>
  <si>
    <t>1101559</t>
  </si>
  <si>
    <t>Teixeirópolis</t>
  </si>
  <si>
    <t>4550</t>
  </si>
  <si>
    <t>4219408</t>
  </si>
  <si>
    <t>Witmarsum</t>
  </si>
  <si>
    <t>4551</t>
  </si>
  <si>
    <t>3525805</t>
  </si>
  <si>
    <t>Júlio Mesquita</t>
  </si>
  <si>
    <t>4552</t>
  </si>
  <si>
    <t>3132008</t>
  </si>
  <si>
    <t>Itacambira</t>
  </si>
  <si>
    <t>4553</t>
  </si>
  <si>
    <t>2202851</t>
  </si>
  <si>
    <t>Coronel José Dias</t>
  </si>
  <si>
    <t>4554</t>
  </si>
  <si>
    <t>1707306</t>
  </si>
  <si>
    <t>Dueré</t>
  </si>
  <si>
    <t>4555</t>
  </si>
  <si>
    <t>3518909</t>
  </si>
  <si>
    <t>Guzolândia</t>
  </si>
  <si>
    <t>4556</t>
  </si>
  <si>
    <t>4212403</t>
  </si>
  <si>
    <t>Pedras Grandes</t>
  </si>
  <si>
    <t>4557</t>
  </si>
  <si>
    <t>3120102</t>
  </si>
  <si>
    <t>Couto de Magalhães de Minas</t>
  </si>
  <si>
    <t>4558</t>
  </si>
  <si>
    <t>2411007</t>
  </si>
  <si>
    <t>Rodolfo Fernandes</t>
  </si>
  <si>
    <t>4559</t>
  </si>
  <si>
    <t>2209856</t>
  </si>
  <si>
    <t>São João da Canabrava</t>
  </si>
  <si>
    <t>4560</t>
  </si>
  <si>
    <t>4301875</t>
  </si>
  <si>
    <t>Barra do Quaraí</t>
  </si>
  <si>
    <t>4561</t>
  </si>
  <si>
    <t>5106190</t>
  </si>
  <si>
    <t>Nova Santa Helena</t>
  </si>
  <si>
    <t>4562</t>
  </si>
  <si>
    <t>2402907</t>
  </si>
  <si>
    <t>Coronel João Pessoa</t>
  </si>
  <si>
    <t>4563</t>
  </si>
  <si>
    <t>3160108</t>
  </si>
  <si>
    <t>Santo Antônio do Grama</t>
  </si>
  <si>
    <t>4564</t>
  </si>
  <si>
    <t>1703206</t>
  </si>
  <si>
    <t>Bernardo Sayão</t>
  </si>
  <si>
    <t>4565</t>
  </si>
  <si>
    <t>3121902</t>
  </si>
  <si>
    <t>Divinésia</t>
  </si>
  <si>
    <t>4566</t>
  </si>
  <si>
    <t>2514008</t>
  </si>
  <si>
    <t>São João do Cariri</t>
  </si>
  <si>
    <t>4567</t>
  </si>
  <si>
    <t>3168309</t>
  </si>
  <si>
    <t>Taquaraçu de Minas</t>
  </si>
  <si>
    <t>4568</t>
  </si>
  <si>
    <t>3146404</t>
  </si>
  <si>
    <t>Paineiras</t>
  </si>
  <si>
    <t>4569</t>
  </si>
  <si>
    <t>3140100</t>
  </si>
  <si>
    <t>Marilac</t>
  </si>
  <si>
    <t>4570</t>
  </si>
  <si>
    <t>3531605</t>
  </si>
  <si>
    <t>4571</t>
  </si>
  <si>
    <t>4205100</t>
  </si>
  <si>
    <t>Dona Emma</t>
  </si>
  <si>
    <t>4572</t>
  </si>
  <si>
    <t>4121257</t>
  </si>
  <si>
    <t>Ramilândia</t>
  </si>
  <si>
    <t>4573</t>
  </si>
  <si>
    <t>1717800</t>
  </si>
  <si>
    <t>Ponte Alta do Bom Jesus</t>
  </si>
  <si>
    <t>4574</t>
  </si>
  <si>
    <t>3134509</t>
  </si>
  <si>
    <t>Itutinga</t>
  </si>
  <si>
    <t>4575</t>
  </si>
  <si>
    <t>5222203</t>
  </si>
  <si>
    <t>Vila Boa</t>
  </si>
  <si>
    <t>4576</t>
  </si>
  <si>
    <t>1718808</t>
  </si>
  <si>
    <t>Sampaio</t>
  </si>
  <si>
    <t>4577</t>
  </si>
  <si>
    <t>3158805</t>
  </si>
  <si>
    <t>Santana do Jacaré</t>
  </si>
  <si>
    <t>4578</t>
  </si>
  <si>
    <t>2502706</t>
  </si>
  <si>
    <t>4579</t>
  </si>
  <si>
    <t>3157302</t>
  </si>
  <si>
    <t>Santa Bárbara do Tugúrio</t>
  </si>
  <si>
    <t>4580</t>
  </si>
  <si>
    <t>4120655</t>
  </si>
  <si>
    <t>Quarto Centenário</t>
  </si>
  <si>
    <t>4581</t>
  </si>
  <si>
    <t>3106655</t>
  </si>
  <si>
    <t>Berizal</t>
  </si>
  <si>
    <t>4582</t>
  </si>
  <si>
    <t>5106174</t>
  </si>
  <si>
    <t>Nova Nazaré</t>
  </si>
  <si>
    <t>4583</t>
  </si>
  <si>
    <t>3512704</t>
  </si>
  <si>
    <t>Corumbataí</t>
  </si>
  <si>
    <t>4584</t>
  </si>
  <si>
    <t>5107404</t>
  </si>
  <si>
    <t>São Pedro da Cipa</t>
  </si>
  <si>
    <t>4585</t>
  </si>
  <si>
    <t>4312203</t>
  </si>
  <si>
    <t>Maximiliano de Almeida</t>
  </si>
  <si>
    <t>4586</t>
  </si>
  <si>
    <t>4117214</t>
  </si>
  <si>
    <t>Nova Santa Bárbara</t>
  </si>
  <si>
    <t>4587</t>
  </si>
  <si>
    <t>2205250</t>
  </si>
  <si>
    <t>Jardim do Mulato</t>
  </si>
  <si>
    <t>4588</t>
  </si>
  <si>
    <t>3122108</t>
  </si>
  <si>
    <t>Divino das Laranjeiras</t>
  </si>
  <si>
    <t>4589</t>
  </si>
  <si>
    <t>4318622</t>
  </si>
  <si>
    <t>São José dos Ausentes</t>
  </si>
  <si>
    <t>4590</t>
  </si>
  <si>
    <t>4300034</t>
  </si>
  <si>
    <t>Aceguá</t>
  </si>
  <si>
    <t>4591</t>
  </si>
  <si>
    <t>2208858</t>
  </si>
  <si>
    <t>Riacho Frio</t>
  </si>
  <si>
    <t>4592</t>
  </si>
  <si>
    <t>5108204</t>
  </si>
  <si>
    <t>Torixoréu</t>
  </si>
  <si>
    <t>4593</t>
  </si>
  <si>
    <t>2411908</t>
  </si>
  <si>
    <t>São Francisco do Oeste</t>
  </si>
  <si>
    <t>4594</t>
  </si>
  <si>
    <t>3102407</t>
  </si>
  <si>
    <t>Alvorada de Minas</t>
  </si>
  <si>
    <t>4595</t>
  </si>
  <si>
    <t>4310306</t>
  </si>
  <si>
    <t>Ilópolis</t>
  </si>
  <si>
    <t>4596</t>
  </si>
  <si>
    <t>3515194</t>
  </si>
  <si>
    <t>Espírito Santo do Turvo</t>
  </si>
  <si>
    <t>4597</t>
  </si>
  <si>
    <t>3149606</t>
  </si>
  <si>
    <t>Pequi</t>
  </si>
  <si>
    <t>4598</t>
  </si>
  <si>
    <t>2501351</t>
  </si>
  <si>
    <t>Assunção</t>
  </si>
  <si>
    <t>4599</t>
  </si>
  <si>
    <t>1100601</t>
  </si>
  <si>
    <t>Cacaulândia</t>
  </si>
  <si>
    <t>4600</t>
  </si>
  <si>
    <t>4305504</t>
  </si>
  <si>
    <t>Ciríaco</t>
  </si>
  <si>
    <t>4601</t>
  </si>
  <si>
    <t>2210904</t>
  </si>
  <si>
    <t>Socorro do Piauí</t>
  </si>
  <si>
    <t>4602</t>
  </si>
  <si>
    <t>3531704</t>
  </si>
  <si>
    <t>Monteiro Lobato</t>
  </si>
  <si>
    <t>4603</t>
  </si>
  <si>
    <t>3517109</t>
  </si>
  <si>
    <t>Glicério</t>
  </si>
  <si>
    <t>4604</t>
  </si>
  <si>
    <t>2514701</t>
  </si>
  <si>
    <t>São José do Sabugi</t>
  </si>
  <si>
    <t>4605</t>
  </si>
  <si>
    <t>2207751</t>
  </si>
  <si>
    <t>Passagem Franca do Piauí</t>
  </si>
  <si>
    <t>4606</t>
  </si>
  <si>
    <t>4106571</t>
  </si>
  <si>
    <t>Cruzeiro do Iguaçu</t>
  </si>
  <si>
    <t>4607</t>
  </si>
  <si>
    <t>3163201</t>
  </si>
  <si>
    <t>São José do Alegre</t>
  </si>
  <si>
    <t>4608</t>
  </si>
  <si>
    <t>3554201</t>
  </si>
  <si>
    <t>Tejupá</t>
  </si>
  <si>
    <t>4609</t>
  </si>
  <si>
    <t>3540408</t>
  </si>
  <si>
    <t>Populina</t>
  </si>
  <si>
    <t>4610</t>
  </si>
  <si>
    <t>3540259</t>
  </si>
  <si>
    <t>Pontalinda</t>
  </si>
  <si>
    <t>4611</t>
  </si>
  <si>
    <t>2410801</t>
  </si>
  <si>
    <t>4612</t>
  </si>
  <si>
    <t>2209351</t>
  </si>
  <si>
    <t>Santana do Piauí</t>
  </si>
  <si>
    <t>4613</t>
  </si>
  <si>
    <t>1101450</t>
  </si>
  <si>
    <t>Parecis</t>
  </si>
  <si>
    <t>4614</t>
  </si>
  <si>
    <t>2404002</t>
  </si>
  <si>
    <t>Frutuoso Gomes</t>
  </si>
  <si>
    <t>4615</t>
  </si>
  <si>
    <t>3168101</t>
  </si>
  <si>
    <t>4616</t>
  </si>
  <si>
    <t>2202737</t>
  </si>
  <si>
    <t>Coivaras</t>
  </si>
  <si>
    <t>4617</t>
  </si>
  <si>
    <t>4300851</t>
  </si>
  <si>
    <t>Arambaré</t>
  </si>
  <si>
    <t>4618</t>
  </si>
  <si>
    <t>3148905</t>
  </si>
  <si>
    <t>Pedra do Indaiá</t>
  </si>
  <si>
    <t>4619</t>
  </si>
  <si>
    <t>1720309</t>
  </si>
  <si>
    <t>São Sebastião do Tocantins</t>
  </si>
  <si>
    <t>4620</t>
  </si>
  <si>
    <t>5107792</t>
  </si>
  <si>
    <t>Santo Antônio do Leste</t>
  </si>
  <si>
    <t>4621</t>
  </si>
  <si>
    <t>4120101</t>
  </si>
  <si>
    <t>Porto Amazonas</t>
  </si>
  <si>
    <t>4622</t>
  </si>
  <si>
    <t>2703908</t>
  </si>
  <si>
    <t>Jundiá</t>
  </si>
  <si>
    <t>4623</t>
  </si>
  <si>
    <t>2201556</t>
  </si>
  <si>
    <t>Bela Vista do Piauí</t>
  </si>
  <si>
    <t>4624</t>
  </si>
  <si>
    <t>3110202</t>
  </si>
  <si>
    <t>Cajuri</t>
  </si>
  <si>
    <t>4625</t>
  </si>
  <si>
    <t>2207306</t>
  </si>
  <si>
    <t>Paes Landim</t>
  </si>
  <si>
    <t>4626</t>
  </si>
  <si>
    <t>3502606</t>
  </si>
  <si>
    <t>Aparecida d'Oeste</t>
  </si>
  <si>
    <t>4627</t>
  </si>
  <si>
    <t>5209408</t>
  </si>
  <si>
    <t>Guarani de Goiás</t>
  </si>
  <si>
    <t>4628</t>
  </si>
  <si>
    <t>2514404</t>
  </si>
  <si>
    <t>São José de Espinharas</t>
  </si>
  <si>
    <t>4629</t>
  </si>
  <si>
    <t>4210902</t>
  </si>
  <si>
    <t>Modelo</t>
  </si>
  <si>
    <t>4630</t>
  </si>
  <si>
    <t>3154705</t>
  </si>
  <si>
    <t>Ribeirão Vermelho</t>
  </si>
  <si>
    <t>4631</t>
  </si>
  <si>
    <t>2201804</t>
  </si>
  <si>
    <t>4632</t>
  </si>
  <si>
    <t>2207959</t>
  </si>
  <si>
    <t>4633</t>
  </si>
  <si>
    <t>4122800</t>
  </si>
  <si>
    <t>Salgado Filho</t>
  </si>
  <si>
    <t>4634</t>
  </si>
  <si>
    <t>2918704</t>
  </si>
  <si>
    <t>Lafaiete Coutinho</t>
  </si>
  <si>
    <t>4635</t>
  </si>
  <si>
    <t>2203420</t>
  </si>
  <si>
    <t>Domingos Mourão</t>
  </si>
  <si>
    <t>4636</t>
  </si>
  <si>
    <t>5218052</t>
  </si>
  <si>
    <t>Porteirão</t>
  </si>
  <si>
    <t>4637</t>
  </si>
  <si>
    <t>4119707</t>
  </si>
  <si>
    <t>Planaltina do Paraná</t>
  </si>
  <si>
    <t>4638</t>
  </si>
  <si>
    <t>2413201</t>
  </si>
  <si>
    <t>Senador Georgino Avelino</t>
  </si>
  <si>
    <t>4639</t>
  </si>
  <si>
    <t>2211704</t>
  </si>
  <si>
    <t>Wall Ferraz</t>
  </si>
  <si>
    <t>4640</t>
  </si>
  <si>
    <t>5215405</t>
  </si>
  <si>
    <t>Ouro Verde de Goiás</t>
  </si>
  <si>
    <t>4641</t>
  </si>
  <si>
    <t>2208874</t>
  </si>
  <si>
    <t>Ribeira do Piauí</t>
  </si>
  <si>
    <t>4642</t>
  </si>
  <si>
    <t>3127388</t>
  </si>
  <si>
    <t>Goianá</t>
  </si>
  <si>
    <t>4643</t>
  </si>
  <si>
    <t>3543600</t>
  </si>
  <si>
    <t>Rifaina</t>
  </si>
  <si>
    <t>4644</t>
  </si>
  <si>
    <t>3114600</t>
  </si>
  <si>
    <t>Carrancas</t>
  </si>
  <si>
    <t>4645</t>
  </si>
  <si>
    <t>3521200</t>
  </si>
  <si>
    <t>Iporanga</t>
  </si>
  <si>
    <t>4646</t>
  </si>
  <si>
    <t>1716307</t>
  </si>
  <si>
    <t>4647</t>
  </si>
  <si>
    <t>5212956</t>
  </si>
  <si>
    <t>Matrinchã</t>
  </si>
  <si>
    <t>4648</t>
  </si>
  <si>
    <t>3109253</t>
  </si>
  <si>
    <t>Bugre</t>
  </si>
  <si>
    <t>4649</t>
  </si>
  <si>
    <t>3157500</t>
  </si>
  <si>
    <t>Santa Efigênia de Minas</t>
  </si>
  <si>
    <t>4650</t>
  </si>
  <si>
    <t>1703305</t>
  </si>
  <si>
    <t>4651</t>
  </si>
  <si>
    <t>3520707</t>
  </si>
  <si>
    <t>Indiaporã</t>
  </si>
  <si>
    <t>4652</t>
  </si>
  <si>
    <t>4212270</t>
  </si>
  <si>
    <t>Passos Maia</t>
  </si>
  <si>
    <t>4653</t>
  </si>
  <si>
    <t>3532058</t>
  </si>
  <si>
    <t>Motuca</t>
  </si>
  <si>
    <t>4654</t>
  </si>
  <si>
    <t>4102752</t>
  </si>
  <si>
    <t>Bela Vista da Caroba</t>
  </si>
  <si>
    <t>4655</t>
  </si>
  <si>
    <t>3535903</t>
  </si>
  <si>
    <t>Paranapuã</t>
  </si>
  <si>
    <t>4656</t>
  </si>
  <si>
    <t>1501253</t>
  </si>
  <si>
    <t>Bannach</t>
  </si>
  <si>
    <t>4657</t>
  </si>
  <si>
    <t>5205521</t>
  </si>
  <si>
    <t>Colinas do Sul</t>
  </si>
  <si>
    <t>4658</t>
  </si>
  <si>
    <t>4104055</t>
  </si>
  <si>
    <t>Campo Bonito</t>
  </si>
  <si>
    <t>4659</t>
  </si>
  <si>
    <t>5221007</t>
  </si>
  <si>
    <t>Taquaral de Goiás</t>
  </si>
  <si>
    <t>4660</t>
  </si>
  <si>
    <t>4202859</t>
  </si>
  <si>
    <t>Braço do Trombudo</t>
  </si>
  <si>
    <t>4661</t>
  </si>
  <si>
    <t>4202503</t>
  </si>
  <si>
    <t>Bom Jardim da Serra</t>
  </si>
  <si>
    <t>4662</t>
  </si>
  <si>
    <t>3502408</t>
  </si>
  <si>
    <t>Anhumas</t>
  </si>
  <si>
    <t>4663</t>
  </si>
  <si>
    <t>3167905</t>
  </si>
  <si>
    <t>Tabuleiro</t>
  </si>
  <si>
    <t>4664</t>
  </si>
  <si>
    <t>3165909</t>
  </si>
  <si>
    <t>Senador Modestino Gonçalves</t>
  </si>
  <si>
    <t>4665</t>
  </si>
  <si>
    <t>1703867</t>
  </si>
  <si>
    <t>Cariri do Tocantins</t>
  </si>
  <si>
    <t>4666</t>
  </si>
  <si>
    <t>2512077</t>
  </si>
  <si>
    <t>Poço de José de Moura</t>
  </si>
  <si>
    <t>4667</t>
  </si>
  <si>
    <t>5204953</t>
  </si>
  <si>
    <t>Campos Verdes</t>
  </si>
  <si>
    <t>4668</t>
  </si>
  <si>
    <t>5207352</t>
  </si>
  <si>
    <t>Edealina</t>
  </si>
  <si>
    <t>4669</t>
  </si>
  <si>
    <t>2201176</t>
  </si>
  <si>
    <t>Barra d'Alcântara</t>
  </si>
  <si>
    <t>4670</t>
  </si>
  <si>
    <t>5203609</t>
  </si>
  <si>
    <t>Brazabrantes</t>
  </si>
  <si>
    <t>4671</t>
  </si>
  <si>
    <t>4304671</t>
  </si>
  <si>
    <t>Capivari do Sul</t>
  </si>
  <si>
    <t>4672</t>
  </si>
  <si>
    <t>3160900</t>
  </si>
  <si>
    <t>São Brás do Suaçuí</t>
  </si>
  <si>
    <t>4673</t>
  </si>
  <si>
    <t>4207759</t>
  </si>
  <si>
    <t>Iraceminha</t>
  </si>
  <si>
    <t>4674</t>
  </si>
  <si>
    <t>2401503</t>
  </si>
  <si>
    <t>Barcelona</t>
  </si>
  <si>
    <t>4675</t>
  </si>
  <si>
    <t>3142254</t>
  </si>
  <si>
    <t>Miravânia</t>
  </si>
  <si>
    <t>4676</t>
  </si>
  <si>
    <t>4314068</t>
  </si>
  <si>
    <t>Passa-Sete</t>
  </si>
  <si>
    <t>4677</t>
  </si>
  <si>
    <t>3120839</t>
  </si>
  <si>
    <t>Cuparaque</t>
  </si>
  <si>
    <t>4678</t>
  </si>
  <si>
    <t>3527801</t>
  </si>
  <si>
    <t>Lupércio</t>
  </si>
  <si>
    <t>4679</t>
  </si>
  <si>
    <t>5218706</t>
  </si>
  <si>
    <t>Rianápolis</t>
  </si>
  <si>
    <t>4680</t>
  </si>
  <si>
    <t>4103156</t>
  </si>
  <si>
    <t>Bom Jesus do Sul</t>
  </si>
  <si>
    <t>4681</t>
  </si>
  <si>
    <t>4102208</t>
  </si>
  <si>
    <t>4682</t>
  </si>
  <si>
    <t>3523008</t>
  </si>
  <si>
    <t>Itapura</t>
  </si>
  <si>
    <t>4683</t>
  </si>
  <si>
    <t>3150208</t>
  </si>
  <si>
    <t>Piedade de Ponte Nova</t>
  </si>
  <si>
    <t>4684</t>
  </si>
  <si>
    <t>3102209</t>
  </si>
  <si>
    <t>Alvarenga</t>
  </si>
  <si>
    <t>4685</t>
  </si>
  <si>
    <t>3112059</t>
  </si>
  <si>
    <t>4686</t>
  </si>
  <si>
    <t>2202455</t>
  </si>
  <si>
    <t>Capitão Gervásio Oliveira</t>
  </si>
  <si>
    <t>4687</t>
  </si>
  <si>
    <t>3162658</t>
  </si>
  <si>
    <t>São João do Pacuí</t>
  </si>
  <si>
    <t>4688</t>
  </si>
  <si>
    <t>4312054</t>
  </si>
  <si>
    <t>Marques de Souza</t>
  </si>
  <si>
    <t>4689</t>
  </si>
  <si>
    <t>3136520</t>
  </si>
  <si>
    <t>José Gonçalves de Minas</t>
  </si>
  <si>
    <t>4690</t>
  </si>
  <si>
    <t>1715101</t>
  </si>
  <si>
    <t>Novo Acordo</t>
  </si>
  <si>
    <t>4691</t>
  </si>
  <si>
    <t>3528205</t>
  </si>
  <si>
    <t>Macedônia</t>
  </si>
  <si>
    <t>4692</t>
  </si>
  <si>
    <t>3140605</t>
  </si>
  <si>
    <t>Materlândia</t>
  </si>
  <si>
    <t>4693</t>
  </si>
  <si>
    <t>2702702</t>
  </si>
  <si>
    <t>Feliz Deserto</t>
  </si>
  <si>
    <t>4694</t>
  </si>
  <si>
    <t>1718550</t>
  </si>
  <si>
    <t>4695</t>
  </si>
  <si>
    <t>4125456</t>
  </si>
  <si>
    <t>São José das Palmeiras</t>
  </si>
  <si>
    <t>4696</t>
  </si>
  <si>
    <t>4116307</t>
  </si>
  <si>
    <t>Munhoz de Mello</t>
  </si>
  <si>
    <t>4697</t>
  </si>
  <si>
    <t>2504074</t>
  </si>
  <si>
    <t>4698</t>
  </si>
  <si>
    <t>4113429</t>
  </si>
  <si>
    <t>Lidianópolis</t>
  </si>
  <si>
    <t>4699</t>
  </si>
  <si>
    <t>2806503</t>
  </si>
  <si>
    <t>Santa Rosa de Lima</t>
  </si>
  <si>
    <t>4700</t>
  </si>
  <si>
    <t>4103958</t>
  </si>
  <si>
    <t>Campina do Simão</t>
  </si>
  <si>
    <t>4701</t>
  </si>
  <si>
    <t>2408607</t>
  </si>
  <si>
    <t>4702</t>
  </si>
  <si>
    <t>5106208</t>
  </si>
  <si>
    <t>Nova Brasilândia</t>
  </si>
  <si>
    <t>4703</t>
  </si>
  <si>
    <t>4219853</t>
  </si>
  <si>
    <t>Zortéa</t>
  </si>
  <si>
    <t>4704</t>
  </si>
  <si>
    <t>2407252</t>
  </si>
  <si>
    <t>Major Sales</t>
  </si>
  <si>
    <t>4705</t>
  </si>
  <si>
    <t>4311981</t>
  </si>
  <si>
    <t>Mariana Pimentel</t>
  </si>
  <si>
    <t>4706</t>
  </si>
  <si>
    <t>3501202</t>
  </si>
  <si>
    <t>Álvares Florence</t>
  </si>
  <si>
    <t>4707</t>
  </si>
  <si>
    <t>3160207</t>
  </si>
  <si>
    <t>Santo Antônio do Itambé</t>
  </si>
  <si>
    <t>4708</t>
  </si>
  <si>
    <t>2512200</t>
  </si>
  <si>
    <t>4709</t>
  </si>
  <si>
    <t>4305405</t>
  </si>
  <si>
    <t>Chiapetta</t>
  </si>
  <si>
    <t>4710</t>
  </si>
  <si>
    <t>4300059</t>
  </si>
  <si>
    <t>Água Santa</t>
  </si>
  <si>
    <t>4711</t>
  </si>
  <si>
    <t>4315354</t>
  </si>
  <si>
    <t>Quinze de Novembro</t>
  </si>
  <si>
    <t>4712</t>
  </si>
  <si>
    <t>3157377</t>
  </si>
  <si>
    <t>Santa Cruz de Salinas</t>
  </si>
  <si>
    <t>4713</t>
  </si>
  <si>
    <t>3100401</t>
  </si>
  <si>
    <t>Acaiaca</t>
  </si>
  <si>
    <t>4714</t>
  </si>
  <si>
    <t>2408409</t>
  </si>
  <si>
    <t>Olho-d'Água do Borges</t>
  </si>
  <si>
    <t>4715</t>
  </si>
  <si>
    <t>2201988</t>
  </si>
  <si>
    <t>Brejo do Piauí</t>
  </si>
  <si>
    <t>4716</t>
  </si>
  <si>
    <t>3141306</t>
  </si>
  <si>
    <t>Medeiros</t>
  </si>
  <si>
    <t>4717</t>
  </si>
  <si>
    <t>3548401</t>
  </si>
  <si>
    <t>Santópolis do Aguapeí</t>
  </si>
  <si>
    <t>4718</t>
  </si>
  <si>
    <t>3504701</t>
  </si>
  <si>
    <t>Balbinos</t>
  </si>
  <si>
    <t>4719</t>
  </si>
  <si>
    <t>1705607</t>
  </si>
  <si>
    <t>Conceição do Tocantins</t>
  </si>
  <si>
    <t>4720</t>
  </si>
  <si>
    <t>5206503</t>
  </si>
  <si>
    <t>Cromínia</t>
  </si>
  <si>
    <t>4721</t>
  </si>
  <si>
    <t>2207793</t>
  </si>
  <si>
    <t>Pau d'Arco do Piauí</t>
  </si>
  <si>
    <t>4722</t>
  </si>
  <si>
    <t>3125002</t>
  </si>
  <si>
    <t>Ewbank da Câmara</t>
  </si>
  <si>
    <t>4723</t>
  </si>
  <si>
    <t>5218789</t>
  </si>
  <si>
    <t>Rio Quente</t>
  </si>
  <si>
    <t>4724</t>
  </si>
  <si>
    <t>4323457</t>
  </si>
  <si>
    <t>Vila Nova do Sul</t>
  </si>
  <si>
    <t>4725</t>
  </si>
  <si>
    <t>3525409</t>
  </si>
  <si>
    <t>Jeriquara</t>
  </si>
  <si>
    <t>4726</t>
  </si>
  <si>
    <t>3136405</t>
  </si>
  <si>
    <t>Joaquim Felício</t>
  </si>
  <si>
    <t>4727</t>
  </si>
  <si>
    <t>3549607</t>
  </si>
  <si>
    <t>São José do Barreiro</t>
  </si>
  <si>
    <t>4728</t>
  </si>
  <si>
    <t>5215900</t>
  </si>
  <si>
    <t>Palminópolis</t>
  </si>
  <si>
    <t>4729</t>
  </si>
  <si>
    <t>3516101</t>
  </si>
  <si>
    <t>Florínea</t>
  </si>
  <si>
    <t>4730</t>
  </si>
  <si>
    <t>4305959</t>
  </si>
  <si>
    <t>Cotiporã</t>
  </si>
  <si>
    <t>4731</t>
  </si>
  <si>
    <t>2918902</t>
  </si>
  <si>
    <t>Lajedão</t>
  </si>
  <si>
    <t>4732</t>
  </si>
  <si>
    <t>3501103</t>
  </si>
  <si>
    <t>4733</t>
  </si>
  <si>
    <t>5108303</t>
  </si>
  <si>
    <t>União do Sul</t>
  </si>
  <si>
    <t>4734</t>
  </si>
  <si>
    <t>3544509</t>
  </si>
  <si>
    <t>Rubineia</t>
  </si>
  <si>
    <t>4735</t>
  </si>
  <si>
    <t>2512036</t>
  </si>
  <si>
    <t>Poço Dantas</t>
  </si>
  <si>
    <t>4736</t>
  </si>
  <si>
    <t>3170438</t>
  </si>
  <si>
    <t>União de Minas</t>
  </si>
  <si>
    <t>4737</t>
  </si>
  <si>
    <t>3169059</t>
  </si>
  <si>
    <t>Tocos do Moji</t>
  </si>
  <si>
    <t>4738</t>
  </si>
  <si>
    <t>2801900</t>
  </si>
  <si>
    <t>Cumbe</t>
  </si>
  <si>
    <t>4739</t>
  </si>
  <si>
    <t>3141207</t>
  </si>
  <si>
    <t>Matutina</t>
  </si>
  <si>
    <t>4740</t>
  </si>
  <si>
    <t>2207553</t>
  </si>
  <si>
    <t>Paquetá</t>
  </si>
  <si>
    <t>4741</t>
  </si>
  <si>
    <t>4128658</t>
  </si>
  <si>
    <t>Virmond</t>
  </si>
  <si>
    <t>4742</t>
  </si>
  <si>
    <t>4122172</t>
  </si>
  <si>
    <t>Rio Branco do Ivaí</t>
  </si>
  <si>
    <t>4743</t>
  </si>
  <si>
    <t>3163003</t>
  </si>
  <si>
    <t>São José da Safira</t>
  </si>
  <si>
    <t>4744</t>
  </si>
  <si>
    <t>4314472</t>
  </si>
  <si>
    <t>Pinhal Grande</t>
  </si>
  <si>
    <t>4745</t>
  </si>
  <si>
    <t>3541109</t>
  </si>
  <si>
    <t>Presidente Alves</t>
  </si>
  <si>
    <t>4746</t>
  </si>
  <si>
    <t>1600550</t>
  </si>
  <si>
    <t>Pracuúba</t>
  </si>
  <si>
    <t>4747</t>
  </si>
  <si>
    <t>4305132</t>
  </si>
  <si>
    <t>Cerro Branco</t>
  </si>
  <si>
    <t>4748</t>
  </si>
  <si>
    <t>5201603</t>
  </si>
  <si>
    <t>Araçu</t>
  </si>
  <si>
    <t>4749</t>
  </si>
  <si>
    <t>5101001</t>
  </si>
  <si>
    <t>Araguaiana</t>
  </si>
  <si>
    <t>4750</t>
  </si>
  <si>
    <t>3166501</t>
  </si>
  <si>
    <t>Serra Azul de Minas</t>
  </si>
  <si>
    <t>4751</t>
  </si>
  <si>
    <t>2411700</t>
  </si>
  <si>
    <t>São Bento do Trairi</t>
  </si>
  <si>
    <t>4752</t>
  </si>
  <si>
    <t>2801108</t>
  </si>
  <si>
    <t>Canhoba</t>
  </si>
  <si>
    <t>4753</t>
  </si>
  <si>
    <t>4218350</t>
  </si>
  <si>
    <t>Treviso</t>
  </si>
  <si>
    <t>4754</t>
  </si>
  <si>
    <t>5213772</t>
  </si>
  <si>
    <t>Montividiu do Norte</t>
  </si>
  <si>
    <t>4755</t>
  </si>
  <si>
    <t>4310850</t>
  </si>
  <si>
    <t>Jaboticaba</t>
  </si>
  <si>
    <t>4756</t>
  </si>
  <si>
    <t>3131406</t>
  </si>
  <si>
    <t>Ipiaçu</t>
  </si>
  <si>
    <t>4757</t>
  </si>
  <si>
    <t>5206701</t>
  </si>
  <si>
    <t>Damianópolis</t>
  </si>
  <si>
    <t>4758</t>
  </si>
  <si>
    <t>3160009</t>
  </si>
  <si>
    <t>Santo Antônio do Aventureiro</t>
  </si>
  <si>
    <t>4759</t>
  </si>
  <si>
    <t>3136801</t>
  </si>
  <si>
    <t>Juramento</t>
  </si>
  <si>
    <t>4760</t>
  </si>
  <si>
    <t>5103361</t>
  </si>
  <si>
    <t>Conquista d'Oeste</t>
  </si>
  <si>
    <t>4761</t>
  </si>
  <si>
    <t>4106555</t>
  </si>
  <si>
    <t>Corumbataí do Sul</t>
  </si>
  <si>
    <t>4762</t>
  </si>
  <si>
    <t>5204607</t>
  </si>
  <si>
    <t>Campestre de Goiás</t>
  </si>
  <si>
    <t>4763</t>
  </si>
  <si>
    <t>4113403</t>
  </si>
  <si>
    <t>Leópolis</t>
  </si>
  <si>
    <t>4764</t>
  </si>
  <si>
    <t>4315206</t>
  </si>
  <si>
    <t>Putinga</t>
  </si>
  <si>
    <t>4765</t>
  </si>
  <si>
    <t>3158607</t>
  </si>
  <si>
    <t>Santana do Deserto</t>
  </si>
  <si>
    <t>4766</t>
  </si>
  <si>
    <t>3152131</t>
  </si>
  <si>
    <t>Ponto Chique</t>
  </si>
  <si>
    <t>4767</t>
  </si>
  <si>
    <t>4314308</t>
  </si>
  <si>
    <t>Pejuçara</t>
  </si>
  <si>
    <t>4768</t>
  </si>
  <si>
    <t>3141900</t>
  </si>
  <si>
    <t>Minduri</t>
  </si>
  <si>
    <t>4769</t>
  </si>
  <si>
    <t>2511004</t>
  </si>
  <si>
    <t>4770</t>
  </si>
  <si>
    <t>2406155</t>
  </si>
  <si>
    <t>4771</t>
  </si>
  <si>
    <t>3532108</t>
  </si>
  <si>
    <t>Murutinga do Sul</t>
  </si>
  <si>
    <t>4772</t>
  </si>
  <si>
    <t>4309753</t>
  </si>
  <si>
    <t>Ibarama</t>
  </si>
  <si>
    <t>4773</t>
  </si>
  <si>
    <t>2912608</t>
  </si>
  <si>
    <t>Ibiquera</t>
  </si>
  <si>
    <t>4774</t>
  </si>
  <si>
    <t>4309951</t>
  </si>
  <si>
    <t>Ibirapuitã</t>
  </si>
  <si>
    <t>4775</t>
  </si>
  <si>
    <t>1718840</t>
  </si>
  <si>
    <t>Sandolândia</t>
  </si>
  <si>
    <t>4776</t>
  </si>
  <si>
    <t>3530904</t>
  </si>
  <si>
    <t>Mombuca</t>
  </si>
  <si>
    <t>4777</t>
  </si>
  <si>
    <t>5221908</t>
  </si>
  <si>
    <t>Varjão</t>
  </si>
  <si>
    <t>4778</t>
  </si>
  <si>
    <t>5215256</t>
  </si>
  <si>
    <t>Novo Planalto</t>
  </si>
  <si>
    <t>4779</t>
  </si>
  <si>
    <t>3111150</t>
  </si>
  <si>
    <t>Campo Azul</t>
  </si>
  <si>
    <t>4780</t>
  </si>
  <si>
    <t>3508900</t>
  </si>
  <si>
    <t>Caiabu</t>
  </si>
  <si>
    <t>4781</t>
  </si>
  <si>
    <t>4120333</t>
  </si>
  <si>
    <t>Prado Ferreira</t>
  </si>
  <si>
    <t>4782</t>
  </si>
  <si>
    <t>5204656</t>
  </si>
  <si>
    <t>Campinaçu</t>
  </si>
  <si>
    <t>4783</t>
  </si>
  <si>
    <t>4103370</t>
  </si>
  <si>
    <t>Brasilândia do Sul</t>
  </si>
  <si>
    <t>4784</t>
  </si>
  <si>
    <t>3551207</t>
  </si>
  <si>
    <t>Sarutaiá</t>
  </si>
  <si>
    <t>4785</t>
  </si>
  <si>
    <t>3171402</t>
  </si>
  <si>
    <t>Vieiras</t>
  </si>
  <si>
    <t>4786</t>
  </si>
  <si>
    <t>3122470</t>
  </si>
  <si>
    <t>Dom Bosco</t>
  </si>
  <si>
    <t>4787</t>
  </si>
  <si>
    <t>3109600</t>
  </si>
  <si>
    <t>Cachoeira da Prata</t>
  </si>
  <si>
    <t>4788</t>
  </si>
  <si>
    <t>4311122</t>
  </si>
  <si>
    <t>Jaquirana</t>
  </si>
  <si>
    <t>4789</t>
  </si>
  <si>
    <t>3132602</t>
  </si>
  <si>
    <t>Itamarati de Minas</t>
  </si>
  <si>
    <t>4790</t>
  </si>
  <si>
    <t>4322152</t>
  </si>
  <si>
    <t>Tunas</t>
  </si>
  <si>
    <t>4791</t>
  </si>
  <si>
    <t>5107750</t>
  </si>
  <si>
    <t>Salto do Céu</t>
  </si>
  <si>
    <t>4792</t>
  </si>
  <si>
    <t>4116406</t>
  </si>
  <si>
    <t>Nossa Senhora das Graças</t>
  </si>
  <si>
    <t>4793</t>
  </si>
  <si>
    <t>3144904</t>
  </si>
  <si>
    <t>Nova Módica</t>
  </si>
  <si>
    <t>4794</t>
  </si>
  <si>
    <t>4219606</t>
  </si>
  <si>
    <t>Xavantina</t>
  </si>
  <si>
    <t>4795</t>
  </si>
  <si>
    <t>4300455</t>
  </si>
  <si>
    <t>Alegria</t>
  </si>
  <si>
    <t>4796</t>
  </si>
  <si>
    <t>5218391</t>
  </si>
  <si>
    <t>Professor Jamil</t>
  </si>
  <si>
    <t>4797</t>
  </si>
  <si>
    <t>4323309</t>
  </si>
  <si>
    <t>Vila Flores</t>
  </si>
  <si>
    <t>4798</t>
  </si>
  <si>
    <t>2209500</t>
  </si>
  <si>
    <t>Santo Inácio do Piauí</t>
  </si>
  <si>
    <t>4799</t>
  </si>
  <si>
    <t>3545506</t>
  </si>
  <si>
    <t>Sandovalina</t>
  </si>
  <si>
    <t>4800</t>
  </si>
  <si>
    <t>4123824</t>
  </si>
  <si>
    <t>4801</t>
  </si>
  <si>
    <t>2505501</t>
  </si>
  <si>
    <t>Vista Serrana</t>
  </si>
  <si>
    <t>4802</t>
  </si>
  <si>
    <t>4205159</t>
  </si>
  <si>
    <t>Doutor Pedrinho</t>
  </si>
  <si>
    <t>4803</t>
  </si>
  <si>
    <t>4219101</t>
  </si>
  <si>
    <t>Vargeão</t>
  </si>
  <si>
    <t>4804</t>
  </si>
  <si>
    <t>4215356</t>
  </si>
  <si>
    <t>4805</t>
  </si>
  <si>
    <t>3136579</t>
  </si>
  <si>
    <t>Josenópolis</t>
  </si>
  <si>
    <t>4806</t>
  </si>
  <si>
    <t>4313607</t>
  </si>
  <si>
    <t>Paim Filho</t>
  </si>
  <si>
    <t>4807</t>
  </si>
  <si>
    <t>2207850</t>
  </si>
  <si>
    <t>Pavussu</t>
  </si>
  <si>
    <t>4808</t>
  </si>
  <si>
    <t>5007976</t>
  </si>
  <si>
    <t>Taquarussu</t>
  </si>
  <si>
    <t>4809</t>
  </si>
  <si>
    <t>3522000</t>
  </si>
  <si>
    <t>Itaju</t>
  </si>
  <si>
    <t>4810</t>
  </si>
  <si>
    <t>2409506</t>
  </si>
  <si>
    <t>Pedra Grande</t>
  </si>
  <si>
    <t>4811</t>
  </si>
  <si>
    <t>3520806</t>
  </si>
  <si>
    <t>Inúbia Paulista</t>
  </si>
  <si>
    <t>4812</t>
  </si>
  <si>
    <t>4304101</t>
  </si>
  <si>
    <t>Campos Borges</t>
  </si>
  <si>
    <t>4813</t>
  </si>
  <si>
    <t>4201109</t>
  </si>
  <si>
    <t>Anitápolis</t>
  </si>
  <si>
    <t>4814</t>
  </si>
  <si>
    <t>4100459</t>
  </si>
  <si>
    <t>Altamira do Paraná</t>
  </si>
  <si>
    <t>4815</t>
  </si>
  <si>
    <t>5005103</t>
  </si>
  <si>
    <t>Jateí</t>
  </si>
  <si>
    <t>4816</t>
  </si>
  <si>
    <t>2508703</t>
  </si>
  <si>
    <t>Mãe d'Água</t>
  </si>
  <si>
    <t>4817</t>
  </si>
  <si>
    <t>2510501</t>
  </si>
  <si>
    <t>Olivedos</t>
  </si>
  <si>
    <t>4818</t>
  </si>
  <si>
    <t>2803807</t>
  </si>
  <si>
    <t>Malhada dos Bois</t>
  </si>
  <si>
    <t>4819</t>
  </si>
  <si>
    <t>2408706</t>
  </si>
  <si>
    <t>Paraú</t>
  </si>
  <si>
    <t>4820</t>
  </si>
  <si>
    <t>3503505</t>
  </si>
  <si>
    <t>Areias</t>
  </si>
  <si>
    <t>4821</t>
  </si>
  <si>
    <t>1710904</t>
  </si>
  <si>
    <t>Itapiratins</t>
  </si>
  <si>
    <t>4822</t>
  </si>
  <si>
    <t>4111308</t>
  </si>
  <si>
    <t>Itaúna do Sul</t>
  </si>
  <si>
    <t>4823</t>
  </si>
  <si>
    <t>3150000</t>
  </si>
  <si>
    <t>Pescador</t>
  </si>
  <si>
    <t>4824</t>
  </si>
  <si>
    <t>4313391</t>
  </si>
  <si>
    <t>Novo Cabrais</t>
  </si>
  <si>
    <t>4825</t>
  </si>
  <si>
    <t>5214101</t>
  </si>
  <si>
    <t>Mutunópolis</t>
  </si>
  <si>
    <t>4826</t>
  </si>
  <si>
    <t>4120309</t>
  </si>
  <si>
    <t>Porto Vitória</t>
  </si>
  <si>
    <t>4827</t>
  </si>
  <si>
    <t>3115201</t>
  </si>
  <si>
    <t>Conceição da Barra de Minas</t>
  </si>
  <si>
    <t>4828</t>
  </si>
  <si>
    <t>3153004</t>
  </si>
  <si>
    <t>Pratinha</t>
  </si>
  <si>
    <t>4829</t>
  </si>
  <si>
    <t>4201604</t>
  </si>
  <si>
    <t>Arroio Trinta</t>
  </si>
  <si>
    <t>4830</t>
  </si>
  <si>
    <t>3507159</t>
  </si>
  <si>
    <t>Bom Sucesso de Itararé</t>
  </si>
  <si>
    <t>4831</t>
  </si>
  <si>
    <t>5221809</t>
  </si>
  <si>
    <t>Urutaí</t>
  </si>
  <si>
    <t>4832</t>
  </si>
  <si>
    <t>3121704</t>
  </si>
  <si>
    <t>Diogo de Vasconcelos</t>
  </si>
  <si>
    <t>4833</t>
  </si>
  <si>
    <t>4319356</t>
  </si>
  <si>
    <t>São Pedro da Serra</t>
  </si>
  <si>
    <t>4834</t>
  </si>
  <si>
    <t>5209804</t>
  </si>
  <si>
    <t>Hidrolina</t>
  </si>
  <si>
    <t>4835</t>
  </si>
  <si>
    <t>5003900</t>
  </si>
  <si>
    <t>Figueirão</t>
  </si>
  <si>
    <t>4836</t>
  </si>
  <si>
    <t>5219357</t>
  </si>
  <si>
    <t>4837</t>
  </si>
  <si>
    <t>3505005</t>
  </si>
  <si>
    <t>Barão de Antonina</t>
  </si>
  <si>
    <t>4838</t>
  </si>
  <si>
    <t>5108857</t>
  </si>
  <si>
    <t>Nova Marilândia</t>
  </si>
  <si>
    <t>4839</t>
  </si>
  <si>
    <t>5215207</t>
  </si>
  <si>
    <t>Novo Brasil</t>
  </si>
  <si>
    <t>4840</t>
  </si>
  <si>
    <t>4101655</t>
  </si>
  <si>
    <t>Arapuã</t>
  </si>
  <si>
    <t>4841</t>
  </si>
  <si>
    <t>2919009</t>
  </si>
  <si>
    <t>Lajedinho</t>
  </si>
  <si>
    <t>4842</t>
  </si>
  <si>
    <t>3157609</t>
  </si>
  <si>
    <t>Santa Fé de Minas</t>
  </si>
  <si>
    <t>4843</t>
  </si>
  <si>
    <t>3120706</t>
  </si>
  <si>
    <t>Cruzeiro da Fortaleza</t>
  </si>
  <si>
    <t>4844</t>
  </si>
  <si>
    <t>3144375</t>
  </si>
  <si>
    <t>Natalândia</t>
  </si>
  <si>
    <t>4845</t>
  </si>
  <si>
    <t>2204600</t>
  </si>
  <si>
    <t>Hugo Napoleão</t>
  </si>
  <si>
    <t>4846</t>
  </si>
  <si>
    <t>1711951</t>
  </si>
  <si>
    <t>Lagoa do Tocantins</t>
  </si>
  <si>
    <t>4847</t>
  </si>
  <si>
    <t>4202438</t>
  </si>
  <si>
    <t>Bocaina do Sul</t>
  </si>
  <si>
    <t>4848</t>
  </si>
  <si>
    <t>3528908</t>
  </si>
  <si>
    <t>Mariápolis</t>
  </si>
  <si>
    <t>4849</t>
  </si>
  <si>
    <t>4121307</t>
  </si>
  <si>
    <t>Rancho Alegre</t>
  </si>
  <si>
    <t>4850</t>
  </si>
  <si>
    <t>5107578</t>
  </si>
  <si>
    <t>Rondolândia</t>
  </si>
  <si>
    <t>4851</t>
  </si>
  <si>
    <t>5206305</t>
  </si>
  <si>
    <t>Cristianópolis</t>
  </si>
  <si>
    <t>4852</t>
  </si>
  <si>
    <t>2502052</t>
  </si>
  <si>
    <t>Bernardino Batista</t>
  </si>
  <si>
    <t>4853</t>
  </si>
  <si>
    <t>2411809</t>
  </si>
  <si>
    <t>São Fernando</t>
  </si>
  <si>
    <t>4854</t>
  </si>
  <si>
    <t>2406908</t>
  </si>
  <si>
    <t>Lucrécia</t>
  </si>
  <si>
    <t>4855</t>
  </si>
  <si>
    <t>3158409</t>
  </si>
  <si>
    <t>Santana de Cataguases</t>
  </si>
  <si>
    <t>4856</t>
  </si>
  <si>
    <t>3119708</t>
  </si>
  <si>
    <t>Coronel Xavier Chaves</t>
  </si>
  <si>
    <t>4857</t>
  </si>
  <si>
    <t>3126307</t>
  </si>
  <si>
    <t>Fortaleza de Minas</t>
  </si>
  <si>
    <t>4858</t>
  </si>
  <si>
    <t>4213005</t>
  </si>
  <si>
    <t>Pinheiro Preto</t>
  </si>
  <si>
    <t>4859</t>
  </si>
  <si>
    <t>1100262</t>
  </si>
  <si>
    <t>Rio Crespo</t>
  </si>
  <si>
    <t>4860</t>
  </si>
  <si>
    <t>3159100</t>
  </si>
  <si>
    <t>Santana dos Montes</t>
  </si>
  <si>
    <t>4861</t>
  </si>
  <si>
    <t>1707553</t>
  </si>
  <si>
    <t>4862</t>
  </si>
  <si>
    <t>4313359</t>
  </si>
  <si>
    <t>Nova Roma do Sul</t>
  </si>
  <si>
    <t>4863</t>
  </si>
  <si>
    <t>3153202</t>
  </si>
  <si>
    <t>4864</t>
  </si>
  <si>
    <t>3163300</t>
  </si>
  <si>
    <t>4865</t>
  </si>
  <si>
    <t>4106100</t>
  </si>
  <si>
    <t>Conselheiro Mairinck</t>
  </si>
  <si>
    <t>4866</t>
  </si>
  <si>
    <t>5208152</t>
  </si>
  <si>
    <t>Gameleira de Goiás</t>
  </si>
  <si>
    <t>4867</t>
  </si>
  <si>
    <t>1708254</t>
  </si>
  <si>
    <t>Fortaleza do Tabocão</t>
  </si>
  <si>
    <t>4868</t>
  </si>
  <si>
    <t>3500907</t>
  </si>
  <si>
    <t>Altair</t>
  </si>
  <si>
    <t>4869</t>
  </si>
  <si>
    <t>4203154</t>
  </si>
  <si>
    <t>Calmon</t>
  </si>
  <si>
    <t>4870</t>
  </si>
  <si>
    <t>4126652</t>
  </si>
  <si>
    <t>Sulina</t>
  </si>
  <si>
    <t>4871</t>
  </si>
  <si>
    <t>2209153</t>
  </si>
  <si>
    <t>Santa Cruz dos Milagres</t>
  </si>
  <si>
    <t>4872</t>
  </si>
  <si>
    <t>2907400</t>
  </si>
  <si>
    <t>Catolândia</t>
  </si>
  <si>
    <t>4873</t>
  </si>
  <si>
    <t>2807006</t>
  </si>
  <si>
    <t>São Miguel do Aleixo</t>
  </si>
  <si>
    <t>4874</t>
  </si>
  <si>
    <t>2201572</t>
  </si>
  <si>
    <t>Belém do Piauí</t>
  </si>
  <si>
    <t>4875</t>
  </si>
  <si>
    <t>3522158</t>
  </si>
  <si>
    <t>Itaoca</t>
  </si>
  <si>
    <t>4876</t>
  </si>
  <si>
    <t>1718501</t>
  </si>
  <si>
    <t>Recursolândia</t>
  </si>
  <si>
    <t>4877</t>
  </si>
  <si>
    <t>4322327</t>
  </si>
  <si>
    <t>Turuçu</t>
  </si>
  <si>
    <t>4878</t>
  </si>
  <si>
    <t>2514552</t>
  </si>
  <si>
    <t>São José de Princesa</t>
  </si>
  <si>
    <t>4879</t>
  </si>
  <si>
    <t>2202251</t>
  </si>
  <si>
    <t>Canavieira</t>
  </si>
  <si>
    <t>4880</t>
  </si>
  <si>
    <t>3171105</t>
  </si>
  <si>
    <t>Veríssimo</t>
  </si>
  <si>
    <t>4881</t>
  </si>
  <si>
    <t>2514800</t>
  </si>
  <si>
    <t>São José dos Cordeiros</t>
  </si>
  <si>
    <t>4882</t>
  </si>
  <si>
    <t>3552551</t>
  </si>
  <si>
    <t>Suzanápolis</t>
  </si>
  <si>
    <t>4883</t>
  </si>
  <si>
    <t>1703057</t>
  </si>
  <si>
    <t>Bandeirantes do Tocantins</t>
  </si>
  <si>
    <t>4884</t>
  </si>
  <si>
    <t>4320602</t>
  </si>
  <si>
    <t>Severiano de Almeida</t>
  </si>
  <si>
    <t>4885</t>
  </si>
  <si>
    <t>4217105</t>
  </si>
  <si>
    <t>4886</t>
  </si>
  <si>
    <t>3541653</t>
  </si>
  <si>
    <t>Quadra</t>
  </si>
  <si>
    <t>4887</t>
  </si>
  <si>
    <t>4205175</t>
  </si>
  <si>
    <t>4888</t>
  </si>
  <si>
    <t>4301552</t>
  </si>
  <si>
    <t>Áurea</t>
  </si>
  <si>
    <t>4889</t>
  </si>
  <si>
    <t>3540101</t>
  </si>
  <si>
    <t>Pongaí</t>
  </si>
  <si>
    <t>4890</t>
  </si>
  <si>
    <t>4123105</t>
  </si>
  <si>
    <t>Santa Amélia</t>
  </si>
  <si>
    <t>4891</t>
  </si>
  <si>
    <t>3126950</t>
  </si>
  <si>
    <t>Frei Lagonegro</t>
  </si>
  <si>
    <t>4892</t>
  </si>
  <si>
    <t>3168051</t>
  </si>
  <si>
    <t>Taparuba</t>
  </si>
  <si>
    <t>4893</t>
  </si>
  <si>
    <t>3140209</t>
  </si>
  <si>
    <t>Maripá de Minas</t>
  </si>
  <si>
    <t>4894</t>
  </si>
  <si>
    <t>3156403</t>
  </si>
  <si>
    <t>Romaria</t>
  </si>
  <si>
    <t>4895</t>
  </si>
  <si>
    <t>3159704</t>
  </si>
  <si>
    <t>Santa Rosa da Serra</t>
  </si>
  <si>
    <t>4896</t>
  </si>
  <si>
    <t>2414456</t>
  </si>
  <si>
    <t>Triunfo Potiguar</t>
  </si>
  <si>
    <t>4897</t>
  </si>
  <si>
    <t>1713957</t>
  </si>
  <si>
    <t>Muricilândia</t>
  </si>
  <si>
    <t>4898</t>
  </si>
  <si>
    <t>4123204</t>
  </si>
  <si>
    <t>Santa Cecília do Pavão</t>
  </si>
  <si>
    <t>4899</t>
  </si>
  <si>
    <t>3129905</t>
  </si>
  <si>
    <t>Ibitiúra de Minas</t>
  </si>
  <si>
    <t>4900</t>
  </si>
  <si>
    <t>1715002</t>
  </si>
  <si>
    <t>Nova Rosalândia</t>
  </si>
  <si>
    <t>4901</t>
  </si>
  <si>
    <t>3106804</t>
  </si>
  <si>
    <t>Bias Fortes</t>
  </si>
  <si>
    <t>4902</t>
  </si>
  <si>
    <t>1712009</t>
  </si>
  <si>
    <t>4903</t>
  </si>
  <si>
    <t>4123956</t>
  </si>
  <si>
    <t>Santa Mônica</t>
  </si>
  <si>
    <t>4904</t>
  </si>
  <si>
    <t>2513000</t>
  </si>
  <si>
    <t>4905</t>
  </si>
  <si>
    <t>5209606</t>
  </si>
  <si>
    <t>Heitoraí</t>
  </si>
  <si>
    <t>4906</t>
  </si>
  <si>
    <t>5203104</t>
  </si>
  <si>
    <t>Baliza</t>
  </si>
  <si>
    <t>4907</t>
  </si>
  <si>
    <t>3149507</t>
  </si>
  <si>
    <t>Pequeri</t>
  </si>
  <si>
    <t>4908</t>
  </si>
  <si>
    <t>5106273</t>
  </si>
  <si>
    <t>Novo Horizonte do Norte</t>
  </si>
  <si>
    <t>4909</t>
  </si>
  <si>
    <t>4311130</t>
  </si>
  <si>
    <t>Jari</t>
  </si>
  <si>
    <t>4910</t>
  </si>
  <si>
    <t>2516151</t>
  </si>
  <si>
    <t>Sossêgo</t>
  </si>
  <si>
    <t>4911</t>
  </si>
  <si>
    <t>3149200</t>
  </si>
  <si>
    <t>Pedrinópolis</t>
  </si>
  <si>
    <t>4912</t>
  </si>
  <si>
    <t>1702703</t>
  </si>
  <si>
    <t>Aurora do Tocantins</t>
  </si>
  <si>
    <t>4913</t>
  </si>
  <si>
    <t>3114709</t>
  </si>
  <si>
    <t>Carvalhópolis</t>
  </si>
  <si>
    <t>4914</t>
  </si>
  <si>
    <t>4310900</t>
  </si>
  <si>
    <t>4915</t>
  </si>
  <si>
    <t>1711506</t>
  </si>
  <si>
    <t>Jaú do Tocantins</t>
  </si>
  <si>
    <t>4916</t>
  </si>
  <si>
    <t>4112900</t>
  </si>
  <si>
    <t>Jundiaí do Sul</t>
  </si>
  <si>
    <t>4917</t>
  </si>
  <si>
    <t>4209805</t>
  </si>
  <si>
    <t>Leoberto Leal</t>
  </si>
  <si>
    <t>4918</t>
  </si>
  <si>
    <t>2505808</t>
  </si>
  <si>
    <t>Duas Estradas</t>
  </si>
  <si>
    <t>4919</t>
  </si>
  <si>
    <t>1703891</t>
  </si>
  <si>
    <t>Carrasco Bonito</t>
  </si>
  <si>
    <t>4920</t>
  </si>
  <si>
    <t>4204178</t>
  </si>
  <si>
    <t>Cerro Negro</t>
  </si>
  <si>
    <t>4921</t>
  </si>
  <si>
    <t>3137304</t>
  </si>
  <si>
    <t>Lagoa dos Patos</t>
  </si>
  <si>
    <t>4922</t>
  </si>
  <si>
    <t>3148806</t>
  </si>
  <si>
    <t>Pedra do Anta</t>
  </si>
  <si>
    <t>4923</t>
  </si>
  <si>
    <t>3161601</t>
  </si>
  <si>
    <t>São Geraldo da Piedade</t>
  </si>
  <si>
    <t>4924</t>
  </si>
  <si>
    <t>4309159</t>
  </si>
  <si>
    <t>Gramado Xavier</t>
  </si>
  <si>
    <t>4925</t>
  </si>
  <si>
    <t>2411601</t>
  </si>
  <si>
    <t>São Bento do Norte</t>
  </si>
  <si>
    <t>4926</t>
  </si>
  <si>
    <t>4217550</t>
  </si>
  <si>
    <t>Serra Alta</t>
  </si>
  <si>
    <t>4927</t>
  </si>
  <si>
    <t>3159407</t>
  </si>
  <si>
    <t>Santa Rita de Ibitipoca</t>
  </si>
  <si>
    <t>4928</t>
  </si>
  <si>
    <t>5203575</t>
  </si>
  <si>
    <t>Bonópolis</t>
  </si>
  <si>
    <t>4929</t>
  </si>
  <si>
    <t>2210102</t>
  </si>
  <si>
    <t>São José do Peixe</t>
  </si>
  <si>
    <t>4930</t>
  </si>
  <si>
    <t>4314779</t>
  </si>
  <si>
    <t>Pontão</t>
  </si>
  <si>
    <t>4931</t>
  </si>
  <si>
    <t>5219605</t>
  </si>
  <si>
    <t>Santa Tereza de Goiás</t>
  </si>
  <si>
    <t>4932</t>
  </si>
  <si>
    <t>3528858</t>
  </si>
  <si>
    <t>Marapoama</t>
  </si>
  <si>
    <t>4933</t>
  </si>
  <si>
    <t>2503407</t>
  </si>
  <si>
    <t>Cacimba de Areia</t>
  </si>
  <si>
    <t>4934</t>
  </si>
  <si>
    <t>5202601</t>
  </si>
  <si>
    <t>Aurilândia</t>
  </si>
  <si>
    <t>4935</t>
  </si>
  <si>
    <t>3170479</t>
  </si>
  <si>
    <t>Uruana de Minas</t>
  </si>
  <si>
    <t>4936</t>
  </si>
  <si>
    <t>5218102</t>
  </si>
  <si>
    <t>Portelândia</t>
  </si>
  <si>
    <t>4937</t>
  </si>
  <si>
    <t>4116604</t>
  </si>
  <si>
    <t>Nova América da Colina</t>
  </si>
  <si>
    <t>4938</t>
  </si>
  <si>
    <t>4214300</t>
  </si>
  <si>
    <t>Rancho Queimado</t>
  </si>
  <si>
    <t>4939</t>
  </si>
  <si>
    <t>2515203</t>
  </si>
  <si>
    <t>São Sebastião do Umbuzeiro</t>
  </si>
  <si>
    <t>4940</t>
  </si>
  <si>
    <t>5107768</t>
  </si>
  <si>
    <t>Santa Rita do Trivelato</t>
  </si>
  <si>
    <t>4941</t>
  </si>
  <si>
    <t>2807303</t>
  </si>
  <si>
    <t>Telha</t>
  </si>
  <si>
    <t>4942</t>
  </si>
  <si>
    <t>4206801</t>
  </si>
  <si>
    <t>Ibicaré</t>
  </si>
  <si>
    <t>4943</t>
  </si>
  <si>
    <t>5200829</t>
  </si>
  <si>
    <t>Amaralina</t>
  </si>
  <si>
    <t>4944</t>
  </si>
  <si>
    <t>4302600</t>
  </si>
  <si>
    <t>Braga</t>
  </si>
  <si>
    <t>4945</t>
  </si>
  <si>
    <t>2401909</t>
  </si>
  <si>
    <t>Caiçara do Rio do Vento</t>
  </si>
  <si>
    <t>4946</t>
  </si>
  <si>
    <t>4321469</t>
  </si>
  <si>
    <t>Tio Hugo</t>
  </si>
  <si>
    <t>4947</t>
  </si>
  <si>
    <t>4115739</t>
  </si>
  <si>
    <t>Mato Rico</t>
  </si>
  <si>
    <t>4948</t>
  </si>
  <si>
    <t>3541802</t>
  </si>
  <si>
    <t>Queiroz</t>
  </si>
  <si>
    <t>4949</t>
  </si>
  <si>
    <t>4319703</t>
  </si>
  <si>
    <t>São Valentim</t>
  </si>
  <si>
    <t>4950</t>
  </si>
  <si>
    <t>3538303</t>
  </si>
  <si>
    <t>Piquerobi</t>
  </si>
  <si>
    <t>4951</t>
  </si>
  <si>
    <t>2201309</t>
  </si>
  <si>
    <t>Barreiras do Piauí</t>
  </si>
  <si>
    <t>4952</t>
  </si>
  <si>
    <t>4323754</t>
  </si>
  <si>
    <t>Vitória das Missões</t>
  </si>
  <si>
    <t>4953</t>
  </si>
  <si>
    <t>4305603</t>
  </si>
  <si>
    <t>4954</t>
  </si>
  <si>
    <t>3516804</t>
  </si>
  <si>
    <t>Gastão Vidigal</t>
  </si>
  <si>
    <t>4955</t>
  </si>
  <si>
    <t>3106101</t>
  </si>
  <si>
    <t>Belmiro Braga</t>
  </si>
  <si>
    <t>4956</t>
  </si>
  <si>
    <t>2806909</t>
  </si>
  <si>
    <t>4957</t>
  </si>
  <si>
    <t>4303673</t>
  </si>
  <si>
    <t>Campestre da Serra</t>
  </si>
  <si>
    <t>4958</t>
  </si>
  <si>
    <t>2514602</t>
  </si>
  <si>
    <t>São José do Bonfim</t>
  </si>
  <si>
    <t>4959</t>
  </si>
  <si>
    <t>2506509</t>
  </si>
  <si>
    <t>Gurjão</t>
  </si>
  <si>
    <t>4960</t>
  </si>
  <si>
    <t>4101150</t>
  </si>
  <si>
    <t>Ângulo</t>
  </si>
  <si>
    <t>4961</t>
  </si>
  <si>
    <t>1100908</t>
  </si>
  <si>
    <t>Castanheiras</t>
  </si>
  <si>
    <t>4962</t>
  </si>
  <si>
    <t>4201802</t>
  </si>
  <si>
    <t>Atalanta</t>
  </si>
  <si>
    <t>4963</t>
  </si>
  <si>
    <t>2513356</t>
  </si>
  <si>
    <t>4964</t>
  </si>
  <si>
    <t>4307450</t>
  </si>
  <si>
    <t>Esperança do Sul</t>
  </si>
  <si>
    <t>4965</t>
  </si>
  <si>
    <t>5106851</t>
  </si>
  <si>
    <t>Porto Estrela</t>
  </si>
  <si>
    <t>4966</t>
  </si>
  <si>
    <t>4210209</t>
  </si>
  <si>
    <t>Major Gercino</t>
  </si>
  <si>
    <t>4967</t>
  </si>
  <si>
    <t>4213351</t>
  </si>
  <si>
    <t>Ponte Alta do Norte</t>
  </si>
  <si>
    <t>4968</t>
  </si>
  <si>
    <t>4205605</t>
  </si>
  <si>
    <t>Galvão</t>
  </si>
  <si>
    <t>4969</t>
  </si>
  <si>
    <t>4310702</t>
  </si>
  <si>
    <t>Itatiba do Sul</t>
  </si>
  <si>
    <t>4970</t>
  </si>
  <si>
    <t>2411106</t>
  </si>
  <si>
    <t>4971</t>
  </si>
  <si>
    <t>5207501</t>
  </si>
  <si>
    <t>Estrela do Norte</t>
  </si>
  <si>
    <t>4972</t>
  </si>
  <si>
    <t>4103222</t>
  </si>
  <si>
    <t>Bom Sucesso do Sul</t>
  </si>
  <si>
    <t>4973</t>
  </si>
  <si>
    <t>2210623</t>
  </si>
  <si>
    <t>Sebastião Barros</t>
  </si>
  <si>
    <t>4974</t>
  </si>
  <si>
    <t>3161056</t>
  </si>
  <si>
    <t>São Félix de Minas</t>
  </si>
  <si>
    <t>4975</t>
  </si>
  <si>
    <t>3140407</t>
  </si>
  <si>
    <t>Marmelópolis</t>
  </si>
  <si>
    <t>4976</t>
  </si>
  <si>
    <t>3119005</t>
  </si>
  <si>
    <t>Cordislândia</t>
  </si>
  <si>
    <t>4977</t>
  </si>
  <si>
    <t>3138302</t>
  </si>
  <si>
    <t>Leandro Ferreira</t>
  </si>
  <si>
    <t>4978</t>
  </si>
  <si>
    <t>4313425</t>
  </si>
  <si>
    <t>Novo Machado</t>
  </si>
  <si>
    <t>4979</t>
  </si>
  <si>
    <t>4122107</t>
  </si>
  <si>
    <t>Rio Bom</t>
  </si>
  <si>
    <t>4980</t>
  </si>
  <si>
    <t>4307401</t>
  </si>
  <si>
    <t>Esmeralda</t>
  </si>
  <si>
    <t>4981</t>
  </si>
  <si>
    <t>3125309</t>
  </si>
  <si>
    <t>Faria Lemos</t>
  </si>
  <si>
    <t>4982</t>
  </si>
  <si>
    <t>5103809</t>
  </si>
  <si>
    <t>Figueirópolis d'Oeste</t>
  </si>
  <si>
    <t>4983</t>
  </si>
  <si>
    <t>4117404</t>
  </si>
  <si>
    <t>Ourizona</t>
  </si>
  <si>
    <t>4984</t>
  </si>
  <si>
    <t>2211506</t>
  </si>
  <si>
    <t>Vera Mendes</t>
  </si>
  <si>
    <t>4985</t>
  </si>
  <si>
    <t>3137908</t>
  </si>
  <si>
    <t>Lamim</t>
  </si>
  <si>
    <t>4986</t>
  </si>
  <si>
    <t>4120200</t>
  </si>
  <si>
    <t>Porto Rico</t>
  </si>
  <si>
    <t>4987</t>
  </si>
  <si>
    <t>4312377</t>
  </si>
  <si>
    <t>Monte Alegre dos Campos</t>
  </si>
  <si>
    <t>4988</t>
  </si>
  <si>
    <t>3153707</t>
  </si>
  <si>
    <t>Quartel Geral</t>
  </si>
  <si>
    <t>4989</t>
  </si>
  <si>
    <t>2415008</t>
  </si>
  <si>
    <t>Vila Flor</t>
  </si>
  <si>
    <t>4990</t>
  </si>
  <si>
    <t>4107124</t>
  </si>
  <si>
    <t>Diamante do Sul</t>
  </si>
  <si>
    <t>4991</t>
  </si>
  <si>
    <t>2605459</t>
  </si>
  <si>
    <t>Fernando de Noronha</t>
  </si>
  <si>
    <t>4992</t>
  </si>
  <si>
    <t>5106455</t>
  </si>
  <si>
    <t>Planalto da Serra</t>
  </si>
  <si>
    <t>4993</t>
  </si>
  <si>
    <t>3528304</t>
  </si>
  <si>
    <t>Magda</t>
  </si>
  <si>
    <t>4994</t>
  </si>
  <si>
    <t>4312757</t>
  </si>
  <si>
    <t>Nova Alvorada</t>
  </si>
  <si>
    <t>4995</t>
  </si>
  <si>
    <t>2508406</t>
  </si>
  <si>
    <t>Lastro</t>
  </si>
  <si>
    <t>4996</t>
  </si>
  <si>
    <t>4301859</t>
  </si>
  <si>
    <t>Barra do Guarita</t>
  </si>
  <si>
    <t>4997</t>
  </si>
  <si>
    <t>2704906</t>
  </si>
  <si>
    <t>Mar Vermelho</t>
  </si>
  <si>
    <t>4998</t>
  </si>
  <si>
    <t>2200806</t>
  </si>
  <si>
    <t>Antônio Almeida</t>
  </si>
  <si>
    <t>4999</t>
  </si>
  <si>
    <t>3144672</t>
  </si>
  <si>
    <t>Nova Belém</t>
  </si>
  <si>
    <t>5000</t>
  </si>
  <si>
    <t>4322525</t>
  </si>
  <si>
    <t>Vale Verde</t>
  </si>
  <si>
    <t>5001</t>
  </si>
  <si>
    <t>3128501</t>
  </si>
  <si>
    <t>Guarará</t>
  </si>
  <si>
    <t>5002</t>
  </si>
  <si>
    <t>5203962</t>
  </si>
  <si>
    <t>Buritinópolis</t>
  </si>
  <si>
    <t>5003</t>
  </si>
  <si>
    <t>4202081</t>
  </si>
  <si>
    <t>Bandeirante</t>
  </si>
  <si>
    <t>5004</t>
  </si>
  <si>
    <t>3161650</t>
  </si>
  <si>
    <t>São Geraldo do Baixio</t>
  </si>
  <si>
    <t>5005</t>
  </si>
  <si>
    <t>3514924</t>
  </si>
  <si>
    <t>Elisiário</t>
  </si>
  <si>
    <t>5006</t>
  </si>
  <si>
    <t>2513984</t>
  </si>
  <si>
    <t>5007</t>
  </si>
  <si>
    <t>3143708</t>
  </si>
  <si>
    <t>Morro do Pilar</t>
  </si>
  <si>
    <t>5008</t>
  </si>
  <si>
    <t>5215652</t>
  </si>
  <si>
    <t>Palestina de Goiás</t>
  </si>
  <si>
    <t>5009</t>
  </si>
  <si>
    <t>3542800</t>
  </si>
  <si>
    <t>Ribeira</t>
  </si>
  <si>
    <t>5010</t>
  </si>
  <si>
    <t>4311734</t>
  </si>
  <si>
    <t>Mampituba</t>
  </si>
  <si>
    <t>5011</t>
  </si>
  <si>
    <t>3551306</t>
  </si>
  <si>
    <t>Sebastianópolis do Sul</t>
  </si>
  <si>
    <t>5012</t>
  </si>
  <si>
    <t>3530003</t>
  </si>
  <si>
    <t>Mira Estrela</t>
  </si>
  <si>
    <t>5013</t>
  </si>
  <si>
    <t>4117297</t>
  </si>
  <si>
    <t>Novo Itacolomi</t>
  </si>
  <si>
    <t>5014</t>
  </si>
  <si>
    <t>5221452</t>
  </si>
  <si>
    <t>Trombas</t>
  </si>
  <si>
    <t>5015</t>
  </si>
  <si>
    <t>4321329</t>
  </si>
  <si>
    <t>Taquaruçu do Sul</t>
  </si>
  <si>
    <t>5016</t>
  </si>
  <si>
    <t>4304655</t>
  </si>
  <si>
    <t>Capão do Cipó</t>
  </si>
  <si>
    <t>5017</t>
  </si>
  <si>
    <t>1705102</t>
  </si>
  <si>
    <t>Chapada da Natividade</t>
  </si>
  <si>
    <t>5018</t>
  </si>
  <si>
    <t>2409209</t>
  </si>
  <si>
    <t>Passagem</t>
  </si>
  <si>
    <t>5019</t>
  </si>
  <si>
    <t>3164431</t>
  </si>
  <si>
    <t>São Sebastião da Vargem Alegre</t>
  </si>
  <si>
    <t>5020</t>
  </si>
  <si>
    <t>4120150</t>
  </si>
  <si>
    <t>Porto Barreiro</t>
  </si>
  <si>
    <t>5021</t>
  </si>
  <si>
    <t>3115409</t>
  </si>
  <si>
    <t>Catas Altas da Noruega</t>
  </si>
  <si>
    <t>5022</t>
  </si>
  <si>
    <t>2202075</t>
  </si>
  <si>
    <t>Cajazeiras do Piauí</t>
  </si>
  <si>
    <t>5023</t>
  </si>
  <si>
    <t>4323770</t>
  </si>
  <si>
    <t>Westfália</t>
  </si>
  <si>
    <t>5024</t>
  </si>
  <si>
    <t>4306452</t>
  </si>
  <si>
    <t>Dois Lajeados</t>
  </si>
  <si>
    <t>5025</t>
  </si>
  <si>
    <t>3157278</t>
  </si>
  <si>
    <t>Santa Bárbara do Monte Verde</t>
  </si>
  <si>
    <t>5026</t>
  </si>
  <si>
    <t>3122801</t>
  </si>
  <si>
    <t>Dom Viçoso</t>
  </si>
  <si>
    <t>5027</t>
  </si>
  <si>
    <t>1712801</t>
  </si>
  <si>
    <t>Maurilândia do Tocantins</t>
  </si>
  <si>
    <t>5028</t>
  </si>
  <si>
    <t>2515609</t>
  </si>
  <si>
    <t>Serra da Raiz</t>
  </si>
  <si>
    <t>5029</t>
  </si>
  <si>
    <t>3126406</t>
  </si>
  <si>
    <t>Fortuna de Minas</t>
  </si>
  <si>
    <t>5030</t>
  </si>
  <si>
    <t>3135001</t>
  </si>
  <si>
    <t>Jaguaraçu</t>
  </si>
  <si>
    <t>5031</t>
  </si>
  <si>
    <t>4310363</t>
  </si>
  <si>
    <t>Imigrante</t>
  </si>
  <si>
    <t>5032</t>
  </si>
  <si>
    <t>4306700</t>
  </si>
  <si>
    <t>Dona Francisca</t>
  </si>
  <si>
    <t>5033</t>
  </si>
  <si>
    <t>4315149</t>
  </si>
  <si>
    <t>Presidente Lucena</t>
  </si>
  <si>
    <t>5034</t>
  </si>
  <si>
    <t>5214903</t>
  </si>
  <si>
    <t>Nova Roma</t>
  </si>
  <si>
    <t>5035</t>
  </si>
  <si>
    <t>1101476</t>
  </si>
  <si>
    <t>Primavera de Rondônia</t>
  </si>
  <si>
    <t>5036</t>
  </si>
  <si>
    <t>3115904</t>
  </si>
  <si>
    <t>Chácara</t>
  </si>
  <si>
    <t>5037</t>
  </si>
  <si>
    <t>4300570</t>
  </si>
  <si>
    <t>Alto Feliz</t>
  </si>
  <si>
    <t>5038</t>
  </si>
  <si>
    <t>4312443</t>
  </si>
  <si>
    <t>Morrinhos do Sul</t>
  </si>
  <si>
    <t>5039</t>
  </si>
  <si>
    <t>3153301</t>
  </si>
  <si>
    <t>Presidente Kubitschek</t>
  </si>
  <si>
    <t>5040</t>
  </si>
  <si>
    <t>4319372</t>
  </si>
  <si>
    <t>São Pedro do Butiá</t>
  </si>
  <si>
    <t>5041</t>
  </si>
  <si>
    <t>4307815</t>
  </si>
  <si>
    <t>Estrela Velha</t>
  </si>
  <si>
    <t>5042</t>
  </si>
  <si>
    <t>3166105</t>
  </si>
  <si>
    <t>Senhora do Porto</t>
  </si>
  <si>
    <t>5043</t>
  </si>
  <si>
    <t>4313011</t>
  </si>
  <si>
    <t>Nova Candelária</t>
  </si>
  <si>
    <t>5044</t>
  </si>
  <si>
    <t>3525854</t>
  </si>
  <si>
    <t>Jumirim</t>
  </si>
  <si>
    <t>5045</t>
  </si>
  <si>
    <t>4128625</t>
  </si>
  <si>
    <t>5046</t>
  </si>
  <si>
    <t>4306973</t>
  </si>
  <si>
    <t>Erebango</t>
  </si>
  <si>
    <t>5047</t>
  </si>
  <si>
    <t>1718402</t>
  </si>
  <si>
    <t>5048</t>
  </si>
  <si>
    <t>4119657</t>
  </si>
  <si>
    <t>5049</t>
  </si>
  <si>
    <t>4313003</t>
  </si>
  <si>
    <t>Nova Bréscia</t>
  </si>
  <si>
    <t>5050</t>
  </si>
  <si>
    <t>2208601</t>
  </si>
  <si>
    <t>Prata do Piauí</t>
  </si>
  <si>
    <t>5051</t>
  </si>
  <si>
    <t>4107553</t>
  </si>
  <si>
    <t>Farol</t>
  </si>
  <si>
    <t>5052</t>
  </si>
  <si>
    <t>3171501</t>
  </si>
  <si>
    <t>Mathias Lobato</t>
  </si>
  <si>
    <t>5053</t>
  </si>
  <si>
    <t>2802502</t>
  </si>
  <si>
    <t>General Maynard</t>
  </si>
  <si>
    <t>5054</t>
  </si>
  <si>
    <t>4307054</t>
  </si>
  <si>
    <t>Ernestina</t>
  </si>
  <si>
    <t>5055</t>
  </si>
  <si>
    <t>3125507</t>
  </si>
  <si>
    <t>São Gonçalo do Rio Preto</t>
  </si>
  <si>
    <t>5056</t>
  </si>
  <si>
    <t>5108105</t>
  </si>
  <si>
    <t>Tesouro</t>
  </si>
  <si>
    <t>5057</t>
  </si>
  <si>
    <t>3539707</t>
  </si>
  <si>
    <t>Platina</t>
  </si>
  <si>
    <t>5058</t>
  </si>
  <si>
    <t>3515129</t>
  </si>
  <si>
    <t>Emilianópolis</t>
  </si>
  <si>
    <t>5059</t>
  </si>
  <si>
    <t>2414753</t>
  </si>
  <si>
    <t>Venha-Ver</t>
  </si>
  <si>
    <t>5060</t>
  </si>
  <si>
    <t>2505907</t>
  </si>
  <si>
    <t>Emas</t>
  </si>
  <si>
    <t>5061</t>
  </si>
  <si>
    <t>5214879</t>
  </si>
  <si>
    <t>Nova Iguaçu de Goiás</t>
  </si>
  <si>
    <t>5062</t>
  </si>
  <si>
    <t>4211256</t>
  </si>
  <si>
    <t>Morro Grande</t>
  </si>
  <si>
    <t>5063</t>
  </si>
  <si>
    <t>5200902</t>
  </si>
  <si>
    <t>Amorinópolis</t>
  </si>
  <si>
    <t>5064</t>
  </si>
  <si>
    <t>5219209</t>
  </si>
  <si>
    <t>Santa Cruz de Goiás</t>
  </si>
  <si>
    <t>5065</t>
  </si>
  <si>
    <t>4304952</t>
  </si>
  <si>
    <t>Caseiros</t>
  </si>
  <si>
    <t>5066</t>
  </si>
  <si>
    <t>3548302</t>
  </si>
  <si>
    <t>Santo Expedito</t>
  </si>
  <si>
    <t>5067</t>
  </si>
  <si>
    <t>2207355</t>
  </si>
  <si>
    <t>Pajeú do Piauí</t>
  </si>
  <si>
    <t>5068</t>
  </si>
  <si>
    <t>1712405</t>
  </si>
  <si>
    <t>Lizarda</t>
  </si>
  <si>
    <t>5069</t>
  </si>
  <si>
    <t>4310553</t>
  </si>
  <si>
    <t>Itacurubi</t>
  </si>
  <si>
    <t>5070</t>
  </si>
  <si>
    <t>3121506</t>
  </si>
  <si>
    <t>Desterro do Melo</t>
  </si>
  <si>
    <t>5071</t>
  </si>
  <si>
    <t>4212601</t>
  </si>
  <si>
    <t>Peritiba</t>
  </si>
  <si>
    <t>5072</t>
  </si>
  <si>
    <t>5205059</t>
  </si>
  <si>
    <t>Castelândia</t>
  </si>
  <si>
    <t>5073</t>
  </si>
  <si>
    <t>4303558</t>
  </si>
  <si>
    <t>Camargo</t>
  </si>
  <si>
    <t>5074</t>
  </si>
  <si>
    <t>4108551</t>
  </si>
  <si>
    <t>Godoy Moreira</t>
  </si>
  <si>
    <t>5075</t>
  </si>
  <si>
    <t>2205359</t>
  </si>
  <si>
    <t>João Costa</t>
  </si>
  <si>
    <t>5076</t>
  </si>
  <si>
    <t>3145802</t>
  </si>
  <si>
    <t>Onça de Pitangui</t>
  </si>
  <si>
    <t>5077</t>
  </si>
  <si>
    <t>2516755</t>
  </si>
  <si>
    <t>Tenório</t>
  </si>
  <si>
    <t>5078</t>
  </si>
  <si>
    <t>2410009</t>
  </si>
  <si>
    <t>5079</t>
  </si>
  <si>
    <t>5216452</t>
  </si>
  <si>
    <t>Perolândia</t>
  </si>
  <si>
    <t>5080</t>
  </si>
  <si>
    <t>4214151</t>
  </si>
  <si>
    <t>Princesa</t>
  </si>
  <si>
    <t>5081</t>
  </si>
  <si>
    <t>3119807</t>
  </si>
  <si>
    <t>Córrego Danta</t>
  </si>
  <si>
    <t>5082</t>
  </si>
  <si>
    <t>4314456</t>
  </si>
  <si>
    <t>Pinhal</t>
  </si>
  <si>
    <t>5083</t>
  </si>
  <si>
    <t>3547106</t>
  </si>
  <si>
    <t>Santa Mercedes</t>
  </si>
  <si>
    <t>5084</t>
  </si>
  <si>
    <t>2500577</t>
  </si>
  <si>
    <t>Algodão de Jandaíra</t>
  </si>
  <si>
    <t>5085</t>
  </si>
  <si>
    <t>3101409</t>
  </si>
  <si>
    <t>Albertina</t>
  </si>
  <si>
    <t>5086</t>
  </si>
  <si>
    <t>4204194</t>
  </si>
  <si>
    <t>Chapadão do Lageado</t>
  </si>
  <si>
    <t>5087</t>
  </si>
  <si>
    <t>2210953</t>
  </si>
  <si>
    <t>Tamboril do Piauí</t>
  </si>
  <si>
    <t>5088</t>
  </si>
  <si>
    <t>3167509</t>
  </si>
  <si>
    <t>Simão Pereira</t>
  </si>
  <si>
    <t>5089</t>
  </si>
  <si>
    <t>2209757</t>
  </si>
  <si>
    <t>São Gonçalo do Gurgueia</t>
  </si>
  <si>
    <t>5090</t>
  </si>
  <si>
    <t>5202353</t>
  </si>
  <si>
    <t>Arenópolis</t>
  </si>
  <si>
    <t>5091</t>
  </si>
  <si>
    <t>4215901</t>
  </si>
  <si>
    <t>São Bonifácio</t>
  </si>
  <si>
    <t>5092</t>
  </si>
  <si>
    <t>4213153</t>
  </si>
  <si>
    <t>Planalto Alegre</t>
  </si>
  <si>
    <t>5093</t>
  </si>
  <si>
    <t>2400406</t>
  </si>
  <si>
    <t>Água Nova</t>
  </si>
  <si>
    <t>5094</t>
  </si>
  <si>
    <t>2515708</t>
  </si>
  <si>
    <t>Serra Grande</t>
  </si>
  <si>
    <t>5095</t>
  </si>
  <si>
    <t>2205540</t>
  </si>
  <si>
    <t>Lagoinha do Piauí</t>
  </si>
  <si>
    <t>5096</t>
  </si>
  <si>
    <t>2403756</t>
  </si>
  <si>
    <t>Fernando Pedroza</t>
  </si>
  <si>
    <t>5097</t>
  </si>
  <si>
    <t>2211605</t>
  </si>
  <si>
    <t>Vila Nova do Piauí</t>
  </si>
  <si>
    <t>5098</t>
  </si>
  <si>
    <t>2410603</t>
  </si>
  <si>
    <t>Rafael Godeiro</t>
  </si>
  <si>
    <t>5099</t>
  </si>
  <si>
    <t>3113107</t>
  </si>
  <si>
    <t>Caranaíba</t>
  </si>
  <si>
    <t>5100</t>
  </si>
  <si>
    <t>2204154</t>
  </si>
  <si>
    <t>Francisco Macedo</t>
  </si>
  <si>
    <t>5101</t>
  </si>
  <si>
    <t>3127354</t>
  </si>
  <si>
    <t>Glaucilândia</t>
  </si>
  <si>
    <t>5102</t>
  </si>
  <si>
    <t>5220702</t>
  </si>
  <si>
    <t>Sítio d'Abadia</t>
  </si>
  <si>
    <t>5103</t>
  </si>
  <si>
    <t>5206602</t>
  </si>
  <si>
    <t>Cumari</t>
  </si>
  <si>
    <t>5104</t>
  </si>
  <si>
    <t>2512747</t>
  </si>
  <si>
    <t>5105</t>
  </si>
  <si>
    <t>5212006</t>
  </si>
  <si>
    <t>Jaupaci</t>
  </si>
  <si>
    <t>5106</t>
  </si>
  <si>
    <t>3110806</t>
  </si>
  <si>
    <t>Campanário</t>
  </si>
  <si>
    <t>5107</t>
  </si>
  <si>
    <t>5221304</t>
  </si>
  <si>
    <t>Três Ranchos</t>
  </si>
  <si>
    <t>5108</t>
  </si>
  <si>
    <t>4304697</t>
  </si>
  <si>
    <t>Capitão</t>
  </si>
  <si>
    <t>5109</t>
  </si>
  <si>
    <t>5210158</t>
  </si>
  <si>
    <t>Ipiranga de Goiás</t>
  </si>
  <si>
    <t>5110</t>
  </si>
  <si>
    <t>4101051</t>
  </si>
  <si>
    <t>Anahy</t>
  </si>
  <si>
    <t>5111</t>
  </si>
  <si>
    <t>2510600</t>
  </si>
  <si>
    <t>Ouro Velho</t>
  </si>
  <si>
    <t>5112</t>
  </si>
  <si>
    <t>3103603</t>
  </si>
  <si>
    <t>Arantina</t>
  </si>
  <si>
    <t>5113</t>
  </si>
  <si>
    <t>3162302</t>
  </si>
  <si>
    <t>São João da Mata</t>
  </si>
  <si>
    <t>5114</t>
  </si>
  <si>
    <t>4318440</t>
  </si>
  <si>
    <t>São Jorge</t>
  </si>
  <si>
    <t>5115</t>
  </si>
  <si>
    <t>5201454</t>
  </si>
  <si>
    <t>Aparecida do Rio Doce</t>
  </si>
  <si>
    <t>5116</t>
  </si>
  <si>
    <t>5103957</t>
  </si>
  <si>
    <t>Glória d'Oeste</t>
  </si>
  <si>
    <t>5117</t>
  </si>
  <si>
    <t>5108352</t>
  </si>
  <si>
    <t>Vale de São Domingos</t>
  </si>
  <si>
    <t>5118</t>
  </si>
  <si>
    <t>4106852</t>
  </si>
  <si>
    <t>Cruzmaltina</t>
  </si>
  <si>
    <t>5119</t>
  </si>
  <si>
    <t>3536257</t>
  </si>
  <si>
    <t>Parisi</t>
  </si>
  <si>
    <t>5120</t>
  </si>
  <si>
    <t>3510104</t>
  </si>
  <si>
    <t>Cândido Rodrigues</t>
  </si>
  <si>
    <t>5121</t>
  </si>
  <si>
    <t>3501509</t>
  </si>
  <si>
    <t>Alvinlândia</t>
  </si>
  <si>
    <t>5122</t>
  </si>
  <si>
    <t>4312617</t>
  </si>
  <si>
    <t>Muitos Capões</t>
  </si>
  <si>
    <t>5123</t>
  </si>
  <si>
    <t>4316477</t>
  </si>
  <si>
    <t>Salvador das Missões</t>
  </si>
  <si>
    <t>5124</t>
  </si>
  <si>
    <t>4207577</t>
  </si>
  <si>
    <t>Iomerê</t>
  </si>
  <si>
    <t>5125</t>
  </si>
  <si>
    <t>1701051</t>
  </si>
  <si>
    <t>Angico</t>
  </si>
  <si>
    <t>5126</t>
  </si>
  <si>
    <t>5107297</t>
  </si>
  <si>
    <t>São José do Povo</t>
  </si>
  <si>
    <t>5127</t>
  </si>
  <si>
    <t>3120003</t>
  </si>
  <si>
    <t>Córrego Novo</t>
  </si>
  <si>
    <t>5128</t>
  </si>
  <si>
    <t>5202809</t>
  </si>
  <si>
    <t>Avelinópolis</t>
  </si>
  <si>
    <t>5129</t>
  </si>
  <si>
    <t>1718006</t>
  </si>
  <si>
    <t>Porto Alegre do Tocantins</t>
  </si>
  <si>
    <t>5130</t>
  </si>
  <si>
    <t>4319125</t>
  </si>
  <si>
    <t>São Martinho da Serra</t>
  </si>
  <si>
    <t>5131</t>
  </si>
  <si>
    <t>2506202</t>
  </si>
  <si>
    <t>Frei Martinho</t>
  </si>
  <si>
    <t>5132</t>
  </si>
  <si>
    <t>2209609</t>
  </si>
  <si>
    <t>São Félix do Piauí</t>
  </si>
  <si>
    <t>5133</t>
  </si>
  <si>
    <t>4200556</t>
  </si>
  <si>
    <t>Águas Frias</t>
  </si>
  <si>
    <t>5134</t>
  </si>
  <si>
    <t>3110400</t>
  </si>
  <si>
    <t>Camacho</t>
  </si>
  <si>
    <t>5135</t>
  </si>
  <si>
    <t>3533304</t>
  </si>
  <si>
    <t>Nova Luzitânia</t>
  </si>
  <si>
    <t>5136</t>
  </si>
  <si>
    <t>4315552</t>
  </si>
  <si>
    <t>Rio dos Índios</t>
  </si>
  <si>
    <t>5137</t>
  </si>
  <si>
    <t>4217758</t>
  </si>
  <si>
    <t>Sul Brasil</t>
  </si>
  <si>
    <t>5138</t>
  </si>
  <si>
    <t>3127370</t>
  </si>
  <si>
    <t>Goiabeira</t>
  </si>
  <si>
    <t>5139</t>
  </si>
  <si>
    <t>2210391</t>
  </si>
  <si>
    <t>São Miguel do Fidalgo</t>
  </si>
  <si>
    <t>5140</t>
  </si>
  <si>
    <t>2206951</t>
  </si>
  <si>
    <t>Novo Santo Antônio</t>
  </si>
  <si>
    <t>5141</t>
  </si>
  <si>
    <t>4305871</t>
  </si>
  <si>
    <t>Coronel Barros</t>
  </si>
  <si>
    <t>5142</t>
  </si>
  <si>
    <t>5219506</t>
  </si>
  <si>
    <t>Santa Rosa de Goiás</t>
  </si>
  <si>
    <t>5143</t>
  </si>
  <si>
    <t>4102703</t>
  </si>
  <si>
    <t>Barra do Jacaré</t>
  </si>
  <si>
    <t>5144</t>
  </si>
  <si>
    <t>4306379</t>
  </si>
  <si>
    <t>Dilermando de Aguiar</t>
  </si>
  <si>
    <t>5145</t>
  </si>
  <si>
    <t>4204152</t>
  </si>
  <si>
    <t>Celso Ramos</t>
  </si>
  <si>
    <t>5146</t>
  </si>
  <si>
    <t>3537156</t>
  </si>
  <si>
    <t>Pedrinhas Paulista</t>
  </si>
  <si>
    <t>5147</t>
  </si>
  <si>
    <t>3116209</t>
  </si>
  <si>
    <t>Chiador</t>
  </si>
  <si>
    <t>5148</t>
  </si>
  <si>
    <t>3510906</t>
  </si>
  <si>
    <t>Cássia dos Coqueiros</t>
  </si>
  <si>
    <t>5149</t>
  </si>
  <si>
    <t>5221577</t>
  </si>
  <si>
    <t>Uirapuru</t>
  </si>
  <si>
    <t>5150</t>
  </si>
  <si>
    <t>3150109</t>
  </si>
  <si>
    <t>Piau</t>
  </si>
  <si>
    <t>5151</t>
  </si>
  <si>
    <t>3125804</t>
  </si>
  <si>
    <t>Fernandes Tourinho</t>
  </si>
  <si>
    <t>5152</t>
  </si>
  <si>
    <t>3536901</t>
  </si>
  <si>
    <t>Pedranópolis</t>
  </si>
  <si>
    <t>5153</t>
  </si>
  <si>
    <t>4323705</t>
  </si>
  <si>
    <t>Vista Gaúcha</t>
  </si>
  <si>
    <t>5154</t>
  </si>
  <si>
    <t>1719004</t>
  </si>
  <si>
    <t>Santa Tereza do Tocantins</t>
  </si>
  <si>
    <t>5155</t>
  </si>
  <si>
    <t>4323200</t>
  </si>
  <si>
    <t>Victor Graeff</t>
  </si>
  <si>
    <t>5156</t>
  </si>
  <si>
    <t>3500600</t>
  </si>
  <si>
    <t>Águas de São Pedro</t>
  </si>
  <si>
    <t>5157</t>
  </si>
  <si>
    <t>4302253</t>
  </si>
  <si>
    <t>Boa Vista do Sul</t>
  </si>
  <si>
    <t>5158</t>
  </si>
  <si>
    <t>2805000</t>
  </si>
  <si>
    <t>Pedra Mole</t>
  </si>
  <si>
    <t>5159</t>
  </si>
  <si>
    <t>4202537</t>
  </si>
  <si>
    <t>5160</t>
  </si>
  <si>
    <t>4218855</t>
  </si>
  <si>
    <t>União do Oeste</t>
  </si>
  <si>
    <t>5161</t>
  </si>
  <si>
    <t>3116902</t>
  </si>
  <si>
    <t>Comendador Gomes</t>
  </si>
  <si>
    <t>5162</t>
  </si>
  <si>
    <t>3124708</t>
  </si>
  <si>
    <t>Estrela do Indaiá</t>
  </si>
  <si>
    <t>5163</t>
  </si>
  <si>
    <t>3117207</t>
  </si>
  <si>
    <t>Conceição das Pedras</t>
  </si>
  <si>
    <t>5164</t>
  </si>
  <si>
    <t>4114351</t>
  </si>
  <si>
    <t>Manfrinópolis</t>
  </si>
  <si>
    <t>5165</t>
  </si>
  <si>
    <t>4305371</t>
  </si>
  <si>
    <t>Charrua</t>
  </si>
  <si>
    <t>5166</t>
  </si>
  <si>
    <t>3516507</t>
  </si>
  <si>
    <t>Gabriel Monteiro</t>
  </si>
  <si>
    <t>5167</t>
  </si>
  <si>
    <t>3119609</t>
  </si>
  <si>
    <t>Coronel Pacheco</t>
  </si>
  <si>
    <t>5168</t>
  </si>
  <si>
    <t>4210704</t>
  </si>
  <si>
    <t>Matos Costa</t>
  </si>
  <si>
    <t>5169</t>
  </si>
  <si>
    <t>4119251</t>
  </si>
  <si>
    <t>Pinhal de São Bento</t>
  </si>
  <si>
    <t>5170</t>
  </si>
  <si>
    <t>4321832</t>
  </si>
  <si>
    <t>Três Forquilhas</t>
  </si>
  <si>
    <t>5171</t>
  </si>
  <si>
    <t>5212907</t>
  </si>
  <si>
    <t>Marzagão</t>
  </si>
  <si>
    <t>5172</t>
  </si>
  <si>
    <t>3149002</t>
  </si>
  <si>
    <t>Pedra Dourada</t>
  </si>
  <si>
    <t>5173</t>
  </si>
  <si>
    <t>4312427</t>
  </si>
  <si>
    <t>Mormaço</t>
  </si>
  <si>
    <t>5174</t>
  </si>
  <si>
    <t>4318051</t>
  </si>
  <si>
    <t>São Domingos do Sul</t>
  </si>
  <si>
    <t>5175</t>
  </si>
  <si>
    <t>3163607</t>
  </si>
  <si>
    <t>São José do Mantimento</t>
  </si>
  <si>
    <t>5176</t>
  </si>
  <si>
    <t>4306320</t>
  </si>
  <si>
    <t>Derrubadas</t>
  </si>
  <si>
    <t>5177</t>
  </si>
  <si>
    <t>3101300</t>
  </si>
  <si>
    <t>Alagoa</t>
  </si>
  <si>
    <t>5178</t>
  </si>
  <si>
    <t>1712702</t>
  </si>
  <si>
    <t>Mateiros</t>
  </si>
  <si>
    <t>5179</t>
  </si>
  <si>
    <t>2503753</t>
  </si>
  <si>
    <t>Cajazeirinhas</t>
  </si>
  <si>
    <t>5180</t>
  </si>
  <si>
    <t>1718709</t>
  </si>
  <si>
    <t>Rio dos Bois</t>
  </si>
  <si>
    <t>5181</t>
  </si>
  <si>
    <t>3547403</t>
  </si>
  <si>
    <t>Santa Rita d'Oeste</t>
  </si>
  <si>
    <t>5182</t>
  </si>
  <si>
    <t>3515905</t>
  </si>
  <si>
    <t>Floreal</t>
  </si>
  <si>
    <t>5183</t>
  </si>
  <si>
    <t>5203939</t>
  </si>
  <si>
    <t>Buriti de Goiás</t>
  </si>
  <si>
    <t>5184</t>
  </si>
  <si>
    <t>2707008</t>
  </si>
  <si>
    <t>Pindoba</t>
  </si>
  <si>
    <t>5185</t>
  </si>
  <si>
    <t>5206800</t>
  </si>
  <si>
    <t>Damolândia</t>
  </si>
  <si>
    <t>5186</t>
  </si>
  <si>
    <t>4314548</t>
  </si>
  <si>
    <t>Pinto Bandeira</t>
  </si>
  <si>
    <t>5187</t>
  </si>
  <si>
    <t>4305116</t>
  </si>
  <si>
    <t>Centenário</t>
  </si>
  <si>
    <t>5188</t>
  </si>
  <si>
    <t>3160603</t>
  </si>
  <si>
    <t>Santo Hipólito</t>
  </si>
  <si>
    <t>5189</t>
  </si>
  <si>
    <t>1712454</t>
  </si>
  <si>
    <t>Luzinópolis</t>
  </si>
  <si>
    <t>5190</t>
  </si>
  <si>
    <t>3507456</t>
  </si>
  <si>
    <t>Borebi</t>
  </si>
  <si>
    <t>5191</t>
  </si>
  <si>
    <t>3115003</t>
  </si>
  <si>
    <t>Cascalho Rico</t>
  </si>
  <si>
    <t>5192</t>
  </si>
  <si>
    <t>4111605</t>
  </si>
  <si>
    <t>Ivatuba</t>
  </si>
  <si>
    <t>5193</t>
  </si>
  <si>
    <t>4320230</t>
  </si>
  <si>
    <t>Sede Nova</t>
  </si>
  <si>
    <t>5194</t>
  </si>
  <si>
    <t>3515301</t>
  </si>
  <si>
    <t>5195</t>
  </si>
  <si>
    <t>5221080</t>
  </si>
  <si>
    <t>Teresina de Goiás</t>
  </si>
  <si>
    <t>5196</t>
  </si>
  <si>
    <t>2410702</t>
  </si>
  <si>
    <t>Riacho da Cruz</t>
  </si>
  <si>
    <t>5197</t>
  </si>
  <si>
    <t>3544400</t>
  </si>
  <si>
    <t>Rubiácea</t>
  </si>
  <si>
    <t>5198</t>
  </si>
  <si>
    <t>2403905</t>
  </si>
  <si>
    <t>Francisco Dantas</t>
  </si>
  <si>
    <t>5199</t>
  </si>
  <si>
    <t>3130002</t>
  </si>
  <si>
    <t>Ibituruna</t>
  </si>
  <si>
    <t>5200</t>
  </si>
  <si>
    <t>2411429</t>
  </si>
  <si>
    <t>Santana do Seridó</t>
  </si>
  <si>
    <t>5201</t>
  </si>
  <si>
    <t>5211602</t>
  </si>
  <si>
    <t>Ivolândia</t>
  </si>
  <si>
    <t>5202</t>
  </si>
  <si>
    <t>4306072</t>
  </si>
  <si>
    <t>Cristal do Sul</t>
  </si>
  <si>
    <t>5203</t>
  </si>
  <si>
    <t>3557154</t>
  </si>
  <si>
    <t>Zacarias</t>
  </si>
  <si>
    <t>5204</t>
  </si>
  <si>
    <t>2200954</t>
  </si>
  <si>
    <t>Aroeiras do Itaim</t>
  </si>
  <si>
    <t>5205</t>
  </si>
  <si>
    <t>5219456</t>
  </si>
  <si>
    <t>Santa Rita do Novo Destino</t>
  </si>
  <si>
    <t>5206</t>
  </si>
  <si>
    <t>4308656</t>
  </si>
  <si>
    <t>Garruchos</t>
  </si>
  <si>
    <t>5207</t>
  </si>
  <si>
    <t>3104403</t>
  </si>
  <si>
    <t>Argirita</t>
  </si>
  <si>
    <t>5208</t>
  </si>
  <si>
    <t>4306957</t>
  </si>
  <si>
    <t>Entre Rios do Sul</t>
  </si>
  <si>
    <t>5209</t>
  </si>
  <si>
    <t>4215752</t>
  </si>
  <si>
    <t>São Bernardino</t>
  </si>
  <si>
    <t>5210</t>
  </si>
  <si>
    <t>3170305</t>
  </si>
  <si>
    <t>Umburatiba</t>
  </si>
  <si>
    <t>5211</t>
  </si>
  <si>
    <t>4205431</t>
  </si>
  <si>
    <t>Formosa do Sul</t>
  </si>
  <si>
    <t>5212</t>
  </si>
  <si>
    <t>1718881</t>
  </si>
  <si>
    <t>Santa Maria do Tocantins</t>
  </si>
  <si>
    <t>5213</t>
  </si>
  <si>
    <t>4320321</t>
  </si>
  <si>
    <t>Senador Salgado Filho</t>
  </si>
  <si>
    <t>5214</t>
  </si>
  <si>
    <t>2517100</t>
  </si>
  <si>
    <t>5215</t>
  </si>
  <si>
    <t>4305975</t>
  </si>
  <si>
    <t>Coxilha</t>
  </si>
  <si>
    <t>5216</t>
  </si>
  <si>
    <t>5107743</t>
  </si>
  <si>
    <t>Santa Cruz do Xingu</t>
  </si>
  <si>
    <t>5217</t>
  </si>
  <si>
    <t>4125902</t>
  </si>
  <si>
    <t>São Pedro do Paraná</t>
  </si>
  <si>
    <t>5218</t>
  </si>
  <si>
    <t>3527900</t>
  </si>
  <si>
    <t>Lutécia</t>
  </si>
  <si>
    <t>5219</t>
  </si>
  <si>
    <t>4323507</t>
  </si>
  <si>
    <t>Vista Alegre</t>
  </si>
  <si>
    <t>5220</t>
  </si>
  <si>
    <t>3532157</t>
  </si>
  <si>
    <t>Nantes</t>
  </si>
  <si>
    <t>5221</t>
  </si>
  <si>
    <t>4202156</t>
  </si>
  <si>
    <t>5222</t>
  </si>
  <si>
    <t>4218954</t>
  </si>
  <si>
    <t>Urupema</t>
  </si>
  <si>
    <t>5223</t>
  </si>
  <si>
    <t>4108106</t>
  </si>
  <si>
    <t>Flórida</t>
  </si>
  <si>
    <t>5224</t>
  </si>
  <si>
    <t>4318432</t>
  </si>
  <si>
    <t>São João do Polêsine</t>
  </si>
  <si>
    <t>5225</t>
  </si>
  <si>
    <t>4211652</t>
  </si>
  <si>
    <t>5226</t>
  </si>
  <si>
    <t>4310652</t>
  </si>
  <si>
    <t>Itati</t>
  </si>
  <si>
    <t>5227</t>
  </si>
  <si>
    <t>2207108</t>
  </si>
  <si>
    <t>Olho d'Água do Piauí</t>
  </si>
  <si>
    <t>5228</t>
  </si>
  <si>
    <t>4307831</t>
  </si>
  <si>
    <t>Eugênio de Castro</t>
  </si>
  <si>
    <t>5229</t>
  </si>
  <si>
    <t>3103801</t>
  </si>
  <si>
    <t>Arapuá</t>
  </si>
  <si>
    <t>5230</t>
  </si>
  <si>
    <t>4219150</t>
  </si>
  <si>
    <t>5231</t>
  </si>
  <si>
    <t>4103404</t>
  </si>
  <si>
    <t>Cafeara</t>
  </si>
  <si>
    <t>5232</t>
  </si>
  <si>
    <t>4203253</t>
  </si>
  <si>
    <t>Capão Alto</t>
  </si>
  <si>
    <t>5233</t>
  </si>
  <si>
    <t>2513851</t>
  </si>
  <si>
    <t>5234</t>
  </si>
  <si>
    <t>3553658</t>
  </si>
  <si>
    <t>Taquaral</t>
  </si>
  <si>
    <t>5235</t>
  </si>
  <si>
    <t>4121356</t>
  </si>
  <si>
    <t>Rancho Alegre d'Oeste</t>
  </si>
  <si>
    <t>5236</t>
  </si>
  <si>
    <t>5213053</t>
  </si>
  <si>
    <t>Mimoso de Goiás</t>
  </si>
  <si>
    <t>5237</t>
  </si>
  <si>
    <t>3506201</t>
  </si>
  <si>
    <t>Bento de Abreu</t>
  </si>
  <si>
    <t>5238</t>
  </si>
  <si>
    <t>3113800</t>
  </si>
  <si>
    <t>Carmésia</t>
  </si>
  <si>
    <t>5239</t>
  </si>
  <si>
    <t>3549003</t>
  </si>
  <si>
    <t>5240</t>
  </si>
  <si>
    <t>4311429</t>
  </si>
  <si>
    <t>Lajeado do Bugre</t>
  </si>
  <si>
    <t>5241</t>
  </si>
  <si>
    <t>4301073</t>
  </si>
  <si>
    <t>Arroio do Padre</t>
  </si>
  <si>
    <t>5242</t>
  </si>
  <si>
    <t>4200051</t>
  </si>
  <si>
    <t>Abdon Batista</t>
  </si>
  <si>
    <t>5243</t>
  </si>
  <si>
    <t>3546108</t>
  </si>
  <si>
    <t>Santa Clara d'Oeste</t>
  </si>
  <si>
    <t>5244</t>
  </si>
  <si>
    <t>4316972</t>
  </si>
  <si>
    <t>Santa Margarida do Sul</t>
  </si>
  <si>
    <t>5245</t>
  </si>
  <si>
    <t>2513968</t>
  </si>
  <si>
    <t>5246</t>
  </si>
  <si>
    <t>5107198</t>
  </si>
  <si>
    <t>Ribeirãozinho</t>
  </si>
  <si>
    <t>5247</t>
  </si>
  <si>
    <t>4321634</t>
  </si>
  <si>
    <t>Três Arroios</t>
  </si>
  <si>
    <t>5248</t>
  </si>
  <si>
    <t>2513943</t>
  </si>
  <si>
    <t>São Domingos do Cariri</t>
  </si>
  <si>
    <t>5249</t>
  </si>
  <si>
    <t>3549201</t>
  </si>
  <si>
    <t>São João das Duas Pontes</t>
  </si>
  <si>
    <t>5250</t>
  </si>
  <si>
    <t>3130804</t>
  </si>
  <si>
    <t>Ingaí</t>
  </si>
  <si>
    <t>5251</t>
  </si>
  <si>
    <t>3540853</t>
  </si>
  <si>
    <t>Pracinha</t>
  </si>
  <si>
    <t>5252</t>
  </si>
  <si>
    <t>3125200</t>
  </si>
  <si>
    <t>Fama</t>
  </si>
  <si>
    <t>5253</t>
  </si>
  <si>
    <t>4215687</t>
  </si>
  <si>
    <t>Santa Terezinha do Progresso</t>
  </si>
  <si>
    <t>5254</t>
  </si>
  <si>
    <t>1700251</t>
  </si>
  <si>
    <t>Abreulândia</t>
  </si>
  <si>
    <t>5255</t>
  </si>
  <si>
    <t>4316436</t>
  </si>
  <si>
    <t>Saldanha Marinho</t>
  </si>
  <si>
    <t>5256</t>
  </si>
  <si>
    <t>2406403</t>
  </si>
  <si>
    <t>Lagoa de Velhos</t>
  </si>
  <si>
    <t>5257</t>
  </si>
  <si>
    <t>4307864</t>
  </si>
  <si>
    <t>Fagundes Varela</t>
  </si>
  <si>
    <t>5258</t>
  </si>
  <si>
    <t>4309571</t>
  </si>
  <si>
    <t>Herveiras</t>
  </si>
  <si>
    <t>5259</t>
  </si>
  <si>
    <t>3507753</t>
  </si>
  <si>
    <t>Brejo Alegre</t>
  </si>
  <si>
    <t>5260</t>
  </si>
  <si>
    <t>4306551</t>
  </si>
  <si>
    <t>Dom Pedro de Alcântara</t>
  </si>
  <si>
    <t>5261</t>
  </si>
  <si>
    <t>5212600</t>
  </si>
  <si>
    <t>Mairipotaba</t>
  </si>
  <si>
    <t>5262</t>
  </si>
  <si>
    <t>4212056</t>
  </si>
  <si>
    <t>5263</t>
  </si>
  <si>
    <t>5210307</t>
  </si>
  <si>
    <t>Israelândia</t>
  </si>
  <si>
    <t>5264</t>
  </si>
  <si>
    <t>4312385</t>
  </si>
  <si>
    <t>Monte Belo do Sul</t>
  </si>
  <si>
    <t>5265</t>
  </si>
  <si>
    <t>4209177</t>
  </si>
  <si>
    <t>Jupiá</t>
  </si>
  <si>
    <t>5266</t>
  </si>
  <si>
    <t>3145505</t>
  </si>
  <si>
    <t>Olímpio Noronha</t>
  </si>
  <si>
    <t>5267</t>
  </si>
  <si>
    <t>4321493</t>
  </si>
  <si>
    <t>Toropi</t>
  </si>
  <si>
    <t>5268</t>
  </si>
  <si>
    <t>4312138</t>
  </si>
  <si>
    <t>Mato Castelhano</t>
  </si>
  <si>
    <t>5269</t>
  </si>
  <si>
    <t>4319737</t>
  </si>
  <si>
    <t>São Valério do Sul</t>
  </si>
  <si>
    <t>5270</t>
  </si>
  <si>
    <t>2509370</t>
  </si>
  <si>
    <t>5271</t>
  </si>
  <si>
    <t>2513653</t>
  </si>
  <si>
    <t>Joca Claudino</t>
  </si>
  <si>
    <t>5272</t>
  </si>
  <si>
    <t>4110300</t>
  </si>
  <si>
    <t>5273</t>
  </si>
  <si>
    <t>4308052</t>
  </si>
  <si>
    <t>Faxinalzinho</t>
  </si>
  <si>
    <t>5274</t>
  </si>
  <si>
    <t>5107263</t>
  </si>
  <si>
    <t>Santo Afonso</t>
  </si>
  <si>
    <t>5275</t>
  </si>
  <si>
    <t>3533809</t>
  </si>
  <si>
    <t>Óleo</t>
  </si>
  <si>
    <t>5276</t>
  </si>
  <si>
    <t>4210852</t>
  </si>
  <si>
    <t>Mirim Doce</t>
  </si>
  <si>
    <t>5277</t>
  </si>
  <si>
    <t>4201653</t>
  </si>
  <si>
    <t>Arvoredo</t>
  </si>
  <si>
    <t>5278</t>
  </si>
  <si>
    <t>5105309</t>
  </si>
  <si>
    <t>Luciara</t>
  </si>
  <si>
    <t>5279</t>
  </si>
  <si>
    <t>4315321</t>
  </si>
  <si>
    <t>Quevedos</t>
  </si>
  <si>
    <t>5280</t>
  </si>
  <si>
    <t>4306353</t>
  </si>
  <si>
    <t>Dezesseis de Novembro</t>
  </si>
  <si>
    <t>5281</t>
  </si>
  <si>
    <t>4301958</t>
  </si>
  <si>
    <t>Barra Funda</t>
  </si>
  <si>
    <t>5282</t>
  </si>
  <si>
    <t>4124202</t>
  </si>
  <si>
    <t>Santo Antônio do Caiuá</t>
  </si>
  <si>
    <t>5283</t>
  </si>
  <si>
    <t>4202875</t>
  </si>
  <si>
    <t>Brunópolis</t>
  </si>
  <si>
    <t>5284</t>
  </si>
  <si>
    <t>3155009</t>
  </si>
  <si>
    <t>Rio Doce</t>
  </si>
  <si>
    <t>5285</t>
  </si>
  <si>
    <t>4316428</t>
  </si>
  <si>
    <t>Sagrada Família</t>
  </si>
  <si>
    <t>5286</t>
  </si>
  <si>
    <t>3544707</t>
  </si>
  <si>
    <t>Sagres</t>
  </si>
  <si>
    <t>5287</t>
  </si>
  <si>
    <t>4311791</t>
  </si>
  <si>
    <t>Maratá</t>
  </si>
  <si>
    <t>5288</t>
  </si>
  <si>
    <t>3534500</t>
  </si>
  <si>
    <t>Oscar Bressane</t>
  </si>
  <si>
    <t>5289</t>
  </si>
  <si>
    <t>3554607</t>
  </si>
  <si>
    <t>Timburi</t>
  </si>
  <si>
    <t>5290</t>
  </si>
  <si>
    <t>2510709</t>
  </si>
  <si>
    <t>5291</t>
  </si>
  <si>
    <t>3144201</t>
  </si>
  <si>
    <t>Nacip Raydan</t>
  </si>
  <si>
    <t>5292</t>
  </si>
  <si>
    <t>2207934</t>
  </si>
  <si>
    <t>Pedro Laurentino</t>
  </si>
  <si>
    <t>5293</t>
  </si>
  <si>
    <t>5213855</t>
  </si>
  <si>
    <t>Morro Agudo de Goiás</t>
  </si>
  <si>
    <t>5294</t>
  </si>
  <si>
    <t>1720978</t>
  </si>
  <si>
    <t>Talismã</t>
  </si>
  <si>
    <t>5295</t>
  </si>
  <si>
    <t>5216007</t>
  </si>
  <si>
    <t>Panamá</t>
  </si>
  <si>
    <t>5296</t>
  </si>
  <si>
    <t>4103024</t>
  </si>
  <si>
    <t>Boa Esperança do Iguaçu</t>
  </si>
  <si>
    <t>5297</t>
  </si>
  <si>
    <t>5205703</t>
  </si>
  <si>
    <t>Córrego do Ouro</t>
  </si>
  <si>
    <t>5298</t>
  </si>
  <si>
    <t>2409605</t>
  </si>
  <si>
    <t>5299</t>
  </si>
  <si>
    <t>2405504</t>
  </si>
  <si>
    <t>Jardim de Angicos</t>
  </si>
  <si>
    <t>5300</t>
  </si>
  <si>
    <t>3165560</t>
  </si>
  <si>
    <t>Sem-Peixe</t>
  </si>
  <si>
    <t>5301</t>
  </si>
  <si>
    <t>4215554</t>
  </si>
  <si>
    <t>5302</t>
  </si>
  <si>
    <t>4305587</t>
  </si>
  <si>
    <t>5303</t>
  </si>
  <si>
    <t>4205555</t>
  </si>
  <si>
    <t>Frei Rogério</t>
  </si>
  <si>
    <t>5304</t>
  </si>
  <si>
    <t>3143609</t>
  </si>
  <si>
    <t>Morro da Garça</t>
  </si>
  <si>
    <t>5305</t>
  </si>
  <si>
    <t>4318499</t>
  </si>
  <si>
    <t>São José do Inhacorá</t>
  </si>
  <si>
    <t>5306</t>
  </si>
  <si>
    <t>1720002</t>
  </si>
  <si>
    <t>Santa Terezinha do Tocantins</t>
  </si>
  <si>
    <t>5307</t>
  </si>
  <si>
    <t>1711100</t>
  </si>
  <si>
    <t>Itaporã do Tocantins</t>
  </si>
  <si>
    <t>5308</t>
  </si>
  <si>
    <t>4118303</t>
  </si>
  <si>
    <t>Paranapoema</t>
  </si>
  <si>
    <t>5309</t>
  </si>
  <si>
    <t>4215059</t>
  </si>
  <si>
    <t>Rio Rufino</t>
  </si>
  <si>
    <t>5310</t>
  </si>
  <si>
    <t>1713700</t>
  </si>
  <si>
    <t>Monte Santo do Tocantins</t>
  </si>
  <si>
    <t>5311</t>
  </si>
  <si>
    <t>4308433</t>
  </si>
  <si>
    <t>Forquetinha</t>
  </si>
  <si>
    <t>5312</t>
  </si>
  <si>
    <t>3540309</t>
  </si>
  <si>
    <t>Pontes Gestal</t>
  </si>
  <si>
    <t>5313</t>
  </si>
  <si>
    <t>1720259</t>
  </si>
  <si>
    <t>São Salvador do Tocantins</t>
  </si>
  <si>
    <t>5314</t>
  </si>
  <si>
    <t>3107000</t>
  </si>
  <si>
    <t>Biquinhas</t>
  </si>
  <si>
    <t>5315</t>
  </si>
  <si>
    <t>4318614</t>
  </si>
  <si>
    <t>São José do Sul</t>
  </si>
  <si>
    <t>5316</t>
  </si>
  <si>
    <t>4305157</t>
  </si>
  <si>
    <t>Cerro Grande</t>
  </si>
  <si>
    <t>5317</t>
  </si>
  <si>
    <t>3527504</t>
  </si>
  <si>
    <t>Lucianópolis</t>
  </si>
  <si>
    <t>5318</t>
  </si>
  <si>
    <t>2208551</t>
  </si>
  <si>
    <t>Porto Alegre do Piauí</t>
  </si>
  <si>
    <t>5319</t>
  </si>
  <si>
    <t>4318457</t>
  </si>
  <si>
    <t>São José das Missões</t>
  </si>
  <si>
    <t>5320</t>
  </si>
  <si>
    <t>3172202</t>
  </si>
  <si>
    <t>5321</t>
  </si>
  <si>
    <t>4317954</t>
  </si>
  <si>
    <t>Santo Expedito do Sul</t>
  </si>
  <si>
    <t>5322</t>
  </si>
  <si>
    <t>2414308</t>
  </si>
  <si>
    <t>Timbaúba dos Batistas</t>
  </si>
  <si>
    <t>5323</t>
  </si>
  <si>
    <t>4313086</t>
  </si>
  <si>
    <t>Nova Pádua</t>
  </si>
  <si>
    <t>5324</t>
  </si>
  <si>
    <t>4110656</t>
  </si>
  <si>
    <t>Iracema do Oeste</t>
  </si>
  <si>
    <t>5325</t>
  </si>
  <si>
    <t>2413805</t>
  </si>
  <si>
    <t>Taboleiro Grande</t>
  </si>
  <si>
    <t>5326</t>
  </si>
  <si>
    <t>5214705</t>
  </si>
  <si>
    <t>Nova América</t>
  </si>
  <si>
    <t>5327</t>
  </si>
  <si>
    <t>2203859</t>
  </si>
  <si>
    <t>Floresta do Piauí</t>
  </si>
  <si>
    <t>5328</t>
  </si>
  <si>
    <t>3503158</t>
  </si>
  <si>
    <t>Arapeí</t>
  </si>
  <si>
    <t>5329</t>
  </si>
  <si>
    <t>4217956</t>
  </si>
  <si>
    <t>Tigrinhos</t>
  </si>
  <si>
    <t>5330</t>
  </si>
  <si>
    <t>4101853</t>
  </si>
  <si>
    <t>Ariranha do Ivaí</t>
  </si>
  <si>
    <t>5331</t>
  </si>
  <si>
    <t>5216908</t>
  </si>
  <si>
    <t>Pilar de Goiás</t>
  </si>
  <si>
    <t>5332</t>
  </si>
  <si>
    <t>3514957</t>
  </si>
  <si>
    <t>Embaúba</t>
  </si>
  <si>
    <t>5333</t>
  </si>
  <si>
    <t>3167301</t>
  </si>
  <si>
    <t>Silveirânia</t>
  </si>
  <si>
    <t>5334</t>
  </si>
  <si>
    <t>2210979</t>
  </si>
  <si>
    <t>Tanque do Piauí</t>
  </si>
  <si>
    <t>5335</t>
  </si>
  <si>
    <t>3109808</t>
  </si>
  <si>
    <t>5336</t>
  </si>
  <si>
    <t>2504108</t>
  </si>
  <si>
    <t>Carrapateira</t>
  </si>
  <si>
    <t>5337</t>
  </si>
  <si>
    <t>2210375</t>
  </si>
  <si>
    <t>São Luís do Piauí</t>
  </si>
  <si>
    <t>5338</t>
  </si>
  <si>
    <t>2401651</t>
  </si>
  <si>
    <t>Bodó</t>
  </si>
  <si>
    <t>5339</t>
  </si>
  <si>
    <t>4214102</t>
  </si>
  <si>
    <t>Presidente Nereu</t>
  </si>
  <si>
    <t>5340</t>
  </si>
  <si>
    <t>3164902</t>
  </si>
  <si>
    <t>São Sebastião do Rio Verde</t>
  </si>
  <si>
    <t>5341</t>
  </si>
  <si>
    <t>5200159</t>
  </si>
  <si>
    <t>Adelândia</t>
  </si>
  <si>
    <t>5342</t>
  </si>
  <si>
    <t>2505303</t>
  </si>
  <si>
    <t>Curral Velho</t>
  </si>
  <si>
    <t>5343</t>
  </si>
  <si>
    <t>4315958</t>
  </si>
  <si>
    <t>Rolador</t>
  </si>
  <si>
    <t>5344</t>
  </si>
  <si>
    <t>3156205</t>
  </si>
  <si>
    <t>Rochedo de Minas</t>
  </si>
  <si>
    <t>5345</t>
  </si>
  <si>
    <t>2502201</t>
  </si>
  <si>
    <t>5346</t>
  </si>
  <si>
    <t>1717206</t>
  </si>
  <si>
    <t>Piraquê</t>
  </si>
  <si>
    <t>5347</t>
  </si>
  <si>
    <t>2407906</t>
  </si>
  <si>
    <t>Monte das Gameleiras</t>
  </si>
  <si>
    <t>5348</t>
  </si>
  <si>
    <t>4302238</t>
  </si>
  <si>
    <t>Boa Vista do Incra</t>
  </si>
  <si>
    <t>5349</t>
  </si>
  <si>
    <t>4205191</t>
  </si>
  <si>
    <t>Ermo</t>
  </si>
  <si>
    <t>5350</t>
  </si>
  <si>
    <t>2210383</t>
  </si>
  <si>
    <t>São Miguel da Baixa Grande</t>
  </si>
  <si>
    <t>5351</t>
  </si>
  <si>
    <t>4314555</t>
  </si>
  <si>
    <t>Pirapó</t>
  </si>
  <si>
    <t>5352</t>
  </si>
  <si>
    <t>5215801</t>
  </si>
  <si>
    <t>Palmelo</t>
  </si>
  <si>
    <t>5353</t>
  </si>
  <si>
    <t>4319752</t>
  </si>
  <si>
    <t>São Vendelino</t>
  </si>
  <si>
    <t>5354</t>
  </si>
  <si>
    <t>4311239</t>
  </si>
  <si>
    <t>Lagoa Bonita do Sul</t>
  </si>
  <si>
    <t>5355</t>
  </si>
  <si>
    <t>4314464</t>
  </si>
  <si>
    <t>Pinhal da Serra</t>
  </si>
  <si>
    <t>5356</t>
  </si>
  <si>
    <t>4209201</t>
  </si>
  <si>
    <t>Lacerdópolis</t>
  </si>
  <si>
    <t>5357</t>
  </si>
  <si>
    <t>1711803</t>
  </si>
  <si>
    <t>Juarina</t>
  </si>
  <si>
    <t>5358</t>
  </si>
  <si>
    <t>3549300</t>
  </si>
  <si>
    <t>São João do Pau-d'Alho</t>
  </si>
  <si>
    <t>5359</t>
  </si>
  <si>
    <t>3165602</t>
  </si>
  <si>
    <t>Senador Cortes</t>
  </si>
  <si>
    <t>5360</t>
  </si>
  <si>
    <t>4115903</t>
  </si>
  <si>
    <t>5361</t>
  </si>
  <si>
    <t>2500734</t>
  </si>
  <si>
    <t>5362</t>
  </si>
  <si>
    <t>3147808</t>
  </si>
  <si>
    <t>Passa Vinte</t>
  </si>
  <si>
    <t>5363</t>
  </si>
  <si>
    <t>1715259</t>
  </si>
  <si>
    <t>Novo Jardim</t>
  </si>
  <si>
    <t>5364</t>
  </si>
  <si>
    <t>4302220</t>
  </si>
  <si>
    <t>Boa Vista do Cadeado</t>
  </si>
  <si>
    <t>5365</t>
  </si>
  <si>
    <t>2517407</t>
  </si>
  <si>
    <t>Zabelê</t>
  </si>
  <si>
    <t>5366</t>
  </si>
  <si>
    <t>1718899</t>
  </si>
  <si>
    <t>Santa Rita do Tocantins</t>
  </si>
  <si>
    <t>5367</t>
  </si>
  <si>
    <t>4211892</t>
  </si>
  <si>
    <t>Painel</t>
  </si>
  <si>
    <t>5368</t>
  </si>
  <si>
    <t>3114907</t>
  </si>
  <si>
    <t>Casa Grande</t>
  </si>
  <si>
    <t>5369</t>
  </si>
  <si>
    <t>5104500</t>
  </si>
  <si>
    <t>Indiavaí</t>
  </si>
  <si>
    <t>5370</t>
  </si>
  <si>
    <t>4305850</t>
  </si>
  <si>
    <t>Coqueiros do Sul</t>
  </si>
  <si>
    <t>5371</t>
  </si>
  <si>
    <t>4319711</t>
  </si>
  <si>
    <t>São Valentim do Sul</t>
  </si>
  <si>
    <t>5372</t>
  </si>
  <si>
    <t>3514205</t>
  </si>
  <si>
    <t>Dolcinópolis</t>
  </si>
  <si>
    <t>5373</t>
  </si>
  <si>
    <t>1703883</t>
  </si>
  <si>
    <t>Carmolândia</t>
  </si>
  <si>
    <t>5374</t>
  </si>
  <si>
    <t>1718451</t>
  </si>
  <si>
    <t>Pugmil</t>
  </si>
  <si>
    <t>5375</t>
  </si>
  <si>
    <t>4109104</t>
  </si>
  <si>
    <t>Guaporema</t>
  </si>
  <si>
    <t>5376</t>
  </si>
  <si>
    <t>5209291</t>
  </si>
  <si>
    <t>Guaraíta</t>
  </si>
  <si>
    <t>5377</t>
  </si>
  <si>
    <t>4202578</t>
  </si>
  <si>
    <t>Bom Jesus do Oeste</t>
  </si>
  <si>
    <t>5378</t>
  </si>
  <si>
    <t>3124609</t>
  </si>
  <si>
    <t>Estrela Dalva</t>
  </si>
  <si>
    <t>5379</t>
  </si>
  <si>
    <t>4210555</t>
  </si>
  <si>
    <t>Marema</t>
  </si>
  <si>
    <t>5380</t>
  </si>
  <si>
    <t>4211850</t>
  </si>
  <si>
    <t>5381</t>
  </si>
  <si>
    <t>3103207</t>
  </si>
  <si>
    <t>Araçaí</t>
  </si>
  <si>
    <t>5382</t>
  </si>
  <si>
    <t>4314753</t>
  </si>
  <si>
    <t>Poço das Antas</t>
  </si>
  <si>
    <t>5383</t>
  </si>
  <si>
    <t>2800100</t>
  </si>
  <si>
    <t>Amparo do São Francisco</t>
  </si>
  <si>
    <t>5384</t>
  </si>
  <si>
    <t>3142502</t>
  </si>
  <si>
    <t>Monjolos</t>
  </si>
  <si>
    <t>5385</t>
  </si>
  <si>
    <t>4313334</t>
  </si>
  <si>
    <t>Nova Ramada</t>
  </si>
  <si>
    <t>5386</t>
  </si>
  <si>
    <t>5209457</t>
  </si>
  <si>
    <t>Guarinos</t>
  </si>
  <si>
    <t>5387</t>
  </si>
  <si>
    <t>3170602</t>
  </si>
  <si>
    <t>5388</t>
  </si>
  <si>
    <t>3533106</t>
  </si>
  <si>
    <t>Nova Guataporanga</t>
  </si>
  <si>
    <t>5389</t>
  </si>
  <si>
    <t>1101468</t>
  </si>
  <si>
    <t>Pimenteiras do Oeste</t>
  </si>
  <si>
    <t>5390</t>
  </si>
  <si>
    <t>4321626</t>
  </si>
  <si>
    <t>Travesseiro</t>
  </si>
  <si>
    <t>5391</t>
  </si>
  <si>
    <t>4302584</t>
  </si>
  <si>
    <t>Bozano</t>
  </si>
  <si>
    <t>5392</t>
  </si>
  <si>
    <t>4313441</t>
  </si>
  <si>
    <t>Novo Tiradentes</t>
  </si>
  <si>
    <t>5393</t>
  </si>
  <si>
    <t>4314134</t>
  </si>
  <si>
    <t>Paulo Bento</t>
  </si>
  <si>
    <t>5394</t>
  </si>
  <si>
    <t>4110052</t>
  </si>
  <si>
    <t>5395</t>
  </si>
  <si>
    <t>5220280</t>
  </si>
  <si>
    <t>São Patrício</t>
  </si>
  <si>
    <t>5396</t>
  </si>
  <si>
    <t>4315057</t>
  </si>
  <si>
    <t>Porto Mauá</t>
  </si>
  <si>
    <t>5397</t>
  </si>
  <si>
    <t>3132800</t>
  </si>
  <si>
    <t>Itambé do Mato Dentro</t>
  </si>
  <si>
    <t>5398</t>
  </si>
  <si>
    <t>4125555</t>
  </si>
  <si>
    <t>São Manoel do Paraná</t>
  </si>
  <si>
    <t>5399</t>
  </si>
  <si>
    <t>2209450</t>
  </si>
  <si>
    <t>Santo Antônio dos Milagres</t>
  </si>
  <si>
    <t>5400</t>
  </si>
  <si>
    <t>3158706</t>
  </si>
  <si>
    <t>Santana do Garambéu</t>
  </si>
  <si>
    <t>5401</t>
  </si>
  <si>
    <t>4128302</t>
  </si>
  <si>
    <t>Uniflor</t>
  </si>
  <si>
    <t>5402</t>
  </si>
  <si>
    <t>1704105</t>
  </si>
  <si>
    <t>5403</t>
  </si>
  <si>
    <t>4124301</t>
  </si>
  <si>
    <t>Santo Antônio do Paraíso</t>
  </si>
  <si>
    <t>5404</t>
  </si>
  <si>
    <t>5212055</t>
  </si>
  <si>
    <t>Jesúpolis</t>
  </si>
  <si>
    <t>5405</t>
  </si>
  <si>
    <t>5107156</t>
  </si>
  <si>
    <t>Reserva do Cabaçal</t>
  </si>
  <si>
    <t>5406</t>
  </si>
  <si>
    <t>3546256</t>
  </si>
  <si>
    <t>Santa Cruz da Esperança</t>
  </si>
  <si>
    <t>5407</t>
  </si>
  <si>
    <t>3513306</t>
  </si>
  <si>
    <t>Cruzália</t>
  </si>
  <si>
    <t>5408</t>
  </si>
  <si>
    <t>3100708</t>
  </si>
  <si>
    <t>Água Comprida</t>
  </si>
  <si>
    <t>5409</t>
  </si>
  <si>
    <t>2404101</t>
  </si>
  <si>
    <t>Galinhos</t>
  </si>
  <si>
    <t>5410</t>
  </si>
  <si>
    <t>5214804</t>
  </si>
  <si>
    <t>5411</t>
  </si>
  <si>
    <t>4302378</t>
  </si>
  <si>
    <t>Bom Progresso</t>
  </si>
  <si>
    <t>5412</t>
  </si>
  <si>
    <t>4317558</t>
  </si>
  <si>
    <t>Santo Antônio do Palma</t>
  </si>
  <si>
    <t>5413</t>
  </si>
  <si>
    <t>4306429</t>
  </si>
  <si>
    <t>Dois Irmãos das Missões</t>
  </si>
  <si>
    <t>5414</t>
  </si>
  <si>
    <t>3536570</t>
  </si>
  <si>
    <t>Paulistânia</t>
  </si>
  <si>
    <t>5415</t>
  </si>
  <si>
    <t>4317756</t>
  </si>
  <si>
    <t>Santo Antônio do Planalto</t>
  </si>
  <si>
    <t>5416</t>
  </si>
  <si>
    <t>4215604</t>
  </si>
  <si>
    <t>5417</t>
  </si>
  <si>
    <t>4302055</t>
  </si>
  <si>
    <t>Benjamin Constant do Sul</t>
  </si>
  <si>
    <t>5418</t>
  </si>
  <si>
    <t>4323358</t>
  </si>
  <si>
    <t>Vila Lângaro</t>
  </si>
  <si>
    <t>5419</t>
  </si>
  <si>
    <t>2405900</t>
  </si>
  <si>
    <t>João Dias</t>
  </si>
  <si>
    <t>5420</t>
  </si>
  <si>
    <t>4207858</t>
  </si>
  <si>
    <t>5421</t>
  </si>
  <si>
    <t>3165800</t>
  </si>
  <si>
    <t>Senador José Bento</t>
  </si>
  <si>
    <t>5422</t>
  </si>
  <si>
    <t>4204459</t>
  </si>
  <si>
    <t>Coronel Martins</t>
  </si>
  <si>
    <t>5423</t>
  </si>
  <si>
    <t>5207105</t>
  </si>
  <si>
    <t>Diorama</t>
  </si>
  <si>
    <t>5424</t>
  </si>
  <si>
    <t>4314175</t>
  </si>
  <si>
    <t>Pedras Altas</t>
  </si>
  <si>
    <t>5425</t>
  </si>
  <si>
    <t>3103306</t>
  </si>
  <si>
    <t>Aracitaba</t>
  </si>
  <si>
    <t>5426</t>
  </si>
  <si>
    <t>3554656</t>
  </si>
  <si>
    <t>Torre de Pedra</t>
  </si>
  <si>
    <t>5427</t>
  </si>
  <si>
    <t>3503356</t>
  </si>
  <si>
    <t>Arco-Íris</t>
  </si>
  <si>
    <t>5428</t>
  </si>
  <si>
    <t>4312955</t>
  </si>
  <si>
    <t>Nova Boa Vista</t>
  </si>
  <si>
    <t>5429</t>
  </si>
  <si>
    <t>4310876</t>
  </si>
  <si>
    <t>Jacuizinho</t>
  </si>
  <si>
    <t>5430</t>
  </si>
  <si>
    <t>2404804</t>
  </si>
  <si>
    <t>Ipueira</t>
  </si>
  <si>
    <t>5431</t>
  </si>
  <si>
    <t>3532843</t>
  </si>
  <si>
    <t>Nova Canaã Paulista</t>
  </si>
  <si>
    <t>5432</t>
  </si>
  <si>
    <t>4320651</t>
  </si>
  <si>
    <t>Silveira Martins</t>
  </si>
  <si>
    <t>5433</t>
  </si>
  <si>
    <t>3145703</t>
  </si>
  <si>
    <t>Oliveira Fortes</t>
  </si>
  <si>
    <t>5434</t>
  </si>
  <si>
    <t>4315172</t>
  </si>
  <si>
    <t>Protásio Alves</t>
  </si>
  <si>
    <t>5435</t>
  </si>
  <si>
    <t>3543238</t>
  </si>
  <si>
    <t>Ribeirão dos Índios</t>
  </si>
  <si>
    <t>5436</t>
  </si>
  <si>
    <t>1720937</t>
  </si>
  <si>
    <t>Taipas do Tocantins</t>
  </si>
  <si>
    <t>5437</t>
  </si>
  <si>
    <t>5106315</t>
  </si>
  <si>
    <t>5438</t>
  </si>
  <si>
    <t>4310413</t>
  </si>
  <si>
    <t>Inhacorá</t>
  </si>
  <si>
    <t>5439</t>
  </si>
  <si>
    <t>4309126</t>
  </si>
  <si>
    <t>Gramado dos Loureiros</t>
  </si>
  <si>
    <t>5440</t>
  </si>
  <si>
    <t>5106703</t>
  </si>
  <si>
    <t>Ponte Branca</t>
  </si>
  <si>
    <t>5441</t>
  </si>
  <si>
    <t>4206751</t>
  </si>
  <si>
    <t>Ibiam</t>
  </si>
  <si>
    <t>5442</t>
  </si>
  <si>
    <t>2501153</t>
  </si>
  <si>
    <t>Areia de Baraúnas</t>
  </si>
  <si>
    <t>5443</t>
  </si>
  <si>
    <t>4322558</t>
  </si>
  <si>
    <t>Vanini</t>
  </si>
  <si>
    <t>5444</t>
  </si>
  <si>
    <t>4322376</t>
  </si>
  <si>
    <t>Unistalda</t>
  </si>
  <si>
    <t>5445</t>
  </si>
  <si>
    <t>4322343</t>
  </si>
  <si>
    <t>Ubiretama</t>
  </si>
  <si>
    <t>5446</t>
  </si>
  <si>
    <t>3167004</t>
  </si>
  <si>
    <t>Serranos</t>
  </si>
  <si>
    <t>5447</t>
  </si>
  <si>
    <t>1703602</t>
  </si>
  <si>
    <t>Brasilândia do Tocantins</t>
  </si>
  <si>
    <t>5448</t>
  </si>
  <si>
    <t>5200506</t>
  </si>
  <si>
    <t>Aloândia</t>
  </si>
  <si>
    <t>5449</t>
  </si>
  <si>
    <t>4300471</t>
  </si>
  <si>
    <t>Almirante Tamandaré do Sul</t>
  </si>
  <si>
    <t>5450</t>
  </si>
  <si>
    <t>4204756</t>
  </si>
  <si>
    <t>Cunhataí</t>
  </si>
  <si>
    <t>5451</t>
  </si>
  <si>
    <t>3518008</t>
  </si>
  <si>
    <t>Guarani d'Oeste</t>
  </si>
  <si>
    <t>5452</t>
  </si>
  <si>
    <t>4116000</t>
  </si>
  <si>
    <t>Miraselva</t>
  </si>
  <si>
    <t>5453</t>
  </si>
  <si>
    <t>1703826</t>
  </si>
  <si>
    <t>5454</t>
  </si>
  <si>
    <t>2512788</t>
  </si>
  <si>
    <t>Riacho de Santo Antônio</t>
  </si>
  <si>
    <t>5455</t>
  </si>
  <si>
    <t>3529658</t>
  </si>
  <si>
    <t>Mesópolis</t>
  </si>
  <si>
    <t>5456</t>
  </si>
  <si>
    <t>3527256</t>
  </si>
  <si>
    <t>Lourdes</t>
  </si>
  <si>
    <t>5457</t>
  </si>
  <si>
    <t>3145406</t>
  </si>
  <si>
    <t>Olaria</t>
  </si>
  <si>
    <t>5458</t>
  </si>
  <si>
    <t>4320453</t>
  </si>
  <si>
    <t>Sério</t>
  </si>
  <si>
    <t>5459</t>
  </si>
  <si>
    <t>4310579</t>
  </si>
  <si>
    <t>Itapuca</t>
  </si>
  <si>
    <t>5460</t>
  </si>
  <si>
    <t>3531001</t>
  </si>
  <si>
    <t>Monções</t>
  </si>
  <si>
    <t>5461</t>
  </si>
  <si>
    <t>4302154</t>
  </si>
  <si>
    <t>Boa Vista das Missões</t>
  </si>
  <si>
    <t>5462</t>
  </si>
  <si>
    <t>4312674</t>
  </si>
  <si>
    <t>Nicolau Vergueiro</t>
  </si>
  <si>
    <t>5463</t>
  </si>
  <si>
    <t>4310751</t>
  </si>
  <si>
    <t>Ivorá</t>
  </si>
  <si>
    <t>5464</t>
  </si>
  <si>
    <t>4211876</t>
  </si>
  <si>
    <t>Paial</t>
  </si>
  <si>
    <t>5465</t>
  </si>
  <si>
    <t>1721257</t>
  </si>
  <si>
    <t>Tupirama</t>
  </si>
  <si>
    <t>5466</t>
  </si>
  <si>
    <t>5206909</t>
  </si>
  <si>
    <t>5467</t>
  </si>
  <si>
    <t>4318465</t>
  </si>
  <si>
    <t>São José do Herval</t>
  </si>
  <si>
    <t>5468</t>
  </si>
  <si>
    <t>4306759</t>
  </si>
  <si>
    <t>Doutor Ricardo</t>
  </si>
  <si>
    <t>5469</t>
  </si>
  <si>
    <t>1721307</t>
  </si>
  <si>
    <t>Tupiratins</t>
  </si>
  <si>
    <t>5470</t>
  </si>
  <si>
    <t>3529104</t>
  </si>
  <si>
    <t>Marinópolis</t>
  </si>
  <si>
    <t>5471</t>
  </si>
  <si>
    <t>5200209</t>
  </si>
  <si>
    <t>Água Limpa</t>
  </si>
  <si>
    <t>5472</t>
  </si>
  <si>
    <t>4312005</t>
  </si>
  <si>
    <t>Mariano Moro</t>
  </si>
  <si>
    <t>5473</t>
  </si>
  <si>
    <t>4200754</t>
  </si>
  <si>
    <t>Alto Bela Vista</t>
  </si>
  <si>
    <t>5474</t>
  </si>
  <si>
    <t>4107520</t>
  </si>
  <si>
    <t>Esperança Nova</t>
  </si>
  <si>
    <t>5475</t>
  </si>
  <si>
    <t>3549250</t>
  </si>
  <si>
    <t>São João de Iracema</t>
  </si>
  <si>
    <t>5476</t>
  </si>
  <si>
    <t>1715150</t>
  </si>
  <si>
    <t>Novo Alegre</t>
  </si>
  <si>
    <t>5477</t>
  </si>
  <si>
    <t>3503950</t>
  </si>
  <si>
    <t>Aspásia</t>
  </si>
  <si>
    <t>5478</t>
  </si>
  <si>
    <t>4320578</t>
  </si>
  <si>
    <t>Sete de Setembro</t>
  </si>
  <si>
    <t>5479</t>
  </si>
  <si>
    <t>3123502</t>
  </si>
  <si>
    <t>Douradoquara</t>
  </si>
  <si>
    <t>5480</t>
  </si>
  <si>
    <t>2504850</t>
  </si>
  <si>
    <t>Coxixola</t>
  </si>
  <si>
    <t>5481</t>
  </si>
  <si>
    <t>2414902</t>
  </si>
  <si>
    <t>5482</t>
  </si>
  <si>
    <t>3166402</t>
  </si>
  <si>
    <t>Seritinga</t>
  </si>
  <si>
    <t>5483</t>
  </si>
  <si>
    <t>4322855</t>
  </si>
  <si>
    <t>Vespasiano Corrêa</t>
  </si>
  <si>
    <t>5484</t>
  </si>
  <si>
    <t>3555208</t>
  </si>
  <si>
    <t>Turiúba</t>
  </si>
  <si>
    <t>5485</t>
  </si>
  <si>
    <t>3149408</t>
  </si>
  <si>
    <t>Pedro Teixeira</t>
  </si>
  <si>
    <t>5486</t>
  </si>
  <si>
    <t>3160504</t>
  </si>
  <si>
    <t>Santo Antônio do Rio Abaixo</t>
  </si>
  <si>
    <t>5487</t>
  </si>
  <si>
    <t>5107883</t>
  </si>
  <si>
    <t>Serra Nova Dourada</t>
  </si>
  <si>
    <t>5488</t>
  </si>
  <si>
    <t>4300554</t>
  </si>
  <si>
    <t>5489</t>
  </si>
  <si>
    <t>4315453</t>
  </si>
  <si>
    <t>Relvado</t>
  </si>
  <si>
    <t>5490</t>
  </si>
  <si>
    <t>4312179</t>
  </si>
  <si>
    <t>Mato Queimado</t>
  </si>
  <si>
    <t>5491</t>
  </si>
  <si>
    <t>3556958</t>
  </si>
  <si>
    <t>Vitória Brasil</t>
  </si>
  <si>
    <t>5492</t>
  </si>
  <si>
    <t>4205357</t>
  </si>
  <si>
    <t>Flor do Sertão</t>
  </si>
  <si>
    <t>5493</t>
  </si>
  <si>
    <t>1720150</t>
  </si>
  <si>
    <t>São Félix do Tocantins</t>
  </si>
  <si>
    <t>5494</t>
  </si>
  <si>
    <t>4217154</t>
  </si>
  <si>
    <t>São Miguel da Boa Vista</t>
  </si>
  <si>
    <t>5495</t>
  </si>
  <si>
    <t>4210050</t>
  </si>
  <si>
    <t>Macieira</t>
  </si>
  <si>
    <t>5496</t>
  </si>
  <si>
    <t>4208955</t>
  </si>
  <si>
    <t>5497</t>
  </si>
  <si>
    <t>5220058</t>
  </si>
  <si>
    <t>São João da Paraúna</t>
  </si>
  <si>
    <t>5498</t>
  </si>
  <si>
    <t>3153806</t>
  </si>
  <si>
    <t>Queluzito</t>
  </si>
  <si>
    <t>5499</t>
  </si>
  <si>
    <t>1718659</t>
  </si>
  <si>
    <t>Rio da Conceição</t>
  </si>
  <si>
    <t>5500</t>
  </si>
  <si>
    <t>4319364</t>
  </si>
  <si>
    <t>São Pedro das Missões</t>
  </si>
  <si>
    <t>5501</t>
  </si>
  <si>
    <t>4123600</t>
  </si>
  <si>
    <t>5502</t>
  </si>
  <si>
    <t>4308854</t>
  </si>
  <si>
    <t>Gentil</t>
  </si>
  <si>
    <t>5503</t>
  </si>
  <si>
    <t>2512606</t>
  </si>
  <si>
    <t>5504</t>
  </si>
  <si>
    <t>4315131</t>
  </si>
  <si>
    <t>Pouso Novo</t>
  </si>
  <si>
    <t>5505</t>
  </si>
  <si>
    <t>4311270</t>
  </si>
  <si>
    <t>Lagoa dos Três Cantos</t>
  </si>
  <si>
    <t>5506</t>
  </si>
  <si>
    <t>4304622</t>
  </si>
  <si>
    <t>Capão Bonito do Sul</t>
  </si>
  <si>
    <t>5507</t>
  </si>
  <si>
    <t>4312625</t>
  </si>
  <si>
    <t>Muliterno</t>
  </si>
  <si>
    <t>5508</t>
  </si>
  <si>
    <t>4310462</t>
  </si>
  <si>
    <t>Ipiranga do Sul</t>
  </si>
  <si>
    <t>5509</t>
  </si>
  <si>
    <t>2510659</t>
  </si>
  <si>
    <t>Parari</t>
  </si>
  <si>
    <t>5510</t>
  </si>
  <si>
    <t>4209458</t>
  </si>
  <si>
    <t>Lajeado Grande</t>
  </si>
  <si>
    <t>5511</t>
  </si>
  <si>
    <t>2514651</t>
  </si>
  <si>
    <t>São José do Brejo do Cruz</t>
  </si>
  <si>
    <t>5512</t>
  </si>
  <si>
    <t>4301925</t>
  </si>
  <si>
    <t>Barra do Rio Azul</t>
  </si>
  <si>
    <t>5513</t>
  </si>
  <si>
    <t>3168200</t>
  </si>
  <si>
    <t>5514</t>
  </si>
  <si>
    <t>4213906</t>
  </si>
  <si>
    <t>Presidente Castello Branco</t>
  </si>
  <si>
    <t>5515</t>
  </si>
  <si>
    <t>5213400</t>
  </si>
  <si>
    <t>Moiporá</t>
  </si>
  <si>
    <t>5516</t>
  </si>
  <si>
    <t>4311643</t>
  </si>
  <si>
    <t>Linha Nova</t>
  </si>
  <si>
    <t>5517</t>
  </si>
  <si>
    <t>3554755</t>
  </si>
  <si>
    <t>Trabiju</t>
  </si>
  <si>
    <t>5518</t>
  </si>
  <si>
    <t>4316733</t>
  </si>
  <si>
    <t>Santa Cecília do Sul</t>
  </si>
  <si>
    <t>5519</t>
  </si>
  <si>
    <t>3547205</t>
  </si>
  <si>
    <t>Santana da Ponte Pensa</t>
  </si>
  <si>
    <t>5520</t>
  </si>
  <si>
    <t>3555307</t>
  </si>
  <si>
    <t>5521</t>
  </si>
  <si>
    <t>4308250</t>
  </si>
  <si>
    <t>Floriano Peixoto</t>
  </si>
  <si>
    <t>5522</t>
  </si>
  <si>
    <t>4202099</t>
  </si>
  <si>
    <t>5523</t>
  </si>
  <si>
    <t>4304614</t>
  </si>
  <si>
    <t>Canudos do Vale</t>
  </si>
  <si>
    <t>5524</t>
  </si>
  <si>
    <t>3515657</t>
  </si>
  <si>
    <t>Fernão</t>
  </si>
  <si>
    <t>5525</t>
  </si>
  <si>
    <t>4215695</t>
  </si>
  <si>
    <t>Santiago do Sul</t>
  </si>
  <si>
    <t>5526</t>
  </si>
  <si>
    <t>4313466</t>
  </si>
  <si>
    <t>Novo Xingu</t>
  </si>
  <si>
    <t>5527</t>
  </si>
  <si>
    <t>3547650</t>
  </si>
  <si>
    <t>Santa Salete</t>
  </si>
  <si>
    <t>5528</t>
  </si>
  <si>
    <t>4306130</t>
  </si>
  <si>
    <t>Cruzaltense</t>
  </si>
  <si>
    <t>5529</t>
  </si>
  <si>
    <t>1712157</t>
  </si>
  <si>
    <t>Lavandeira</t>
  </si>
  <si>
    <t>5530</t>
  </si>
  <si>
    <t>3513850</t>
  </si>
  <si>
    <t>Dirce Reis</t>
  </si>
  <si>
    <t>5531</t>
  </si>
  <si>
    <t>4305934</t>
  </si>
  <si>
    <t>Coronel Pilar</t>
  </si>
  <si>
    <t>5532</t>
  </si>
  <si>
    <t>3555703</t>
  </si>
  <si>
    <t>União Paulista</t>
  </si>
  <si>
    <t>5533</t>
  </si>
  <si>
    <t>3147501</t>
  </si>
  <si>
    <t>Passabém</t>
  </si>
  <si>
    <t>5534</t>
  </si>
  <si>
    <t>4323606</t>
  </si>
  <si>
    <t>Vista Alegre do Prata</t>
  </si>
  <si>
    <t>5535</t>
  </si>
  <si>
    <t>1709807</t>
  </si>
  <si>
    <t>5536</t>
  </si>
  <si>
    <t>1720853</t>
  </si>
  <si>
    <t>Sucupira</t>
  </si>
  <si>
    <t>5537</t>
  </si>
  <si>
    <t>4314787</t>
  </si>
  <si>
    <t>Ponte Preta</t>
  </si>
  <si>
    <t>5538</t>
  </si>
  <si>
    <t>3118502</t>
  </si>
  <si>
    <t>Consolação</t>
  </si>
  <si>
    <t>5539</t>
  </si>
  <si>
    <t>4315073</t>
  </si>
  <si>
    <t>Porto Vera Cruz</t>
  </si>
  <si>
    <t>5540</t>
  </si>
  <si>
    <t>4315313</t>
  </si>
  <si>
    <t>Quatro Irmãos</t>
  </si>
  <si>
    <t>5541</t>
  </si>
  <si>
    <t>3103108</t>
  </si>
  <si>
    <t>Antônio Prado de Minas</t>
  </si>
  <si>
    <t>5542</t>
  </si>
  <si>
    <t>4317251</t>
  </si>
  <si>
    <t>Santa Tereza</t>
  </si>
  <si>
    <t>5543</t>
  </si>
  <si>
    <t>1704600</t>
  </si>
  <si>
    <t>Chapada de Areia</t>
  </si>
  <si>
    <t>5544</t>
  </si>
  <si>
    <t>4312351</t>
  </si>
  <si>
    <t>Montauri</t>
  </si>
  <si>
    <t>5545</t>
  </si>
  <si>
    <t>3515806</t>
  </si>
  <si>
    <t>Flora Rica</t>
  </si>
  <si>
    <t>5546</t>
  </si>
  <si>
    <t>3146602</t>
  </si>
  <si>
    <t>Paiva</t>
  </si>
  <si>
    <t>5547</t>
  </si>
  <si>
    <t>1706258</t>
  </si>
  <si>
    <t>Crixás do Tocantins</t>
  </si>
  <si>
    <t>5548</t>
  </si>
  <si>
    <t>3123403</t>
  </si>
  <si>
    <t>Doresópolis</t>
  </si>
  <si>
    <t>5549</t>
  </si>
  <si>
    <t>4309258</t>
  </si>
  <si>
    <t>Guabiju</t>
  </si>
  <si>
    <t>5550</t>
  </si>
  <si>
    <t>5204201</t>
  </si>
  <si>
    <t>Cachoeira de Goiás</t>
  </si>
  <si>
    <t>5551</t>
  </si>
  <si>
    <t>3127909</t>
  </si>
  <si>
    <t>Grupiara</t>
  </si>
  <si>
    <t>5552</t>
  </si>
  <si>
    <t>5212253</t>
  </si>
  <si>
    <t>5553</t>
  </si>
  <si>
    <t>3555901</t>
  </si>
  <si>
    <t>Uru</t>
  </si>
  <si>
    <t>5554</t>
  </si>
  <si>
    <t>4322186</t>
  </si>
  <si>
    <t>Tupanci do Sul</t>
  </si>
  <si>
    <t>5555</t>
  </si>
  <si>
    <t>4304853</t>
  </si>
  <si>
    <t>Carlos Gomes</t>
  </si>
  <si>
    <t>5556</t>
  </si>
  <si>
    <t>4112603</t>
  </si>
  <si>
    <t>Jardim Olinda</t>
  </si>
  <si>
    <t>5557</t>
  </si>
  <si>
    <t>4116505</t>
  </si>
  <si>
    <t>Nova Aliança do Ivaí</t>
  </si>
  <si>
    <t>5558</t>
  </si>
  <si>
    <t>2206308</t>
  </si>
  <si>
    <t>Miguel Leão</t>
  </si>
  <si>
    <t>5559</t>
  </si>
  <si>
    <t>4306924</t>
  </si>
  <si>
    <t>Engenho Velho</t>
  </si>
  <si>
    <t>5560</t>
  </si>
  <si>
    <t>4305835</t>
  </si>
  <si>
    <t>Coqueiro Baixo</t>
  </si>
  <si>
    <t>5561</t>
  </si>
  <si>
    <t>3164803</t>
  </si>
  <si>
    <t>São Sebastião do Rio Preto</t>
  </si>
  <si>
    <t>5562</t>
  </si>
  <si>
    <t>4322350</t>
  </si>
  <si>
    <t>União da Serra</t>
  </si>
  <si>
    <t>5563</t>
  </si>
  <si>
    <t>1715507</t>
  </si>
  <si>
    <t>Oliveira de Fátima</t>
  </si>
  <si>
    <t>5564</t>
  </si>
  <si>
    <t>4300661</t>
  </si>
  <si>
    <t>André da Rocha</t>
  </si>
  <si>
    <t>5565</t>
  </si>
  <si>
    <t>3115607</t>
  </si>
  <si>
    <t>Cedro do Abaeté</t>
  </si>
  <si>
    <t>5566</t>
  </si>
  <si>
    <t>3532868</t>
  </si>
  <si>
    <t>Nova Castilho</t>
  </si>
  <si>
    <t>5567</t>
  </si>
  <si>
    <t>5101209</t>
  </si>
  <si>
    <t>Araguainha</t>
  </si>
  <si>
    <t>5568</t>
  </si>
  <si>
    <t>5201207</t>
  </si>
  <si>
    <t>Anhanguera</t>
  </si>
  <si>
    <t>5569</t>
  </si>
  <si>
    <t>3507209</t>
  </si>
  <si>
    <t>Borá</t>
  </si>
  <si>
    <t>5570</t>
  </si>
  <si>
    <t>3166600</t>
  </si>
  <si>
    <t>Serra da Saudade</t>
  </si>
  <si>
    <t>Total</t>
  </si>
  <si>
    <t>Brasil</t>
  </si>
  <si>
    <t>frete</t>
  </si>
  <si>
    <t>total produtos</t>
  </si>
  <si>
    <t>total geral</t>
  </si>
  <si>
    <t>Grand Total</t>
  </si>
  <si>
    <t>Sum of total geral</t>
  </si>
  <si>
    <t>semana</t>
  </si>
  <si>
    <t>Semana</t>
  </si>
  <si>
    <t>Vendedor</t>
  </si>
  <si>
    <t>categoria</t>
  </si>
  <si>
    <t>Avançado</t>
  </si>
  <si>
    <t>Experiente</t>
  </si>
  <si>
    <t>Iniciante</t>
  </si>
  <si>
    <t>min</t>
  </si>
  <si>
    <t>max</t>
  </si>
  <si>
    <t>PREÇO BASE:</t>
  </si>
  <si>
    <t>=RANDBETWEEN(VLOOKUP([@categoria];Categoria_Pesos;2;FALSE);VLOOKUP([@categoria];Categoria_Pesos;3;FALSE))*$G$1+RAND()</t>
  </si>
  <si>
    <t>preço_venda</t>
  </si>
  <si>
    <t>preço_custo</t>
  </si>
  <si>
    <t>lucro</t>
  </si>
  <si>
    <t>UF</t>
  </si>
  <si>
    <t>FRETE: =ROUND(RANDBETWEEN(5;16)-RAND();2)</t>
  </si>
  <si>
    <t>Nome</t>
  </si>
  <si>
    <t>COBRENORTE</t>
  </si>
  <si>
    <t>SULISTAR</t>
  </si>
  <si>
    <t>BRASILCORE</t>
  </si>
  <si>
    <t>Região</t>
  </si>
  <si>
    <t>NORTE</t>
  </si>
  <si>
    <t>SUL</t>
  </si>
  <si>
    <t>SUDESTE</t>
  </si>
  <si>
    <t>CENTRO-OESTE</t>
  </si>
  <si>
    <t>NORDESTE</t>
  </si>
  <si>
    <t>EQUATORIANA</t>
  </si>
  <si>
    <t>VAILOGO</t>
  </si>
  <si>
    <t>SINAISLOG</t>
  </si>
  <si>
    <t>TRANSPARÁ</t>
  </si>
  <si>
    <t>GONORTE</t>
  </si>
  <si>
    <t>TRANSGERAIS</t>
  </si>
  <si>
    <t>RODOJANEIRO</t>
  </si>
  <si>
    <t>ES LOG</t>
  </si>
  <si>
    <t>RIO DE LOG</t>
  </si>
  <si>
    <t>SP LOG</t>
  </si>
  <si>
    <t>BRASILOGIS</t>
  </si>
  <si>
    <t>PARALOG</t>
  </si>
  <si>
    <t>FLORILOG</t>
  </si>
  <si>
    <t>CHUIACIMA</t>
  </si>
  <si>
    <t>BLUEMENALL</t>
  </si>
  <si>
    <t>BOALOG</t>
  </si>
  <si>
    <t>RONDO GO</t>
  </si>
  <si>
    <t>SERTA TRANS</t>
  </si>
  <si>
    <t>DUPLA LOG</t>
  </si>
  <si>
    <t>CURI TRANS</t>
  </si>
  <si>
    <t>RS LOG</t>
  </si>
  <si>
    <t>MATO GO</t>
  </si>
  <si>
    <t>TRANSBRASILIS</t>
  </si>
  <si>
    <t>TERRA BRASILIA</t>
  </si>
  <si>
    <t>PINDORAMA LOG</t>
  </si>
  <si>
    <t>ALALOG</t>
  </si>
  <si>
    <t>SERGITRANS</t>
  </si>
  <si>
    <t>CAICÓ LOG</t>
  </si>
  <si>
    <t>XIK-XIK-TRANS</t>
  </si>
  <si>
    <t>SÃO PEIXOTO</t>
  </si>
  <si>
    <t>CARATUABA</t>
  </si>
  <si>
    <t>VAIDELOG</t>
  </si>
  <si>
    <t>Estado</t>
  </si>
  <si>
    <t>Transportadora</t>
  </si>
  <si>
    <t>tabela</t>
  </si>
  <si>
    <t>coluna</t>
  </si>
  <si>
    <t>fórmula</t>
  </si>
  <si>
    <t>=INDEX(FILTER(Transportadoras[Nome];Transportadoras[Região]="NORTE");RANDBETWEEN(1;COUNTA(FILTER(Transportadoras;Transportadoras[Região]="NORTE"))/2))</t>
  </si>
  <si>
    <t>vendas</t>
  </si>
  <si>
    <t>transportadora</t>
  </si>
  <si>
    <t>=ROUND(RANDBETWEEN(5;16)-RAND();2)</t>
  </si>
  <si>
    <t>municípios</t>
  </si>
  <si>
    <t>produtos</t>
  </si>
  <si>
    <t>=ROUND(RANDBETWEEN(VLOOKUP([@categoria];Categoria_Pesos;2;FALSE);VLOOKUP([@categoria];Categoria_Pesos;3;FALSE))*$I$1+RAND();2)</t>
  </si>
  <si>
    <t>=ROUND(RANDBETWEEN(40;60)*[@[preço_venda]]/100;3)</t>
  </si>
  <si>
    <t>Starter Alpha 1</t>
  </si>
  <si>
    <t>Starter Alpha 2</t>
  </si>
  <si>
    <t>Starter Alpha 3</t>
  </si>
  <si>
    <t>Starter Alpha 4</t>
  </si>
  <si>
    <t>Starter Alpha 5</t>
  </si>
  <si>
    <t>Starter Alef 1</t>
  </si>
  <si>
    <t>Starter Alef 2</t>
  </si>
  <si>
    <t>Starter Alef 3</t>
  </si>
  <si>
    <t>Starter Alef 4</t>
  </si>
  <si>
    <t>Starter Alef 5</t>
  </si>
  <si>
    <t>Starter Atom 1</t>
  </si>
  <si>
    <t>Starter Atom 2</t>
  </si>
  <si>
    <t>Starter Atom 3</t>
  </si>
  <si>
    <t>Starter Atom 4</t>
  </si>
  <si>
    <t>Starter Atom 5</t>
  </si>
  <si>
    <t>Expert C 1</t>
  </si>
  <si>
    <t>Expert C 2</t>
  </si>
  <si>
    <t>Expert C 3</t>
  </si>
  <si>
    <t>Expert C 4</t>
  </si>
  <si>
    <t>Expert C 5</t>
  </si>
  <si>
    <t>Expert C 6</t>
  </si>
  <si>
    <t>Expert C 7</t>
  </si>
  <si>
    <t>Expert X 1</t>
  </si>
  <si>
    <t>Expert X 2</t>
  </si>
  <si>
    <t>Expert X 3</t>
  </si>
  <si>
    <t>Expert X 4</t>
  </si>
  <si>
    <t>Expert X 5</t>
  </si>
  <si>
    <t>Expert X 6</t>
  </si>
  <si>
    <t>Expert X 7</t>
  </si>
  <si>
    <t>Expert Z 1</t>
  </si>
  <si>
    <t>Expert Z 2</t>
  </si>
  <si>
    <t>Expert Z 3</t>
  </si>
  <si>
    <t>Expert Z 4</t>
  </si>
  <si>
    <t>Expert Z 5</t>
  </si>
  <si>
    <t>Expert Z 6</t>
  </si>
  <si>
    <t>Expert Z 7</t>
  </si>
  <si>
    <t>Omega Pro 1</t>
  </si>
  <si>
    <t>Omega Pro 2</t>
  </si>
  <si>
    <t>Omega Pro 3</t>
  </si>
  <si>
    <t>Omega Pro 4</t>
  </si>
  <si>
    <t>Omega Pro 5</t>
  </si>
  <si>
    <t>Omega Pro 6</t>
  </si>
  <si>
    <t>Omega Master 1</t>
  </si>
  <si>
    <t>Omega Master 2</t>
  </si>
  <si>
    <t>Omega Master 3</t>
  </si>
  <si>
    <t>Omega Master 4</t>
  </si>
  <si>
    <t>Omega Master 5</t>
  </si>
  <si>
    <t>Omega Master 6</t>
  </si>
  <si>
    <t>Omega Master 7</t>
  </si>
  <si>
    <t>Omega CROSS 1</t>
  </si>
  <si>
    <t>Omega CROSS 2</t>
  </si>
  <si>
    <t>Omega CROSS 3</t>
  </si>
  <si>
    <t>Omega CROSS 4</t>
  </si>
  <si>
    <t>Omega CROSS 5</t>
  </si>
  <si>
    <t>Omega CROSS 6</t>
  </si>
  <si>
    <t>Omega CROSS 7</t>
  </si>
  <si>
    <t>Omega CROSS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</si>
</sst>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0" xfId="0" quotePrefix="1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border>
        <top style="thin">
          <color auto="1"/>
        </top>
        <bottom style="thin">
          <color auto="1"/>
        </bottom>
        <horizontal style="thin">
          <color auto="1"/>
        </horizontal>
      </border>
    </dxf>
    <dxf>
      <border>
        <top style="thin">
          <color auto="1"/>
        </top>
        <bottom style="thin">
          <color auto="1"/>
        </bottom>
        <horizontal style="thin">
          <color auto="1"/>
        </horizontal>
      </border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466725</xdr:colOff>
      <xdr:row>0</xdr:row>
      <xdr:rowOff>133350</xdr:rowOff>
    </xdr:from>
    <xdr:to>
      <xdr:col>28</xdr:col>
      <xdr:colOff>221152</xdr:colOff>
      <xdr:row>39</xdr:row>
      <xdr:rowOff>38100</xdr:rowOff>
    </xdr:to>
    <xdr:pic>
      <xdr:nvPicPr>
        <xdr:cNvPr id="2" name="Picture 1" descr="Mapa político de Brasil - Turismo Brasil">
          <a:extLst>
            <a:ext uri="{FF2B5EF4-FFF2-40B4-BE49-F238E27FC236}">
              <a16:creationId xmlns:a16="http://schemas.microsoft.com/office/drawing/2014/main" id="{87E5AF7E-233A-9C59-E67C-32A04B230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133350"/>
          <a:ext cx="8898427" cy="733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uilherme" refreshedDate="45380.567219560187" createdVersion="5" refreshedVersion="8" minRefreshableVersion="3" recordCount="0" supportSubquery="1" supportAdvancedDrill="1" xr:uid="{3993D7A2-68C9-4BEE-8916-66648CD31469}">
  <cacheSource type="external" connectionId="2"/>
  <cacheFields count="3">
    <cacheField name="[Measures].[Sum of total geral]" caption="Sum of total geral" numFmtId="0" hierarchy="29" level="32767"/>
    <cacheField name="[vendas].[semana].[semana]" caption="semana" numFmtId="0" hierarchy="10" level="1">
      <sharedItems containsSemiMixedTypes="0" containsString="0" containsNumber="1" containsInteger="1" minValue="13" maxValue="17" count="5">
        <n v="13"/>
        <n v="14"/>
        <n v="15"/>
        <n v="16"/>
        <n v="17"/>
      </sharedItems>
      <extLst>
        <ext xmlns:x15="http://schemas.microsoft.com/office/spreadsheetml/2010/11/main" uri="{4F2E5C28-24EA-4eb8-9CBF-B6C8F9C3D259}">
          <x15:cachedUniqueNames>
            <x15:cachedUniqueName index="0" name="[vendas].[semana].&amp;[13]"/>
            <x15:cachedUniqueName index="1" name="[vendas].[semana].&amp;[14]"/>
            <x15:cachedUniqueName index="2" name="[vendas].[semana].&amp;[15]"/>
            <x15:cachedUniqueName index="3" name="[vendas].[semana].&amp;[16]"/>
            <x15:cachedUniqueName index="4" name="[vendas].[semana].&amp;[17]"/>
          </x15:cachedUniqueNames>
        </ext>
      </extLst>
    </cacheField>
    <cacheField name="[Vendedores].[nome].[nome]" caption="nome" numFmtId="0" hierarchy="20" level="1">
      <sharedItems count="14">
        <s v="Abraham Rose"/>
        <s v="Denisse Foley"/>
        <s v="Etta Howe"/>
        <s v="Isabelle Moreno"/>
        <s v="Justice McIntyre"/>
        <s v="Kairo Bradford"/>
        <s v="Kash Ford"/>
        <s v="Legacy Buck"/>
        <s v="Michael Lawson"/>
        <s v="Sky Parrish"/>
        <s v="Sterling Newton"/>
        <s v="Sylas Hickman"/>
        <s v="Theo Barajas"/>
        <s v="Zain Maldonado"/>
      </sharedItems>
    </cacheField>
  </cacheFields>
  <cacheHierarchies count="31">
    <cacheHierarchy uniqueName="[Municípios].[Posição]" caption="Posição" attribute="1" defaultMemberUniqueName="[Municípios].[Posição].[All]" allUniqueName="[Municípios].[Posição].[All]" dimensionUniqueName="[Municípios]" displayFolder="" count="0" memberValueDatatype="130" unbalanced="0"/>
    <cacheHierarchy uniqueName="[Municípios].[Código IBGE]" caption="Código IBGE" attribute="1" defaultMemberUniqueName="[Municípios].[Código IBGE].[All]" allUniqueName="[Municípios].[Código IBGE].[All]" dimensionUniqueName="[Municípios]" displayFolder="" count="0" memberValueDatatype="130" unbalanced="0"/>
    <cacheHierarchy uniqueName="[Municípios].[Município]" caption="Município" attribute="1" defaultMemberUniqueName="[Municípios].[Município].[All]" allUniqueName="[Municípios].[Município].[All]" dimensionUniqueName="[Municípios]" displayFolder="" count="0" memberValueDatatype="130" unbalanced="0"/>
    <cacheHierarchy uniqueName="[Municípios].[Unidade federativa]" caption="Unidade federativa" attribute="1" defaultMemberUniqueName="[Municípios].[Unidade federativa].[All]" allUniqueName="[Municípios].[Unidade federativa].[All]" dimensionUniqueName="[Municípios]" displayFolder="" count="0" memberValueDatatype="130" unbalanced="0"/>
    <cacheHierarchy uniqueName="[Municípios].[População]" caption="População" attribute="1" defaultMemberUniqueName="[Municípios].[População].[All]" allUniqueName="[Municípios].[População].[All]" dimensionUniqueName="[Municípios]" displayFolder="" count="0" memberValueDatatype="20" unbalanced="0"/>
    <cacheHierarchy uniqueName="[Municípios].[frete]" caption="frete" attribute="1" defaultMemberUniqueName="[Municípios].[frete].[All]" allUniqueName="[Municípios].[frete].[All]" dimensionUniqueName="[Municípios]" displayFolder="" count="0" memberValueDatatype="5" unbalanced="0"/>
    <cacheHierarchy uniqueName="[Produtos].[id]" caption="id" attribute="1" defaultMemberUniqueName="[Produtos].[id].[All]" allUniqueName="[Produtos].[id].[All]" dimensionUniqueName="[Produtos]" displayFolder="" count="0" memberValueDatatype="130" unbalanced="0"/>
    <cacheHierarchy uniqueName="[Produtos].[nome]" caption="nome" attribute="1" defaultMemberUniqueName="[Produtos].[nome].[All]" allUniqueName="[Produtos].[nome].[All]" dimensionUniqueName="[Produtos]" displayFolder="" count="0" memberValueDatatype="130" unbalanced="0"/>
    <cacheHierarchy uniqueName="[Produtos].[preço]" caption="preço" attribute="1" defaultMemberUniqueName="[Produtos].[preço].[All]" allUniqueName="[Produtos].[preço].[All]" dimensionUniqueName="[Produtos]" displayFolder="" count="0" memberValueDatatype="20" unbalanced="0"/>
    <cacheHierarchy uniqueName="[vendas].[data]" caption="data" attribute="1" time="1" defaultMemberUniqueName="[vendas].[data].[All]" allUniqueName="[vendas].[data].[All]" dimensionUniqueName="[vendas]" displayFolder="" count="0" memberValueDatatype="7" unbalanced="0"/>
    <cacheHierarchy uniqueName="[vendas].[semana]" caption="semana" attribute="1" defaultMemberUniqueName="[vendas].[semana].[All]" allUniqueName="[vendas].[semana].[All]" dimensionUniqueName="[vendas]" displayFolder="" count="2" memberValueDatatype="20" unbalanced="0">
      <fieldsUsage count="2">
        <fieldUsage x="-1"/>
        <fieldUsage x="1"/>
      </fieldsUsage>
    </cacheHierarchy>
    <cacheHierarchy uniqueName="[vendas].[vendedor]" caption="vendedor" attribute="1" defaultMemberUniqueName="[vendas].[vendedor].[All]" allUniqueName="[vendas].[vendedor].[All]" dimensionUniqueName="[vendas]" displayFolder="" count="2" memberValueDatatype="20" unbalanced="0"/>
    <cacheHierarchy uniqueName="[vendas].[produto]" caption="produto" attribute="1" defaultMemberUniqueName="[vendas].[produto].[All]" allUniqueName="[vendas].[produto].[All]" dimensionUniqueName="[vendas]" displayFolder="" count="0" memberValueDatatype="130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destino]" caption="destino" attribute="1" defaultMemberUniqueName="[vendas].[destino].[All]" allUniqueName="[vendas].[destino].[All]" dimensionUniqueName="[vendas]" displayFolder="" count="0" memberValueDatatype="130" unbalanced="0"/>
    <cacheHierarchy uniqueName="[vendas].[frete]" caption="frete" attribute="1" defaultMemberUniqueName="[vendas].[frete].[All]" allUniqueName="[vendas].[frete].[All]" dimensionUniqueName="[vendas]" displayFolder="" count="0" memberValueDatatype="5" unbalanced="0"/>
    <cacheHierarchy uniqueName="[vendas].[total produtos]" caption="total produtos" attribute="1" defaultMemberUniqueName="[vendas].[total produtos].[All]" allUniqueName="[vendas].[total produtos].[All]" dimensionUniqueName="[vendas]" displayFolder="" count="0" memberValueDatatype="20" unbalanced="0"/>
    <cacheHierarchy uniqueName="[vendas].[total geral]" caption="total geral" attribute="1" defaultMemberUniqueName="[vendas].[total geral].[All]" allUniqueName="[vendas].[total geral].[All]" dimensionUniqueName="[vendas]" displayFolder="" count="0" memberValueDatatype="5" unbalanced="0"/>
    <cacheHierarchy uniqueName="[vendas].[data (Month)]" caption="data (Month)" attribute="1" defaultMemberUniqueName="[vendas].[data (Month)].[All]" allUniqueName="[vendas].[data (Month)].[All]" dimensionUniqueName="[vendas]" displayFolder="" count="0" memberValueDatatype="130" unbalanced="0"/>
    <cacheHierarchy uniqueName="[Vendedores].[id]" caption="id" attribute="1" defaultMemberUniqueName="[Vendedores].[id].[All]" allUniqueName="[Vendedores].[id].[All]" dimensionUniqueName="[Vendedores]" displayFolder="" count="0" memberValueDatatype="20" unbalanced="0"/>
    <cacheHierarchy uniqueName="[Vendedores].[nome]" caption="nome" attribute="1" defaultMemberUniqueName="[Vendedores].[nome].[All]" allUniqueName="[Vendedores].[nome].[All]" dimensionUniqueName="[Vendedores]" displayFolder="" count="2" memberValueDatatype="130" unbalanced="0">
      <fieldsUsage count="2">
        <fieldUsage x="-1"/>
        <fieldUsage x="2"/>
      </fieldsUsage>
    </cacheHierarchy>
    <cacheHierarchy uniqueName="[Vendedores].[data de nascimento]" caption="data de nascimento" attribute="1" time="1" defaultMemberUniqueName="[Vendedores].[data de nascimento].[All]" allUniqueName="[Vendedores].[data de nascimento].[All]" dimensionUniqueName="[Vendedores]" displayFolder="" count="0" memberValueDatatype="7" unbalanced="0"/>
    <cacheHierarchy uniqueName="[Vendedores].[contratado em]" caption="contratado em" attribute="1" time="1" defaultMemberUniqueName="[Vendedores].[contratado em].[All]" allUniqueName="[Vendedores].[contratado em].[All]" dimensionUniqueName="[Vendedores]" displayFolder="" count="0" memberValueDatatype="7" unbalanced="0"/>
    <cacheHierarchy uniqueName="[vendas].[data (Month Index)]" caption="data (Month Index)" attribute="1" defaultMemberUniqueName="[vendas].[data (Month Index)].[All]" allUniqueName="[vendas].[data (Month Index)].[All]" dimensionUniqueName="[vendas]" displayFolder="" count="0" memberValueDatatype="20" unbalanced="0" hidden="1"/>
    <cacheHierarchy uniqueName="[Measures].[__XL_Count vendas]" caption="__XL_Count vendas" measure="1" displayFolder="" measureGroup="vendas" count="0" hidden="1"/>
    <cacheHierarchy uniqueName="[Measures].[__XL_Count Municípios]" caption="__XL_Count Municípios" measure="1" displayFolder="" measureGroup="Municípios" count="0" hidden="1"/>
    <cacheHierarchy uniqueName="[Measures].[__XL_Count Produtos]" caption="__XL_Count Produtos" measure="1" displayFolder="" measureGroup="Produtos" count="0" hidden="1"/>
    <cacheHierarchy uniqueName="[Measures].[__XL_Count Vendedores]" caption="__XL_Count Vendedores" measure="1" displayFolder="" measureGroup="Vendedores" count="0" hidden="1"/>
    <cacheHierarchy uniqueName="[Measures].[__No measures defined]" caption="__No measures defined" measure="1" displayFolder="" count="0" hidden="1"/>
    <cacheHierarchy uniqueName="[Measures].[Sum of total geral]" caption="Sum of total geral" measure="1" displayFolder="" measureGroup="venda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semana]" caption="Sum of semana" measure="1" displayFolder="" measureGroup="venda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measure="1" name="Measures" uniqueName="[Measures]" caption="Measures"/>
    <dimension name="Municípios" uniqueName="[Municípios]" caption="Municípios"/>
    <dimension name="Produtos" uniqueName="[Produtos]" caption="Produtos"/>
    <dimension name="vendas" uniqueName="[vendas]" caption="vendas"/>
    <dimension name="Vendedores" uniqueName="[Vendedores]" caption="Vendedores"/>
  </dimensions>
  <measureGroups count="4">
    <measureGroup name="Municípios" caption="Municípios"/>
    <measureGroup name="Produtos" caption="Produtos"/>
    <measureGroup name="vendas" caption="vendas"/>
    <measureGroup name="Vendedores" caption="Vendedores"/>
  </measureGroups>
  <maps count="6">
    <map measureGroup="0" dimension="1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145D1-8F08-4A8F-A530-216E3BFF4E79}" name="PivotTable1" cacheId="0" applyNumberFormats="0" applyBorderFormats="0" applyFontFormats="0" applyPatternFormats="0" applyAlignmentFormats="0" applyWidthHeightFormats="1" dataCaption="Values" tag="6ee79691-88d4-4ff1-aaff-93db21bfb608" updatedVersion="8" minRefreshableVersion="3" useAutoFormatting="1" itemPrintTitles="1" createdVersion="5" indent="0" outline="1" outlineData="1" multipleFieldFilters="0" rowHeaderCaption="Vendedor" colHeaderCaption="Semana">
  <location ref="B3:H19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descending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5">
    <i>
      <x v="9"/>
    </i>
    <i>
      <x v="1"/>
    </i>
    <i>
      <x v="11"/>
    </i>
    <i>
      <x v="5"/>
    </i>
    <i>
      <x v="3"/>
    </i>
    <i>
      <x v="4"/>
    </i>
    <i>
      <x v="8"/>
    </i>
    <i>
      <x v="6"/>
    </i>
    <i>
      <x v="7"/>
    </i>
    <i>
      <x v="13"/>
    </i>
    <i>
      <x/>
    </i>
    <i>
      <x v="12"/>
    </i>
    <i>
      <x v="2"/>
    </i>
    <i>
      <x v="10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geral" fld="0" baseField="0" baseItem="0"/>
  </dataFields>
  <formats count="2">
    <format dxfId="5">
      <pivotArea collapsedLevelsAreSubtotals="1" fieldPosition="0">
        <references count="1">
          <reference field="2" count="0"/>
        </references>
      </pivotArea>
    </format>
    <format dxfId="4">
      <pivotArea dataOnly="0" labelOnly="1" fieldPosition="0">
        <references count="1">
          <reference field="2" count="0"/>
        </references>
      </pivotArea>
    </format>
  </formats>
  <conditionalFormats count="4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3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4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as]"/>
        <x15:activeTabTopLevelEntity name="[Vendedo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17DB07-23E9-4EAA-911B-BE83432A94D1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Posição" tableColumnId="1"/>
      <queryTableField id="2" name="Código IBGE" tableColumnId="2"/>
      <queryTableField id="3" name="Município" tableColumnId="3"/>
      <queryTableField id="4" name="Unidade federativa" tableColumnId="4"/>
      <queryTableField id="5" name="População" tableColumnId="5"/>
      <queryTableField id="6" dataBound="0" tableColumnId="6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191A7C-621D-4F98-BBDC-FA81E57ABE74}" name="vendas" displayName="vendas" ref="A1:L1520" totalsRowShown="0">
  <autoFilter ref="A1:L1520" xr:uid="{96191A7C-621D-4F98-BBDC-FA81E57ABE74}"/>
  <tableColumns count="12">
    <tableColumn id="1" xr3:uid="{6FDABF88-B4F8-4ED4-AAE9-4C0379271339}" name="data" dataDxfId="21"/>
    <tableColumn id="9" xr3:uid="{6D8166D7-406B-4786-B05C-E942761151F3}" name="semana" dataDxfId="20">
      <calculatedColumnFormula>WEEKNUM(vendas[[#This Row],[data]])</calculatedColumnFormula>
    </tableColumn>
    <tableColumn id="2" xr3:uid="{CDB82DB8-123F-4D5F-988D-9175C5C26136}" name="vendedor" dataDxfId="19"/>
    <tableColumn id="3" xr3:uid="{969D078E-DAC9-4349-A589-DB254BE13D0C}" name="produto" dataDxfId="18"/>
    <tableColumn id="4" xr3:uid="{FA54CFF9-29D9-4EBE-B647-D38429E7D615}" name="quantidade" dataDxfId="17">
      <calculatedColumnFormula>RANDBETWEEN(10,50)</calculatedColumnFormula>
    </tableColumn>
    <tableColumn id="6" xr3:uid="{F47CBB70-351A-430C-B5E7-4135D4FCFD9D}" name="destino" dataDxfId="16"/>
    <tableColumn id="10" xr3:uid="{518116E7-F287-47A2-8A01-C0F6FC4CEEEE}" name="UF">
      <calculatedColumnFormula array="1">INDEX(Municípios[Unidade federativa],_xlfn.XMATCH(vendas[[#This Row],[destino]],Municípios[Município],0))</calculatedColumnFormula>
    </tableColumn>
    <tableColumn id="7" xr3:uid="{A2EEDC83-CDF6-42D6-8027-BF8F73FF2B07}" name="frete">
      <calculatedColumnFormula array="1">INDEX(Municípios[frete],_xlfn.XMATCH(vendas[[#This Row],[destino]],Municípios[Município]))*vendas[[#This Row],[quantidade]]*(RANDBETWEEN(10,30)/100)</calculatedColumnFormula>
    </tableColumn>
    <tableColumn id="11" xr3:uid="{B43695B4-DBE5-4BDB-A343-1F2F8CA34EB5}" name="Região">
      <calculatedColumnFormula>VLOOKUP(vendas[[#This Row],[UF]],Regioes[],2,0)</calculatedColumnFormula>
    </tableColumn>
    <tableColumn id="12" xr3:uid="{7E352083-0E51-4A48-B783-E928BA3E2550}" name="Transportadora">
      <calculatedColumnFormula array="1">INDEX(_xlfn._xlws.FILTER(Transportadoras[Nome],Transportadoras[Região]=vendas[[#This Row],[Região]]),RANDBETWEEN(1,COUNTA(_xlfn._xlws.FILTER(Transportadoras[],Transportadoras[Região]=vendas[[#This Row],[Região]]))/2))</calculatedColumnFormula>
    </tableColumn>
    <tableColumn id="5" xr3:uid="{FC5BA9F6-1CBD-4BF4-B883-49F9FC59022D}" name="total produtos">
      <calculatedColumnFormula array="1">INDEX(Produtos[preço_venda],_xlfn.XMATCH(vendas[[#This Row],[produto]],Produtos[id],0,1))*vendas[[#This Row],[quantidade]]</calculatedColumnFormula>
    </tableColumn>
    <tableColumn id="8" xr3:uid="{B4F4DEEA-7845-409E-99D3-F7BD62BB7B8E}" name="total geral">
      <calculatedColumnFormula>vendas[[#This Row],[total produtos]]+vendas[[#This Row],[frete]]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F59E2E-4CEE-4FED-8338-288040166396}" name="Transportadoras" displayName="Transportadoras" ref="A1:B53" totalsRowShown="0">
  <autoFilter ref="A1:B53" xr:uid="{BCF59E2E-4CEE-4FED-8338-288040166396}"/>
  <tableColumns count="2">
    <tableColumn id="1" xr3:uid="{FAECE9DE-EDC9-4EBF-9693-FD361B1A0AC8}" name="Região" dataDxfId="15"/>
    <tableColumn id="2" xr3:uid="{24F0AE5A-6EE2-4C7A-A313-EF5C4A5172CD}" name="Nome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0142DE-6D5A-437C-9F93-5ADF1D527F17}" name="Regioes" displayName="Regioes" ref="D1:E27" totalsRowShown="0">
  <autoFilter ref="D1:E27" xr:uid="{080142DE-6D5A-437C-9F93-5ADF1D527F17}"/>
  <sortState xmlns:xlrd2="http://schemas.microsoft.com/office/spreadsheetml/2017/richdata2" ref="D2:E27">
    <sortCondition descending="1" ref="E1:E27"/>
  </sortState>
  <tableColumns count="2">
    <tableColumn id="1" xr3:uid="{3A92D098-715E-4F12-B22F-393E1CC8366F}" name="Estado"/>
    <tableColumn id="2" xr3:uid="{F64B9913-9957-4686-9FF7-71018D950252}" name="Região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9DB9D8-599F-4571-9551-B53DFDB10AA8}" name="Produtos" displayName="Produtos" ref="A1:F58" totalsRowShown="0">
  <autoFilter ref="A1:F58" xr:uid="{C49DB9D8-599F-4571-9551-B53DFDB10AA8}"/>
  <sortState xmlns:xlrd2="http://schemas.microsoft.com/office/spreadsheetml/2017/richdata2" ref="A17:F37">
    <sortCondition ref="D1:D58"/>
  </sortState>
  <tableColumns count="6">
    <tableColumn id="1" xr3:uid="{E501F139-E7D8-464E-A99A-B3A32E19EBD6}" name="id" dataDxfId="14"/>
    <tableColumn id="2" xr3:uid="{40384186-4408-4A1F-AE2C-2090548DFE5E}" name="nome"/>
    <tableColumn id="4" xr3:uid="{EC9FA235-E982-482B-B607-49D3B29E14FB}" name="categoria"/>
    <tableColumn id="3" xr3:uid="{45A2FAD1-05E1-4BE1-BF3E-C59CC46497A9}" name="preço_venda"/>
    <tableColumn id="5" xr3:uid="{6976FEF5-BDE9-46D7-BE7C-F7BAADF04779}" name="preço_custo" dataDxfId="13"/>
    <tableColumn id="6" xr3:uid="{C84603D8-53E4-4071-8564-DAE6A8A8CC61}" name="lucro">
      <calculatedColumnFormula>Produtos[[#This Row],[preço_venda]]-Produtos[[#This Row],[preço_custo]]</calculatedColumnFormula>
    </tableColumn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F2EE43-A998-41FC-B257-0C592C23D062}" name="Municípios" displayName="Municípios" ref="A1:F5572" tableType="queryTable" totalsRowShown="0">
  <autoFilter ref="A1:F5572" xr:uid="{96F2EE43-A998-41FC-B257-0C592C23D062}"/>
  <tableColumns count="6">
    <tableColumn id="1" xr3:uid="{69665446-F819-496B-934F-9474558A3883}" uniqueName="1" name="Posição" queryTableFieldId="1" dataDxfId="12"/>
    <tableColumn id="2" xr3:uid="{592E41A4-48BC-4F22-83B6-87F84A7ED716}" uniqueName="2" name="Código IBGE" queryTableFieldId="2" dataDxfId="11"/>
    <tableColumn id="3" xr3:uid="{DDB10ABC-5694-4409-ADF0-EB50E1956F7C}" uniqueName="3" name="Município" queryTableFieldId="3" dataDxfId="10"/>
    <tableColumn id="4" xr3:uid="{4EE47E49-2C36-4BAE-A416-DCDC2F17D59D}" uniqueName="4" name="Unidade federativa" queryTableFieldId="4" dataDxfId="9"/>
    <tableColumn id="5" xr3:uid="{E79F79A9-9AC0-4084-A440-D44F36E0921E}" uniqueName="5" name="População" queryTableFieldId="5"/>
    <tableColumn id="6" xr3:uid="{0091663B-1BCF-42C5-9568-F5CD877F526A}" uniqueName="6" name="frete" queryTableFieldId="6" dataDxf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B340A7-B541-4F81-97A8-1434BF1259DB}" name="Vendedores" displayName="Vendedores" ref="A1:D15" totalsRowShown="0">
  <autoFilter ref="A1:D15" xr:uid="{CDB340A7-B541-4F81-97A8-1434BF1259DB}"/>
  <tableColumns count="4">
    <tableColumn id="1" xr3:uid="{4C5ABEB7-3FAF-4AAE-837E-D0E313B7D237}" name="id"/>
    <tableColumn id="2" xr3:uid="{4E68CDC3-C5E5-4911-B5D1-DDE7C34D094B}" name="nome"/>
    <tableColumn id="3" xr3:uid="{16A6E3F0-FB44-4D9D-8DD5-557523992E4F}" name="data de nascimento" dataDxfId="7"/>
    <tableColumn id="4" xr3:uid="{EE893090-9A19-44F8-A9AA-B36D2454B5D7}" name="contratado em" dataDxfId="6"/>
  </tableColumns>
  <tableStyleInfo name="TableStyleMedium2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0A1DF2-C41A-4171-96D7-EAC10BB2ABF4}" name="Categoria_Pesos" displayName="Categoria_Pesos" ref="A1:C4" totalsRowShown="0">
  <autoFilter ref="A1:C4" xr:uid="{BA0A1DF2-C41A-4171-96D7-EAC10BB2ABF4}"/>
  <tableColumns count="3">
    <tableColumn id="1" xr3:uid="{6B8FF1CE-3D53-425D-A315-9CC03914C160}" name="categoria"/>
    <tableColumn id="2" xr3:uid="{FD5125DB-18E4-415D-A989-4123FD4C9E63}" name="min"/>
    <tableColumn id="3" xr3:uid="{CDB2AB2B-293F-4E9B-8180-6B1A3D590E87}" name="ma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B01BB-945C-4EE4-8EDC-3F16087EEEB3}">
  <dimension ref="A1:E149"/>
  <sheetViews>
    <sheetView workbookViewId="0">
      <selection activeCell="E2" sqref="E2"/>
    </sheetView>
  </sheetViews>
  <sheetFormatPr defaultRowHeight="15" x14ac:dyDescent="0.25"/>
  <cols>
    <col min="1" max="1" width="10.42578125" bestFit="1" customWidth="1"/>
    <col min="2" max="2" width="10.42578125" style="2" bestFit="1" customWidth="1"/>
    <col min="4" max="4" width="11.140625" customWidth="1"/>
  </cols>
  <sheetData>
    <row r="1" spans="1:5" x14ac:dyDescent="0.25">
      <c r="A1" t="s">
        <v>0</v>
      </c>
      <c r="B1" t="s">
        <v>3</v>
      </c>
      <c r="C1" t="s">
        <v>1</v>
      </c>
      <c r="D1" t="s">
        <v>2</v>
      </c>
      <c r="E1" t="s">
        <v>8</v>
      </c>
    </row>
    <row r="2" spans="1:5" x14ac:dyDescent="0.25">
      <c r="A2" s="1">
        <v>45380</v>
      </c>
      <c r="B2" s="2">
        <f ca="1">RANDBETWEEN(5,18)</f>
        <v>14</v>
      </c>
      <c r="C2" t="str">
        <f ca="1">_xlfn.CONCAT(TEXT(RANDBETWEEN(2,5),"0"),TEXT(RANDBETWEEN(2,5),"0"),TEXT(RANDBETWEEN(2,5),"0"))</f>
        <v>435</v>
      </c>
      <c r="D2" cm="1">
        <f t="array" aca="1" ref="D2:D149" ca="1">_xlfn.MAKEARRAY(148,1,_xlfn.LAMBDA(_xlpm.r,_xlpm.c,ROUNDUP(ABS((_xlpm.r/2)*RAND()-_xlpm.c)*10,0)))</f>
        <v>6</v>
      </c>
    </row>
    <row r="3" spans="1:5" x14ac:dyDescent="0.25">
      <c r="A3" s="1">
        <f ca="1">A2+RANDBETWEEN(-1,1)*RAND()*4</f>
        <v>45383.887181236234</v>
      </c>
      <c r="B3" s="2">
        <f t="shared" ref="B3:B66" ca="1" si="0">RANDBETWEEN(5,18)</f>
        <v>9</v>
      </c>
      <c r="C3" t="str">
        <f t="shared" ref="C3:C66" ca="1" si="1">_xlfn.CONCAT(TEXT(RANDBETWEEN(2,5),"0"),TEXT(RANDBETWEEN(2,5),"0"),TEXT(RANDBETWEEN(2,5),"0"))</f>
        <v>543</v>
      </c>
      <c r="D3">
        <f ca="1"/>
        <v>9</v>
      </c>
    </row>
    <row r="4" spans="1:5" x14ac:dyDescent="0.25">
      <c r="A4" s="1">
        <f t="shared" ref="A4:A67" ca="1" si="2">A3+RANDBETWEEN(-1,1)*RAND()*4</f>
        <v>45380.433033275585</v>
      </c>
      <c r="B4" s="2">
        <f t="shared" ca="1" si="0"/>
        <v>18</v>
      </c>
      <c r="C4" t="str">
        <f t="shared" ca="1" si="1"/>
        <v>353</v>
      </c>
      <c r="D4">
        <f ca="1"/>
        <v>4</v>
      </c>
    </row>
    <row r="5" spans="1:5" x14ac:dyDescent="0.25">
      <c r="A5" s="1">
        <f t="shared" ca="1" si="2"/>
        <v>45380.242509333744</v>
      </c>
      <c r="B5" s="2">
        <f t="shared" ca="1" si="0"/>
        <v>16</v>
      </c>
      <c r="C5" t="str">
        <f t="shared" ca="1" si="1"/>
        <v>353</v>
      </c>
      <c r="D5">
        <f ca="1"/>
        <v>4</v>
      </c>
    </row>
    <row r="6" spans="1:5" x14ac:dyDescent="0.25">
      <c r="A6" s="1">
        <f t="shared" ca="1" si="2"/>
        <v>45379.813672946562</v>
      </c>
      <c r="B6" s="2">
        <f t="shared" ca="1" si="0"/>
        <v>14</v>
      </c>
      <c r="C6" t="str">
        <f t="shared" ca="1" si="1"/>
        <v>544</v>
      </c>
      <c r="D6">
        <f ca="1"/>
        <v>14</v>
      </c>
    </row>
    <row r="7" spans="1:5" x14ac:dyDescent="0.25">
      <c r="A7" s="1">
        <f t="shared" ca="1" si="2"/>
        <v>45379.813672946562</v>
      </c>
      <c r="B7" s="2">
        <f t="shared" ca="1" si="0"/>
        <v>13</v>
      </c>
      <c r="C7" t="str">
        <f t="shared" ca="1" si="1"/>
        <v>353</v>
      </c>
      <c r="D7">
        <f ca="1"/>
        <v>15</v>
      </c>
    </row>
    <row r="8" spans="1:5" x14ac:dyDescent="0.25">
      <c r="A8" s="1">
        <f t="shared" ca="1" si="2"/>
        <v>45379.297648249863</v>
      </c>
      <c r="B8" s="2">
        <f t="shared" ca="1" si="0"/>
        <v>10</v>
      </c>
      <c r="C8" t="str">
        <f t="shared" ca="1" si="1"/>
        <v>533</v>
      </c>
      <c r="D8">
        <f ca="1"/>
        <v>18</v>
      </c>
    </row>
    <row r="9" spans="1:5" x14ac:dyDescent="0.25">
      <c r="A9" s="1">
        <f t="shared" ca="1" si="2"/>
        <v>45381.440808910513</v>
      </c>
      <c r="B9" s="2">
        <f t="shared" ca="1" si="0"/>
        <v>7</v>
      </c>
      <c r="C9" t="str">
        <f t="shared" ca="1" si="1"/>
        <v>523</v>
      </c>
      <c r="D9">
        <f ca="1"/>
        <v>25</v>
      </c>
    </row>
    <row r="10" spans="1:5" x14ac:dyDescent="0.25">
      <c r="A10" s="1">
        <f t="shared" ca="1" si="2"/>
        <v>45380.00882839493</v>
      </c>
      <c r="B10" s="2">
        <f t="shared" ca="1" si="0"/>
        <v>14</v>
      </c>
      <c r="C10" t="str">
        <f t="shared" ca="1" si="1"/>
        <v>423</v>
      </c>
      <c r="D10">
        <f ca="1"/>
        <v>21</v>
      </c>
    </row>
    <row r="11" spans="1:5" x14ac:dyDescent="0.25">
      <c r="A11" s="1">
        <f t="shared" ca="1" si="2"/>
        <v>45380.00882839493</v>
      </c>
      <c r="B11" s="2">
        <f t="shared" ca="1" si="0"/>
        <v>17</v>
      </c>
      <c r="C11" t="str">
        <f t="shared" ca="1" si="1"/>
        <v>233</v>
      </c>
      <c r="D11">
        <f ca="1"/>
        <v>6</v>
      </c>
    </row>
    <row r="12" spans="1:5" x14ac:dyDescent="0.25">
      <c r="A12" s="1">
        <f t="shared" ca="1" si="2"/>
        <v>45378.460723961944</v>
      </c>
      <c r="B12" s="2">
        <f t="shared" ca="1" si="0"/>
        <v>17</v>
      </c>
      <c r="C12" t="str">
        <f t="shared" ca="1" si="1"/>
        <v>545</v>
      </c>
      <c r="D12">
        <f ca="1"/>
        <v>12</v>
      </c>
    </row>
    <row r="13" spans="1:5" x14ac:dyDescent="0.25">
      <c r="A13" s="1">
        <f t="shared" ca="1" si="2"/>
        <v>45379.534715193447</v>
      </c>
      <c r="B13" s="2">
        <f t="shared" ca="1" si="0"/>
        <v>16</v>
      </c>
      <c r="C13" t="str">
        <f t="shared" ca="1" si="1"/>
        <v>353</v>
      </c>
      <c r="D13">
        <f ca="1"/>
        <v>16</v>
      </c>
    </row>
    <row r="14" spans="1:5" x14ac:dyDescent="0.25">
      <c r="A14" s="1">
        <f t="shared" ca="1" si="2"/>
        <v>45382.825010807348</v>
      </c>
      <c r="B14" s="2">
        <f t="shared" ca="1" si="0"/>
        <v>10</v>
      </c>
      <c r="C14" t="str">
        <f t="shared" ca="1" si="1"/>
        <v>553</v>
      </c>
      <c r="D14">
        <f ca="1"/>
        <v>11</v>
      </c>
    </row>
    <row r="15" spans="1:5" x14ac:dyDescent="0.25">
      <c r="A15" s="1">
        <f t="shared" ca="1" si="2"/>
        <v>45382.825010807348</v>
      </c>
      <c r="B15" s="2">
        <f t="shared" ca="1" si="0"/>
        <v>8</v>
      </c>
      <c r="C15" t="str">
        <f t="shared" ca="1" si="1"/>
        <v>342</v>
      </c>
      <c r="D15">
        <f ca="1"/>
        <v>17</v>
      </c>
    </row>
    <row r="16" spans="1:5" x14ac:dyDescent="0.25">
      <c r="A16" s="1">
        <f t="shared" ca="1" si="2"/>
        <v>45378.91633011782</v>
      </c>
      <c r="B16" s="2">
        <f t="shared" ca="1" si="0"/>
        <v>12</v>
      </c>
      <c r="C16" t="str">
        <f t="shared" ca="1" si="1"/>
        <v>425</v>
      </c>
      <c r="D16">
        <f ca="1"/>
        <v>45</v>
      </c>
    </row>
    <row r="17" spans="1:4" x14ac:dyDescent="0.25">
      <c r="A17" s="1">
        <f t="shared" ca="1" si="2"/>
        <v>45378.91633011782</v>
      </c>
      <c r="B17" s="2">
        <f t="shared" ca="1" si="0"/>
        <v>7</v>
      </c>
      <c r="C17" t="str">
        <f t="shared" ca="1" si="1"/>
        <v>354</v>
      </c>
      <c r="D17">
        <f ca="1"/>
        <v>40</v>
      </c>
    </row>
    <row r="18" spans="1:4" x14ac:dyDescent="0.25">
      <c r="A18" s="1">
        <f t="shared" ca="1" si="2"/>
        <v>45382.75086026029</v>
      </c>
      <c r="B18" s="2">
        <f t="shared" ca="1" si="0"/>
        <v>18</v>
      </c>
      <c r="C18" t="str">
        <f t="shared" ca="1" si="1"/>
        <v>354</v>
      </c>
      <c r="D18">
        <f ca="1"/>
        <v>29</v>
      </c>
    </row>
    <row r="19" spans="1:4" x14ac:dyDescent="0.25">
      <c r="A19" s="1">
        <f t="shared" ca="1" si="2"/>
        <v>45382.106285682166</v>
      </c>
      <c r="B19" s="2">
        <f t="shared" ca="1" si="0"/>
        <v>15</v>
      </c>
      <c r="C19" t="str">
        <f t="shared" ca="1" si="1"/>
        <v>544</v>
      </c>
      <c r="D19">
        <f ca="1"/>
        <v>4</v>
      </c>
    </row>
    <row r="20" spans="1:4" x14ac:dyDescent="0.25">
      <c r="A20" s="1">
        <f t="shared" ca="1" si="2"/>
        <v>45378.29454027427</v>
      </c>
      <c r="B20" s="2">
        <f t="shared" ca="1" si="0"/>
        <v>8</v>
      </c>
      <c r="C20" t="str">
        <f t="shared" ca="1" si="1"/>
        <v>344</v>
      </c>
      <c r="D20">
        <f ca="1"/>
        <v>1</v>
      </c>
    </row>
    <row r="21" spans="1:4" x14ac:dyDescent="0.25">
      <c r="A21" s="1">
        <f t="shared" ca="1" si="2"/>
        <v>45376.14617407976</v>
      </c>
      <c r="B21" s="2">
        <f t="shared" ca="1" si="0"/>
        <v>17</v>
      </c>
      <c r="C21" t="str">
        <f t="shared" ca="1" si="1"/>
        <v>334</v>
      </c>
      <c r="D21">
        <f ca="1"/>
        <v>15</v>
      </c>
    </row>
    <row r="22" spans="1:4" x14ac:dyDescent="0.25">
      <c r="A22" s="1">
        <f t="shared" ca="1" si="2"/>
        <v>45376.14617407976</v>
      </c>
      <c r="B22" s="2">
        <f t="shared" ca="1" si="0"/>
        <v>13</v>
      </c>
      <c r="C22" t="str">
        <f t="shared" ca="1" si="1"/>
        <v>453</v>
      </c>
      <c r="D22">
        <f ca="1"/>
        <v>40</v>
      </c>
    </row>
    <row r="23" spans="1:4" x14ac:dyDescent="0.25">
      <c r="A23" s="1">
        <f t="shared" ca="1" si="2"/>
        <v>45376.14617407976</v>
      </c>
      <c r="B23" s="2">
        <f t="shared" ca="1" si="0"/>
        <v>16</v>
      </c>
      <c r="C23" t="str">
        <f t="shared" ca="1" si="1"/>
        <v>255</v>
      </c>
      <c r="D23">
        <f ca="1"/>
        <v>10</v>
      </c>
    </row>
    <row r="24" spans="1:4" x14ac:dyDescent="0.25">
      <c r="A24" s="1">
        <f t="shared" ca="1" si="2"/>
        <v>45374.012661806002</v>
      </c>
      <c r="B24" s="2">
        <f t="shared" ca="1" si="0"/>
        <v>9</v>
      </c>
      <c r="C24" t="str">
        <f t="shared" ca="1" si="1"/>
        <v>525</v>
      </c>
      <c r="D24">
        <f ca="1"/>
        <v>101</v>
      </c>
    </row>
    <row r="25" spans="1:4" x14ac:dyDescent="0.25">
      <c r="A25" s="1">
        <f t="shared" ca="1" si="2"/>
        <v>45374.994491243495</v>
      </c>
      <c r="B25" s="2">
        <f t="shared" ca="1" si="0"/>
        <v>10</v>
      </c>
      <c r="C25" t="str">
        <f t="shared" ca="1" si="1"/>
        <v>434</v>
      </c>
      <c r="D25">
        <f ca="1"/>
        <v>26</v>
      </c>
    </row>
    <row r="26" spans="1:4" x14ac:dyDescent="0.25">
      <c r="A26" s="1">
        <f t="shared" ca="1" si="2"/>
        <v>45376.866327341035</v>
      </c>
      <c r="B26" s="2">
        <f t="shared" ca="1" si="0"/>
        <v>17</v>
      </c>
      <c r="C26" t="str">
        <f t="shared" ca="1" si="1"/>
        <v>452</v>
      </c>
      <c r="D26">
        <f ca="1"/>
        <v>16</v>
      </c>
    </row>
    <row r="27" spans="1:4" x14ac:dyDescent="0.25">
      <c r="A27" s="1">
        <f t="shared" ca="1" si="2"/>
        <v>45376.866327341035</v>
      </c>
      <c r="B27" s="2">
        <f t="shared" ca="1" si="0"/>
        <v>5</v>
      </c>
      <c r="C27" t="str">
        <f t="shared" ca="1" si="1"/>
        <v>322</v>
      </c>
      <c r="D27">
        <f ca="1"/>
        <v>101</v>
      </c>
    </row>
    <row r="28" spans="1:4" x14ac:dyDescent="0.25">
      <c r="A28" s="1">
        <f t="shared" ca="1" si="2"/>
        <v>45378.960176134431</v>
      </c>
      <c r="B28" s="2">
        <f t="shared" ca="1" si="0"/>
        <v>14</v>
      </c>
      <c r="C28" t="str">
        <f t="shared" ca="1" si="1"/>
        <v>555</v>
      </c>
      <c r="D28">
        <f ca="1"/>
        <v>23</v>
      </c>
    </row>
    <row r="29" spans="1:4" x14ac:dyDescent="0.25">
      <c r="A29" s="1">
        <f t="shared" ca="1" si="2"/>
        <v>45378.960176134431</v>
      </c>
      <c r="B29" s="2">
        <f t="shared" ca="1" si="0"/>
        <v>9</v>
      </c>
      <c r="C29" t="str">
        <f t="shared" ca="1" si="1"/>
        <v>324</v>
      </c>
      <c r="D29">
        <f ca="1"/>
        <v>14</v>
      </c>
    </row>
    <row r="30" spans="1:4" x14ac:dyDescent="0.25">
      <c r="A30" s="1">
        <f t="shared" ca="1" si="2"/>
        <v>45378.960176134431</v>
      </c>
      <c r="B30" s="2">
        <f t="shared" ca="1" si="0"/>
        <v>7</v>
      </c>
      <c r="C30" t="str">
        <f t="shared" ca="1" si="1"/>
        <v>444</v>
      </c>
      <c r="D30">
        <f ca="1"/>
        <v>97</v>
      </c>
    </row>
    <row r="31" spans="1:4" x14ac:dyDescent="0.25">
      <c r="A31" s="1">
        <f t="shared" ca="1" si="2"/>
        <v>45382.467593777037</v>
      </c>
      <c r="B31" s="2">
        <f t="shared" ca="1" si="0"/>
        <v>15</v>
      </c>
      <c r="C31" t="str">
        <f t="shared" ca="1" si="1"/>
        <v>354</v>
      </c>
      <c r="D31">
        <f ca="1"/>
        <v>136</v>
      </c>
    </row>
    <row r="32" spans="1:4" x14ac:dyDescent="0.25">
      <c r="A32" s="1">
        <f t="shared" ca="1" si="2"/>
        <v>45381.475670441549</v>
      </c>
      <c r="B32" s="2">
        <f t="shared" ca="1" si="0"/>
        <v>12</v>
      </c>
      <c r="C32" t="str">
        <f t="shared" ca="1" si="1"/>
        <v>435</v>
      </c>
      <c r="D32">
        <f ca="1"/>
        <v>134</v>
      </c>
    </row>
    <row r="33" spans="1:4" x14ac:dyDescent="0.25">
      <c r="A33" s="1">
        <f t="shared" ca="1" si="2"/>
        <v>45378.872488730849</v>
      </c>
      <c r="B33" s="2">
        <f t="shared" ca="1" si="0"/>
        <v>5</v>
      </c>
      <c r="C33" t="str">
        <f t="shared" ca="1" si="1"/>
        <v>524</v>
      </c>
      <c r="D33">
        <f ca="1"/>
        <v>142</v>
      </c>
    </row>
    <row r="34" spans="1:4" x14ac:dyDescent="0.25">
      <c r="A34" s="1">
        <f t="shared" ca="1" si="2"/>
        <v>45378.872488730849</v>
      </c>
      <c r="B34" s="2">
        <f t="shared" ca="1" si="0"/>
        <v>17</v>
      </c>
      <c r="C34" t="str">
        <f t="shared" ca="1" si="1"/>
        <v>332</v>
      </c>
      <c r="D34">
        <f ca="1"/>
        <v>2</v>
      </c>
    </row>
    <row r="35" spans="1:4" x14ac:dyDescent="0.25">
      <c r="A35" s="1">
        <f t="shared" ca="1" si="2"/>
        <v>45375.314739999827</v>
      </c>
      <c r="B35" s="2">
        <f t="shared" ca="1" si="0"/>
        <v>18</v>
      </c>
      <c r="C35" t="str">
        <f t="shared" ca="1" si="1"/>
        <v>223</v>
      </c>
      <c r="D35">
        <f ca="1"/>
        <v>139</v>
      </c>
    </row>
    <row r="36" spans="1:4" x14ac:dyDescent="0.25">
      <c r="A36" s="1">
        <f t="shared" ca="1" si="2"/>
        <v>45375.314739999827</v>
      </c>
      <c r="B36" s="2">
        <f t="shared" ca="1" si="0"/>
        <v>13</v>
      </c>
      <c r="C36" t="str">
        <f t="shared" ca="1" si="1"/>
        <v>223</v>
      </c>
      <c r="D36">
        <f ca="1"/>
        <v>147</v>
      </c>
    </row>
    <row r="37" spans="1:4" x14ac:dyDescent="0.25">
      <c r="A37" s="1">
        <f t="shared" ca="1" si="2"/>
        <v>45372.119908478096</v>
      </c>
      <c r="B37" s="2">
        <f t="shared" ca="1" si="0"/>
        <v>11</v>
      </c>
      <c r="C37" t="str">
        <f t="shared" ca="1" si="1"/>
        <v>453</v>
      </c>
      <c r="D37">
        <f ca="1"/>
        <v>4</v>
      </c>
    </row>
    <row r="38" spans="1:4" x14ac:dyDescent="0.25">
      <c r="A38" s="1">
        <f t="shared" ca="1" si="2"/>
        <v>45372.119908478096</v>
      </c>
      <c r="B38" s="2">
        <f t="shared" ca="1" si="0"/>
        <v>18</v>
      </c>
      <c r="C38" t="str">
        <f t="shared" ca="1" si="1"/>
        <v>244</v>
      </c>
      <c r="D38">
        <f ca="1"/>
        <v>145</v>
      </c>
    </row>
    <row r="39" spans="1:4" x14ac:dyDescent="0.25">
      <c r="A39" s="1">
        <f t="shared" ca="1" si="2"/>
        <v>45372.119908478096</v>
      </c>
      <c r="B39" s="2">
        <f t="shared" ca="1" si="0"/>
        <v>10</v>
      </c>
      <c r="C39" t="str">
        <f t="shared" ca="1" si="1"/>
        <v>225</v>
      </c>
      <c r="D39">
        <f ca="1"/>
        <v>15</v>
      </c>
    </row>
    <row r="40" spans="1:4" x14ac:dyDescent="0.25">
      <c r="A40" s="1">
        <f t="shared" ca="1" si="2"/>
        <v>45373.509614698902</v>
      </c>
      <c r="B40" s="2">
        <f t="shared" ca="1" si="0"/>
        <v>9</v>
      </c>
      <c r="C40" t="str">
        <f t="shared" ca="1" si="1"/>
        <v>322</v>
      </c>
      <c r="D40">
        <f ca="1"/>
        <v>64</v>
      </c>
    </row>
    <row r="41" spans="1:4" x14ac:dyDescent="0.25">
      <c r="A41" s="1">
        <f t="shared" ca="1" si="2"/>
        <v>45373.509614698902</v>
      </c>
      <c r="B41" s="2">
        <f t="shared" ca="1" si="0"/>
        <v>15</v>
      </c>
      <c r="C41" t="str">
        <f t="shared" ca="1" si="1"/>
        <v>353</v>
      </c>
      <c r="D41">
        <f ca="1"/>
        <v>91</v>
      </c>
    </row>
    <row r="42" spans="1:4" x14ac:dyDescent="0.25">
      <c r="A42" s="1">
        <f t="shared" ca="1" si="2"/>
        <v>45374.646576359803</v>
      </c>
      <c r="B42" s="2">
        <f t="shared" ca="1" si="0"/>
        <v>15</v>
      </c>
      <c r="C42" t="str">
        <f t="shared" ca="1" si="1"/>
        <v>244</v>
      </c>
      <c r="D42">
        <f ca="1"/>
        <v>3</v>
      </c>
    </row>
    <row r="43" spans="1:4" x14ac:dyDescent="0.25">
      <c r="A43" s="1">
        <f t="shared" ca="1" si="2"/>
        <v>45374.646576359803</v>
      </c>
      <c r="B43" s="2">
        <f t="shared" ca="1" si="0"/>
        <v>12</v>
      </c>
      <c r="C43" t="str">
        <f t="shared" ca="1" si="1"/>
        <v>424</v>
      </c>
      <c r="D43">
        <f ca="1"/>
        <v>102</v>
      </c>
    </row>
    <row r="44" spans="1:4" x14ac:dyDescent="0.25">
      <c r="A44" s="1">
        <f t="shared" ca="1" si="2"/>
        <v>45377.356010716678</v>
      </c>
      <c r="B44" s="2">
        <f t="shared" ca="1" si="0"/>
        <v>7</v>
      </c>
      <c r="C44" t="str">
        <f t="shared" ca="1" si="1"/>
        <v>232</v>
      </c>
      <c r="D44">
        <f ca="1"/>
        <v>191</v>
      </c>
    </row>
    <row r="45" spans="1:4" x14ac:dyDescent="0.25">
      <c r="A45" s="1">
        <f t="shared" ca="1" si="2"/>
        <v>45376.212948688342</v>
      </c>
      <c r="B45" s="2">
        <f t="shared" ca="1" si="0"/>
        <v>15</v>
      </c>
      <c r="C45" t="str">
        <f t="shared" ca="1" si="1"/>
        <v>542</v>
      </c>
      <c r="D45">
        <f ca="1"/>
        <v>72</v>
      </c>
    </row>
    <row r="46" spans="1:4" x14ac:dyDescent="0.25">
      <c r="A46" s="1">
        <f t="shared" ca="1" si="2"/>
        <v>45374.631813389577</v>
      </c>
      <c r="B46" s="2">
        <f t="shared" ca="1" si="0"/>
        <v>16</v>
      </c>
      <c r="C46" t="str">
        <f t="shared" ca="1" si="1"/>
        <v>523</v>
      </c>
      <c r="D46">
        <f ca="1"/>
        <v>183</v>
      </c>
    </row>
    <row r="47" spans="1:4" x14ac:dyDescent="0.25">
      <c r="A47" s="1">
        <f t="shared" ca="1" si="2"/>
        <v>45372.538123415492</v>
      </c>
      <c r="B47" s="2">
        <f t="shared" ca="1" si="0"/>
        <v>7</v>
      </c>
      <c r="C47" t="str">
        <f t="shared" ca="1" si="1"/>
        <v>335</v>
      </c>
      <c r="D47">
        <f ca="1"/>
        <v>166</v>
      </c>
    </row>
    <row r="48" spans="1:4" x14ac:dyDescent="0.25">
      <c r="A48" s="1">
        <f t="shared" ca="1" si="2"/>
        <v>45376.365308379944</v>
      </c>
      <c r="B48" s="2">
        <f t="shared" ca="1" si="0"/>
        <v>18</v>
      </c>
      <c r="C48" t="str">
        <f t="shared" ca="1" si="1"/>
        <v>223</v>
      </c>
      <c r="D48">
        <f ca="1"/>
        <v>40</v>
      </c>
    </row>
    <row r="49" spans="1:4" x14ac:dyDescent="0.25">
      <c r="A49" s="1">
        <f t="shared" ca="1" si="2"/>
        <v>45380.203992082155</v>
      </c>
      <c r="B49" s="2">
        <f t="shared" ca="1" si="0"/>
        <v>9</v>
      </c>
      <c r="C49" t="str">
        <f t="shared" ca="1" si="1"/>
        <v>345</v>
      </c>
      <c r="D49">
        <f ca="1"/>
        <v>158</v>
      </c>
    </row>
    <row r="50" spans="1:4" x14ac:dyDescent="0.25">
      <c r="A50" s="1">
        <f t="shared" ca="1" si="2"/>
        <v>45383.046864261785</v>
      </c>
      <c r="B50" s="2">
        <f t="shared" ca="1" si="0"/>
        <v>15</v>
      </c>
      <c r="C50" t="str">
        <f t="shared" ca="1" si="1"/>
        <v>333</v>
      </c>
      <c r="D50">
        <f ca="1"/>
        <v>7</v>
      </c>
    </row>
    <row r="51" spans="1:4" x14ac:dyDescent="0.25">
      <c r="A51" s="1">
        <f t="shared" ca="1" si="2"/>
        <v>45383.046864261785</v>
      </c>
      <c r="B51" s="2">
        <f t="shared" ca="1" si="0"/>
        <v>14</v>
      </c>
      <c r="C51" t="str">
        <f t="shared" ca="1" si="1"/>
        <v>433</v>
      </c>
      <c r="D51">
        <f ca="1"/>
        <v>10</v>
      </c>
    </row>
    <row r="52" spans="1:4" x14ac:dyDescent="0.25">
      <c r="A52" s="1">
        <f t="shared" ca="1" si="2"/>
        <v>45381.822251758691</v>
      </c>
      <c r="B52" s="2">
        <f t="shared" ca="1" si="0"/>
        <v>16</v>
      </c>
      <c r="C52" t="str">
        <f t="shared" ca="1" si="1"/>
        <v>255</v>
      </c>
      <c r="D52">
        <f ca="1"/>
        <v>159</v>
      </c>
    </row>
    <row r="53" spans="1:4" x14ac:dyDescent="0.25">
      <c r="A53" s="1">
        <f t="shared" ca="1" si="2"/>
        <v>45381.822251758691</v>
      </c>
      <c r="B53" s="2">
        <f t="shared" ca="1" si="0"/>
        <v>13</v>
      </c>
      <c r="C53" t="str">
        <f t="shared" ca="1" si="1"/>
        <v>235</v>
      </c>
      <c r="D53">
        <f ca="1"/>
        <v>209</v>
      </c>
    </row>
    <row r="54" spans="1:4" x14ac:dyDescent="0.25">
      <c r="A54" s="1">
        <f t="shared" ca="1" si="2"/>
        <v>45385.442138956925</v>
      </c>
      <c r="B54" s="2">
        <f t="shared" ca="1" si="0"/>
        <v>15</v>
      </c>
      <c r="C54" t="str">
        <f t="shared" ca="1" si="1"/>
        <v>243</v>
      </c>
      <c r="D54">
        <f ca="1"/>
        <v>229</v>
      </c>
    </row>
    <row r="55" spans="1:4" x14ac:dyDescent="0.25">
      <c r="A55" s="1">
        <f t="shared" ca="1" si="2"/>
        <v>45382.061403631931</v>
      </c>
      <c r="B55" s="2">
        <f t="shared" ca="1" si="0"/>
        <v>9</v>
      </c>
      <c r="C55" t="str">
        <f t="shared" ca="1" si="1"/>
        <v>535</v>
      </c>
      <c r="D55">
        <f ca="1"/>
        <v>178</v>
      </c>
    </row>
    <row r="56" spans="1:4" x14ac:dyDescent="0.25">
      <c r="A56" s="1">
        <f t="shared" ca="1" si="2"/>
        <v>45382.061403631931</v>
      </c>
      <c r="B56" s="2">
        <f t="shared" ca="1" si="0"/>
        <v>7</v>
      </c>
      <c r="C56" t="str">
        <f t="shared" ca="1" si="1"/>
        <v>323</v>
      </c>
      <c r="D56">
        <f ca="1"/>
        <v>92</v>
      </c>
    </row>
    <row r="57" spans="1:4" x14ac:dyDescent="0.25">
      <c r="A57" s="1">
        <f t="shared" ca="1" si="2"/>
        <v>45379.791934337482</v>
      </c>
      <c r="B57" s="2">
        <f t="shared" ca="1" si="0"/>
        <v>10</v>
      </c>
      <c r="C57" t="str">
        <f t="shared" ca="1" si="1"/>
        <v>344</v>
      </c>
      <c r="D57">
        <f ca="1"/>
        <v>163</v>
      </c>
    </row>
    <row r="58" spans="1:4" x14ac:dyDescent="0.25">
      <c r="A58" s="1">
        <f t="shared" ca="1" si="2"/>
        <v>45379.791934337482</v>
      </c>
      <c r="B58" s="2">
        <f t="shared" ca="1" si="0"/>
        <v>9</v>
      </c>
      <c r="C58" t="str">
        <f t="shared" ca="1" si="1"/>
        <v>223</v>
      </c>
      <c r="D58">
        <f ca="1"/>
        <v>166</v>
      </c>
    </row>
    <row r="59" spans="1:4" x14ac:dyDescent="0.25">
      <c r="A59" s="1">
        <f t="shared" ca="1" si="2"/>
        <v>45376.881053363977</v>
      </c>
      <c r="B59" s="2">
        <f t="shared" ca="1" si="0"/>
        <v>6</v>
      </c>
      <c r="C59" t="str">
        <f t="shared" ca="1" si="1"/>
        <v>332</v>
      </c>
      <c r="D59">
        <f ca="1"/>
        <v>5</v>
      </c>
    </row>
    <row r="60" spans="1:4" x14ac:dyDescent="0.25">
      <c r="A60" s="1">
        <f t="shared" ca="1" si="2"/>
        <v>45378.296507335479</v>
      </c>
      <c r="B60" s="2">
        <f t="shared" ca="1" si="0"/>
        <v>13</v>
      </c>
      <c r="C60" t="str">
        <f t="shared" ca="1" si="1"/>
        <v>332</v>
      </c>
      <c r="D60">
        <f ca="1"/>
        <v>4</v>
      </c>
    </row>
    <row r="61" spans="1:4" x14ac:dyDescent="0.25">
      <c r="A61" s="1">
        <f t="shared" ca="1" si="2"/>
        <v>45378.296507335479</v>
      </c>
      <c r="B61" s="2">
        <f t="shared" ca="1" si="0"/>
        <v>18</v>
      </c>
      <c r="C61" t="str">
        <f t="shared" ca="1" si="1"/>
        <v>234</v>
      </c>
      <c r="D61">
        <f ca="1"/>
        <v>160</v>
      </c>
    </row>
    <row r="62" spans="1:4" x14ac:dyDescent="0.25">
      <c r="A62" s="1">
        <f t="shared" ca="1" si="2"/>
        <v>45378.296507335479</v>
      </c>
      <c r="B62" s="2">
        <f t="shared" ca="1" si="0"/>
        <v>10</v>
      </c>
      <c r="C62" t="str">
        <f t="shared" ca="1" si="1"/>
        <v>245</v>
      </c>
      <c r="D62">
        <f ca="1"/>
        <v>117</v>
      </c>
    </row>
    <row r="63" spans="1:4" x14ac:dyDescent="0.25">
      <c r="A63" s="1">
        <f t="shared" ca="1" si="2"/>
        <v>45375.535407524192</v>
      </c>
      <c r="B63" s="2">
        <f t="shared" ca="1" si="0"/>
        <v>6</v>
      </c>
      <c r="C63" t="str">
        <f t="shared" ca="1" si="1"/>
        <v>353</v>
      </c>
      <c r="D63">
        <f ca="1"/>
        <v>269</v>
      </c>
    </row>
    <row r="64" spans="1:4" x14ac:dyDescent="0.25">
      <c r="A64" s="1">
        <f t="shared" ca="1" si="2"/>
        <v>45377.033272758126</v>
      </c>
      <c r="B64" s="2">
        <f t="shared" ca="1" si="0"/>
        <v>12</v>
      </c>
      <c r="C64" t="str">
        <f t="shared" ca="1" si="1"/>
        <v>234</v>
      </c>
      <c r="D64">
        <f ca="1"/>
        <v>285</v>
      </c>
    </row>
    <row r="65" spans="1:4" x14ac:dyDescent="0.25">
      <c r="A65" s="1">
        <f t="shared" ca="1" si="2"/>
        <v>45380.806821877464</v>
      </c>
      <c r="B65" s="2">
        <f t="shared" ca="1" si="0"/>
        <v>12</v>
      </c>
      <c r="C65" t="str">
        <f t="shared" ca="1" si="1"/>
        <v>243</v>
      </c>
      <c r="D65">
        <f ca="1"/>
        <v>261</v>
      </c>
    </row>
    <row r="66" spans="1:4" x14ac:dyDescent="0.25">
      <c r="A66" s="1">
        <f t="shared" ca="1" si="2"/>
        <v>45380.806821877464</v>
      </c>
      <c r="B66" s="2">
        <f t="shared" ca="1" si="0"/>
        <v>17</v>
      </c>
      <c r="C66" t="str">
        <f t="shared" ca="1" si="1"/>
        <v>234</v>
      </c>
      <c r="D66">
        <f ca="1"/>
        <v>174</v>
      </c>
    </row>
    <row r="67" spans="1:4" x14ac:dyDescent="0.25">
      <c r="A67" s="1">
        <f t="shared" ca="1" si="2"/>
        <v>45382.72086075681</v>
      </c>
      <c r="B67" s="2">
        <f t="shared" ref="B67:B130" ca="1" si="3">RANDBETWEEN(5,18)</f>
        <v>5</v>
      </c>
      <c r="C67" t="str">
        <f t="shared" ref="C67:C130" ca="1" si="4">_xlfn.CONCAT(TEXT(RANDBETWEEN(2,5),"0"),TEXT(RANDBETWEEN(2,5),"0"),TEXT(RANDBETWEEN(2,5),"0"))</f>
        <v>345</v>
      </c>
      <c r="D67">
        <f ca="1"/>
        <v>110</v>
      </c>
    </row>
    <row r="68" spans="1:4" x14ac:dyDescent="0.25">
      <c r="A68" s="1">
        <f t="shared" ref="A68:A131" ca="1" si="5">A67+RANDBETWEEN(-1,1)*RAND()*4</f>
        <v>45380.859997437619</v>
      </c>
      <c r="B68" s="2">
        <f t="shared" ca="1" si="3"/>
        <v>5</v>
      </c>
      <c r="C68" t="str">
        <f t="shared" ca="1" si="4"/>
        <v>544</v>
      </c>
      <c r="D68">
        <f ca="1"/>
        <v>196</v>
      </c>
    </row>
    <row r="69" spans="1:4" x14ac:dyDescent="0.25">
      <c r="A69" s="1">
        <f t="shared" ca="1" si="5"/>
        <v>45380.859997437619</v>
      </c>
      <c r="B69" s="2">
        <f t="shared" ca="1" si="3"/>
        <v>16</v>
      </c>
      <c r="C69" t="str">
        <f t="shared" ca="1" si="4"/>
        <v>423</v>
      </c>
      <c r="D69">
        <f ca="1"/>
        <v>291</v>
      </c>
    </row>
    <row r="70" spans="1:4" x14ac:dyDescent="0.25">
      <c r="A70" s="1">
        <f t="shared" ca="1" si="5"/>
        <v>45380.859997437619</v>
      </c>
      <c r="B70" s="2">
        <f t="shared" ca="1" si="3"/>
        <v>9</v>
      </c>
      <c r="C70" t="str">
        <f t="shared" ca="1" si="4"/>
        <v>244</v>
      </c>
      <c r="D70">
        <f ca="1"/>
        <v>143</v>
      </c>
    </row>
    <row r="71" spans="1:4" x14ac:dyDescent="0.25">
      <c r="A71" s="1">
        <f t="shared" ca="1" si="5"/>
        <v>45379.480024367702</v>
      </c>
      <c r="B71" s="2">
        <f t="shared" ca="1" si="3"/>
        <v>11</v>
      </c>
      <c r="C71" t="str">
        <f t="shared" ca="1" si="4"/>
        <v>452</v>
      </c>
      <c r="D71">
        <f ca="1"/>
        <v>56</v>
      </c>
    </row>
    <row r="72" spans="1:4" x14ac:dyDescent="0.25">
      <c r="A72" s="1">
        <f t="shared" ca="1" si="5"/>
        <v>45381.316075958806</v>
      </c>
      <c r="B72" s="2">
        <f t="shared" ca="1" si="3"/>
        <v>13</v>
      </c>
      <c r="C72" t="str">
        <f t="shared" ca="1" si="4"/>
        <v>354</v>
      </c>
      <c r="D72">
        <f ca="1"/>
        <v>285</v>
      </c>
    </row>
    <row r="73" spans="1:4" x14ac:dyDescent="0.25">
      <c r="A73" s="1">
        <f t="shared" ca="1" si="5"/>
        <v>45382.532317974292</v>
      </c>
      <c r="B73" s="2">
        <f t="shared" ca="1" si="3"/>
        <v>18</v>
      </c>
      <c r="C73" t="str">
        <f t="shared" ca="1" si="4"/>
        <v>434</v>
      </c>
      <c r="D73">
        <f ca="1"/>
        <v>51</v>
      </c>
    </row>
    <row r="74" spans="1:4" x14ac:dyDescent="0.25">
      <c r="A74" s="1">
        <f t="shared" ca="1" si="5"/>
        <v>45386.403799308508</v>
      </c>
      <c r="B74" s="2">
        <f t="shared" ca="1" si="3"/>
        <v>10</v>
      </c>
      <c r="C74" t="str">
        <f t="shared" ca="1" si="4"/>
        <v>322</v>
      </c>
      <c r="D74">
        <f ca="1"/>
        <v>126</v>
      </c>
    </row>
    <row r="75" spans="1:4" x14ac:dyDescent="0.25">
      <c r="A75" s="1">
        <f t="shared" ca="1" si="5"/>
        <v>45387.078099145132</v>
      </c>
      <c r="B75" s="2">
        <f t="shared" ca="1" si="3"/>
        <v>6</v>
      </c>
      <c r="C75" t="str">
        <f t="shared" ca="1" si="4"/>
        <v>525</v>
      </c>
      <c r="D75">
        <f ca="1"/>
        <v>1</v>
      </c>
    </row>
    <row r="76" spans="1:4" x14ac:dyDescent="0.25">
      <c r="A76" s="1">
        <f t="shared" ca="1" si="5"/>
        <v>45387.078099145132</v>
      </c>
      <c r="B76" s="2">
        <f t="shared" ca="1" si="3"/>
        <v>8</v>
      </c>
      <c r="C76" t="str">
        <f t="shared" ca="1" si="4"/>
        <v>434</v>
      </c>
      <c r="D76">
        <f ca="1"/>
        <v>239</v>
      </c>
    </row>
    <row r="77" spans="1:4" x14ac:dyDescent="0.25">
      <c r="A77" s="1">
        <f t="shared" ca="1" si="5"/>
        <v>45387.896126305204</v>
      </c>
      <c r="B77" s="2">
        <f t="shared" ca="1" si="3"/>
        <v>14</v>
      </c>
      <c r="C77" t="str">
        <f t="shared" ca="1" si="4"/>
        <v>443</v>
      </c>
      <c r="D77">
        <f ca="1"/>
        <v>317</v>
      </c>
    </row>
    <row r="78" spans="1:4" x14ac:dyDescent="0.25">
      <c r="A78" s="1">
        <f t="shared" ca="1" si="5"/>
        <v>45388.976983672226</v>
      </c>
      <c r="B78" s="2">
        <f t="shared" ca="1" si="3"/>
        <v>14</v>
      </c>
      <c r="C78" t="str">
        <f t="shared" ca="1" si="4"/>
        <v>335</v>
      </c>
      <c r="D78">
        <f ca="1"/>
        <v>111</v>
      </c>
    </row>
    <row r="79" spans="1:4" x14ac:dyDescent="0.25">
      <c r="A79" s="1">
        <f t="shared" ca="1" si="5"/>
        <v>45390.238865752617</v>
      </c>
      <c r="B79" s="2">
        <f t="shared" ca="1" si="3"/>
        <v>7</v>
      </c>
      <c r="C79" t="str">
        <f t="shared" ca="1" si="4"/>
        <v>525</v>
      </c>
      <c r="D79">
        <f ca="1"/>
        <v>35</v>
      </c>
    </row>
    <row r="80" spans="1:4" x14ac:dyDescent="0.25">
      <c r="A80" s="1">
        <f t="shared" ca="1" si="5"/>
        <v>45391.594751968078</v>
      </c>
      <c r="B80" s="2">
        <f t="shared" ca="1" si="3"/>
        <v>5</v>
      </c>
      <c r="C80" t="str">
        <f t="shared" ca="1" si="4"/>
        <v>534</v>
      </c>
      <c r="D80">
        <f ca="1"/>
        <v>129</v>
      </c>
    </row>
    <row r="81" spans="1:4" x14ac:dyDescent="0.25">
      <c r="A81" s="1">
        <f t="shared" ca="1" si="5"/>
        <v>45391.594751968078</v>
      </c>
      <c r="B81" s="2">
        <f t="shared" ca="1" si="3"/>
        <v>10</v>
      </c>
      <c r="C81" t="str">
        <f t="shared" ca="1" si="4"/>
        <v>552</v>
      </c>
      <c r="D81">
        <f ca="1"/>
        <v>306</v>
      </c>
    </row>
    <row r="82" spans="1:4" x14ac:dyDescent="0.25">
      <c r="A82" s="1">
        <f t="shared" ca="1" si="5"/>
        <v>45393.489803220931</v>
      </c>
      <c r="B82" s="2">
        <f t="shared" ca="1" si="3"/>
        <v>11</v>
      </c>
      <c r="C82" t="str">
        <f t="shared" ca="1" si="4"/>
        <v>332</v>
      </c>
      <c r="D82">
        <f ca="1"/>
        <v>60</v>
      </c>
    </row>
    <row r="83" spans="1:4" x14ac:dyDescent="0.25">
      <c r="A83" s="1">
        <f t="shared" ca="1" si="5"/>
        <v>45393.489803220931</v>
      </c>
      <c r="B83" s="2">
        <f t="shared" ca="1" si="3"/>
        <v>12</v>
      </c>
      <c r="C83" t="str">
        <f t="shared" ca="1" si="4"/>
        <v>232</v>
      </c>
      <c r="D83">
        <f ca="1"/>
        <v>154</v>
      </c>
    </row>
    <row r="84" spans="1:4" x14ac:dyDescent="0.25">
      <c r="A84" s="1">
        <f t="shared" ca="1" si="5"/>
        <v>45393.489803220931</v>
      </c>
      <c r="B84" s="2">
        <f t="shared" ca="1" si="3"/>
        <v>12</v>
      </c>
      <c r="C84" t="str">
        <f t="shared" ca="1" si="4"/>
        <v>545</v>
      </c>
      <c r="D84">
        <f ca="1"/>
        <v>244</v>
      </c>
    </row>
    <row r="85" spans="1:4" x14ac:dyDescent="0.25">
      <c r="A85" s="1">
        <f t="shared" ca="1" si="5"/>
        <v>45393.489803220931</v>
      </c>
      <c r="B85" s="2">
        <f t="shared" ca="1" si="3"/>
        <v>5</v>
      </c>
      <c r="C85" t="str">
        <f t="shared" ca="1" si="4"/>
        <v>523</v>
      </c>
      <c r="D85">
        <f ca="1"/>
        <v>293</v>
      </c>
    </row>
    <row r="86" spans="1:4" x14ac:dyDescent="0.25">
      <c r="A86" s="1">
        <f t="shared" ca="1" si="5"/>
        <v>45396.340828976114</v>
      </c>
      <c r="B86" s="2">
        <f t="shared" ca="1" si="3"/>
        <v>18</v>
      </c>
      <c r="C86" t="str">
        <f t="shared" ca="1" si="4"/>
        <v>424</v>
      </c>
      <c r="D86">
        <f ca="1"/>
        <v>92</v>
      </c>
    </row>
    <row r="87" spans="1:4" x14ac:dyDescent="0.25">
      <c r="A87" s="1">
        <f t="shared" ca="1" si="5"/>
        <v>45396.257280939455</v>
      </c>
      <c r="B87" s="2">
        <f t="shared" ca="1" si="3"/>
        <v>8</v>
      </c>
      <c r="C87" t="str">
        <f t="shared" ca="1" si="4"/>
        <v>452</v>
      </c>
      <c r="D87">
        <f ca="1"/>
        <v>234</v>
      </c>
    </row>
    <row r="88" spans="1:4" x14ac:dyDescent="0.25">
      <c r="A88" s="1">
        <f t="shared" ca="1" si="5"/>
        <v>45398.974213995098</v>
      </c>
      <c r="B88" s="2">
        <f t="shared" ca="1" si="3"/>
        <v>18</v>
      </c>
      <c r="C88" t="str">
        <f t="shared" ca="1" si="4"/>
        <v>523</v>
      </c>
      <c r="D88">
        <f ca="1"/>
        <v>80</v>
      </c>
    </row>
    <row r="89" spans="1:4" x14ac:dyDescent="0.25">
      <c r="A89" s="1">
        <f t="shared" ca="1" si="5"/>
        <v>45398.974213995098</v>
      </c>
      <c r="B89" s="2">
        <f t="shared" ca="1" si="3"/>
        <v>8</v>
      </c>
      <c r="C89" t="str">
        <f t="shared" ca="1" si="4"/>
        <v>455</v>
      </c>
      <c r="D89">
        <f ca="1"/>
        <v>246</v>
      </c>
    </row>
    <row r="90" spans="1:4" x14ac:dyDescent="0.25">
      <c r="A90" s="1">
        <f t="shared" ca="1" si="5"/>
        <v>45398.974213995098</v>
      </c>
      <c r="B90" s="2">
        <f t="shared" ca="1" si="3"/>
        <v>11</v>
      </c>
      <c r="C90" t="str">
        <f t="shared" ca="1" si="4"/>
        <v>553</v>
      </c>
      <c r="D90">
        <f ca="1"/>
        <v>337</v>
      </c>
    </row>
    <row r="91" spans="1:4" x14ac:dyDescent="0.25">
      <c r="A91" s="1">
        <f t="shared" ca="1" si="5"/>
        <v>45402.520690834746</v>
      </c>
      <c r="B91" s="2">
        <f t="shared" ca="1" si="3"/>
        <v>11</v>
      </c>
      <c r="C91" t="str">
        <f t="shared" ca="1" si="4"/>
        <v>233</v>
      </c>
      <c r="D91">
        <f ca="1"/>
        <v>139</v>
      </c>
    </row>
    <row r="92" spans="1:4" x14ac:dyDescent="0.25">
      <c r="A92" s="1">
        <f t="shared" ca="1" si="5"/>
        <v>45405.301016987309</v>
      </c>
      <c r="B92" s="2">
        <f t="shared" ca="1" si="3"/>
        <v>10</v>
      </c>
      <c r="C92" t="str">
        <f t="shared" ca="1" si="4"/>
        <v>323</v>
      </c>
      <c r="D92">
        <f ca="1"/>
        <v>401</v>
      </c>
    </row>
    <row r="93" spans="1:4" x14ac:dyDescent="0.25">
      <c r="A93" s="1">
        <f t="shared" ca="1" si="5"/>
        <v>45402.928612498756</v>
      </c>
      <c r="B93" s="2">
        <f t="shared" ca="1" si="3"/>
        <v>11</v>
      </c>
      <c r="C93" t="str">
        <f t="shared" ca="1" si="4"/>
        <v>442</v>
      </c>
      <c r="D93">
        <f ca="1"/>
        <v>39</v>
      </c>
    </row>
    <row r="94" spans="1:4" x14ac:dyDescent="0.25">
      <c r="A94" s="1">
        <f t="shared" ca="1" si="5"/>
        <v>45403.766831621237</v>
      </c>
      <c r="B94" s="2">
        <f t="shared" ca="1" si="3"/>
        <v>15</v>
      </c>
      <c r="C94" t="str">
        <f t="shared" ca="1" si="4"/>
        <v>442</v>
      </c>
      <c r="D94">
        <f ca="1"/>
        <v>14</v>
      </c>
    </row>
    <row r="95" spans="1:4" x14ac:dyDescent="0.25">
      <c r="A95" s="1">
        <f t="shared" ca="1" si="5"/>
        <v>45403.766831621237</v>
      </c>
      <c r="B95" s="2">
        <f t="shared" ca="1" si="3"/>
        <v>7</v>
      </c>
      <c r="C95" t="str">
        <f t="shared" ca="1" si="4"/>
        <v>332</v>
      </c>
      <c r="D95">
        <f ca="1"/>
        <v>44</v>
      </c>
    </row>
    <row r="96" spans="1:4" x14ac:dyDescent="0.25">
      <c r="A96" s="1">
        <f t="shared" ca="1" si="5"/>
        <v>45403.0782688853</v>
      </c>
      <c r="B96" s="2">
        <f t="shared" ca="1" si="3"/>
        <v>16</v>
      </c>
      <c r="C96" t="str">
        <f t="shared" ca="1" si="4"/>
        <v>524</v>
      </c>
      <c r="D96">
        <f ca="1"/>
        <v>328</v>
      </c>
    </row>
    <row r="97" spans="1:4" x14ac:dyDescent="0.25">
      <c r="A97" s="1">
        <f t="shared" ca="1" si="5"/>
        <v>45403.0782688853</v>
      </c>
      <c r="B97" s="2">
        <f t="shared" ca="1" si="3"/>
        <v>8</v>
      </c>
      <c r="C97" t="str">
        <f t="shared" ca="1" si="4"/>
        <v>234</v>
      </c>
      <c r="D97">
        <f ca="1"/>
        <v>183</v>
      </c>
    </row>
    <row r="98" spans="1:4" x14ac:dyDescent="0.25">
      <c r="A98" s="1">
        <f t="shared" ca="1" si="5"/>
        <v>45399.525597070693</v>
      </c>
      <c r="B98" s="2">
        <f t="shared" ca="1" si="3"/>
        <v>18</v>
      </c>
      <c r="C98" t="str">
        <f t="shared" ca="1" si="4"/>
        <v>534</v>
      </c>
      <c r="D98">
        <f ca="1"/>
        <v>162</v>
      </c>
    </row>
    <row r="99" spans="1:4" x14ac:dyDescent="0.25">
      <c r="A99" s="1">
        <f t="shared" ca="1" si="5"/>
        <v>45396.11939066097</v>
      </c>
      <c r="B99" s="2">
        <f t="shared" ca="1" si="3"/>
        <v>7</v>
      </c>
      <c r="C99" t="str">
        <f t="shared" ca="1" si="4"/>
        <v>354</v>
      </c>
      <c r="D99">
        <f ca="1"/>
        <v>225</v>
      </c>
    </row>
    <row r="100" spans="1:4" x14ac:dyDescent="0.25">
      <c r="A100" s="1">
        <f t="shared" ca="1" si="5"/>
        <v>45396.11939066097</v>
      </c>
      <c r="B100" s="2">
        <f t="shared" ca="1" si="3"/>
        <v>10</v>
      </c>
      <c r="C100" t="str">
        <f t="shared" ca="1" si="4"/>
        <v>255</v>
      </c>
      <c r="D100">
        <f ca="1"/>
        <v>41</v>
      </c>
    </row>
    <row r="101" spans="1:4" x14ac:dyDescent="0.25">
      <c r="A101" s="1">
        <f t="shared" ca="1" si="5"/>
        <v>45398.975991693143</v>
      </c>
      <c r="B101" s="2">
        <f t="shared" ca="1" si="3"/>
        <v>6</v>
      </c>
      <c r="C101" t="str">
        <f t="shared" ca="1" si="4"/>
        <v>532</v>
      </c>
      <c r="D101">
        <f ca="1"/>
        <v>334</v>
      </c>
    </row>
    <row r="102" spans="1:4" x14ac:dyDescent="0.25">
      <c r="A102" s="1">
        <f t="shared" ca="1" si="5"/>
        <v>45398.957489877612</v>
      </c>
      <c r="B102" s="2">
        <f t="shared" ca="1" si="3"/>
        <v>15</v>
      </c>
      <c r="C102" t="str">
        <f t="shared" ca="1" si="4"/>
        <v>523</v>
      </c>
      <c r="D102">
        <f ca="1"/>
        <v>335</v>
      </c>
    </row>
    <row r="103" spans="1:4" x14ac:dyDescent="0.25">
      <c r="A103" s="1">
        <f t="shared" ca="1" si="5"/>
        <v>45395.352771238489</v>
      </c>
      <c r="B103" s="2">
        <f t="shared" ca="1" si="3"/>
        <v>7</v>
      </c>
      <c r="C103" t="str">
        <f t="shared" ca="1" si="4"/>
        <v>333</v>
      </c>
      <c r="D103">
        <f ca="1"/>
        <v>200</v>
      </c>
    </row>
    <row r="104" spans="1:4" x14ac:dyDescent="0.25">
      <c r="A104" s="1">
        <f t="shared" ca="1" si="5"/>
        <v>45397.713174810968</v>
      </c>
      <c r="B104" s="2">
        <f t="shared" ca="1" si="3"/>
        <v>10</v>
      </c>
      <c r="C104" t="str">
        <f t="shared" ca="1" si="4"/>
        <v>355</v>
      </c>
      <c r="D104">
        <f ca="1"/>
        <v>437</v>
      </c>
    </row>
    <row r="105" spans="1:4" x14ac:dyDescent="0.25">
      <c r="A105" s="1">
        <f t="shared" ca="1" si="5"/>
        <v>45397.857985342031</v>
      </c>
      <c r="B105" s="2">
        <f t="shared" ca="1" si="3"/>
        <v>8</v>
      </c>
      <c r="C105" t="str">
        <f t="shared" ca="1" si="4"/>
        <v>523</v>
      </c>
      <c r="D105">
        <f ca="1"/>
        <v>290</v>
      </c>
    </row>
    <row r="106" spans="1:4" x14ac:dyDescent="0.25">
      <c r="A106" s="1">
        <f t="shared" ca="1" si="5"/>
        <v>45398.983550478872</v>
      </c>
      <c r="B106" s="2">
        <f t="shared" ca="1" si="3"/>
        <v>14</v>
      </c>
      <c r="C106" t="str">
        <f t="shared" ca="1" si="4"/>
        <v>342</v>
      </c>
      <c r="D106">
        <f ca="1"/>
        <v>303</v>
      </c>
    </row>
    <row r="107" spans="1:4" x14ac:dyDescent="0.25">
      <c r="A107" s="1">
        <f t="shared" ca="1" si="5"/>
        <v>45396.552814189388</v>
      </c>
      <c r="B107" s="2">
        <f t="shared" ca="1" si="3"/>
        <v>15</v>
      </c>
      <c r="C107" t="str">
        <f t="shared" ca="1" si="4"/>
        <v>554</v>
      </c>
      <c r="D107">
        <f ca="1"/>
        <v>474</v>
      </c>
    </row>
    <row r="108" spans="1:4" x14ac:dyDescent="0.25">
      <c r="A108" s="1">
        <f t="shared" ca="1" si="5"/>
        <v>45393.136690178093</v>
      </c>
      <c r="B108" s="2">
        <f t="shared" ca="1" si="3"/>
        <v>14</v>
      </c>
      <c r="C108" t="str">
        <f t="shared" ca="1" si="4"/>
        <v>353</v>
      </c>
      <c r="D108">
        <f ca="1"/>
        <v>505</v>
      </c>
    </row>
    <row r="109" spans="1:4" x14ac:dyDescent="0.25">
      <c r="A109" s="1">
        <f t="shared" ca="1" si="5"/>
        <v>45393.791652595246</v>
      </c>
      <c r="B109" s="2">
        <f t="shared" ca="1" si="3"/>
        <v>12</v>
      </c>
      <c r="C109" t="str">
        <f t="shared" ca="1" si="4"/>
        <v>442</v>
      </c>
      <c r="D109">
        <f ca="1"/>
        <v>309</v>
      </c>
    </row>
    <row r="110" spans="1:4" x14ac:dyDescent="0.25">
      <c r="A110" s="1">
        <f t="shared" ca="1" si="5"/>
        <v>45393.081524103116</v>
      </c>
      <c r="B110" s="2">
        <f t="shared" ca="1" si="3"/>
        <v>18</v>
      </c>
      <c r="C110" t="str">
        <f t="shared" ca="1" si="4"/>
        <v>523</v>
      </c>
      <c r="D110">
        <f ca="1"/>
        <v>319</v>
      </c>
    </row>
    <row r="111" spans="1:4" x14ac:dyDescent="0.25">
      <c r="A111" s="1">
        <f t="shared" ca="1" si="5"/>
        <v>45393.081524103116</v>
      </c>
      <c r="B111" s="2">
        <f t="shared" ca="1" si="3"/>
        <v>15</v>
      </c>
      <c r="C111" t="str">
        <f t="shared" ca="1" si="4"/>
        <v>543</v>
      </c>
      <c r="D111">
        <f ca="1"/>
        <v>473</v>
      </c>
    </row>
    <row r="112" spans="1:4" x14ac:dyDescent="0.25">
      <c r="A112" s="1">
        <f t="shared" ca="1" si="5"/>
        <v>45393.081524103116</v>
      </c>
      <c r="B112" s="2">
        <f t="shared" ca="1" si="3"/>
        <v>16</v>
      </c>
      <c r="C112" t="str">
        <f t="shared" ca="1" si="4"/>
        <v>335</v>
      </c>
      <c r="D112">
        <f ca="1"/>
        <v>375</v>
      </c>
    </row>
    <row r="113" spans="1:4" x14ac:dyDescent="0.25">
      <c r="A113" s="1">
        <f t="shared" ca="1" si="5"/>
        <v>45392.097257757145</v>
      </c>
      <c r="B113" s="2">
        <f t="shared" ca="1" si="3"/>
        <v>16</v>
      </c>
      <c r="C113" t="str">
        <f t="shared" ca="1" si="4"/>
        <v>352</v>
      </c>
      <c r="D113">
        <f ca="1"/>
        <v>137</v>
      </c>
    </row>
    <row r="114" spans="1:4" x14ac:dyDescent="0.25">
      <c r="A114" s="1">
        <f t="shared" ca="1" si="5"/>
        <v>45392.222380517218</v>
      </c>
      <c r="B114" s="2">
        <f t="shared" ca="1" si="3"/>
        <v>14</v>
      </c>
      <c r="C114" t="str">
        <f t="shared" ca="1" si="4"/>
        <v>224</v>
      </c>
      <c r="D114">
        <f ca="1"/>
        <v>149</v>
      </c>
    </row>
    <row r="115" spans="1:4" x14ac:dyDescent="0.25">
      <c r="A115" s="1">
        <f t="shared" ca="1" si="5"/>
        <v>45395.956404768389</v>
      </c>
      <c r="B115" s="2">
        <f t="shared" ca="1" si="3"/>
        <v>6</v>
      </c>
      <c r="C115" t="str">
        <f t="shared" ca="1" si="4"/>
        <v>335</v>
      </c>
      <c r="D115">
        <f ca="1"/>
        <v>288</v>
      </c>
    </row>
    <row r="116" spans="1:4" x14ac:dyDescent="0.25">
      <c r="A116" s="1">
        <f t="shared" ca="1" si="5"/>
        <v>45394.92322936446</v>
      </c>
      <c r="B116" s="2">
        <f t="shared" ca="1" si="3"/>
        <v>5</v>
      </c>
      <c r="C116" t="str">
        <f t="shared" ca="1" si="4"/>
        <v>543</v>
      </c>
      <c r="D116">
        <f ca="1"/>
        <v>269</v>
      </c>
    </row>
    <row r="117" spans="1:4" x14ac:dyDescent="0.25">
      <c r="A117" s="1">
        <f t="shared" ca="1" si="5"/>
        <v>45392.440999576713</v>
      </c>
      <c r="B117" s="2">
        <f t="shared" ca="1" si="3"/>
        <v>16</v>
      </c>
      <c r="C117" t="str">
        <f t="shared" ca="1" si="4"/>
        <v>242</v>
      </c>
      <c r="D117">
        <f ca="1"/>
        <v>567</v>
      </c>
    </row>
    <row r="118" spans="1:4" x14ac:dyDescent="0.25">
      <c r="A118" s="1">
        <f t="shared" ca="1" si="5"/>
        <v>45389.525654892423</v>
      </c>
      <c r="B118" s="2">
        <f t="shared" ca="1" si="3"/>
        <v>14</v>
      </c>
      <c r="C118" t="str">
        <f t="shared" ca="1" si="4"/>
        <v>222</v>
      </c>
      <c r="D118">
        <f ca="1"/>
        <v>12</v>
      </c>
    </row>
    <row r="119" spans="1:4" x14ac:dyDescent="0.25">
      <c r="A119" s="1">
        <f t="shared" ca="1" si="5"/>
        <v>45389.525654892423</v>
      </c>
      <c r="B119" s="2">
        <f t="shared" ca="1" si="3"/>
        <v>14</v>
      </c>
      <c r="C119" t="str">
        <f t="shared" ca="1" si="4"/>
        <v>555</v>
      </c>
      <c r="D119">
        <f ca="1"/>
        <v>151</v>
      </c>
    </row>
    <row r="120" spans="1:4" x14ac:dyDescent="0.25">
      <c r="A120" s="1">
        <f t="shared" ca="1" si="5"/>
        <v>45388.197433950481</v>
      </c>
      <c r="B120" s="2">
        <f t="shared" ca="1" si="3"/>
        <v>5</v>
      </c>
      <c r="C120" t="str">
        <f t="shared" ca="1" si="4"/>
        <v>233</v>
      </c>
      <c r="D120">
        <f ca="1"/>
        <v>478</v>
      </c>
    </row>
    <row r="121" spans="1:4" x14ac:dyDescent="0.25">
      <c r="A121" s="1">
        <f t="shared" ca="1" si="5"/>
        <v>45388.197433950481</v>
      </c>
      <c r="B121" s="2">
        <f t="shared" ca="1" si="3"/>
        <v>17</v>
      </c>
      <c r="C121" t="str">
        <f t="shared" ca="1" si="4"/>
        <v>352</v>
      </c>
      <c r="D121">
        <f ca="1"/>
        <v>44</v>
      </c>
    </row>
    <row r="122" spans="1:4" x14ac:dyDescent="0.25">
      <c r="A122" s="1">
        <f t="shared" ca="1" si="5"/>
        <v>45384.684620304812</v>
      </c>
      <c r="B122" s="2">
        <f t="shared" ca="1" si="3"/>
        <v>17</v>
      </c>
      <c r="C122" t="str">
        <f t="shared" ca="1" si="4"/>
        <v>224</v>
      </c>
      <c r="D122">
        <f ca="1"/>
        <v>151</v>
      </c>
    </row>
    <row r="123" spans="1:4" x14ac:dyDescent="0.25">
      <c r="A123" s="1">
        <f t="shared" ca="1" si="5"/>
        <v>45381.701785928228</v>
      </c>
      <c r="B123" s="2">
        <f t="shared" ca="1" si="3"/>
        <v>6</v>
      </c>
      <c r="C123" t="str">
        <f t="shared" ca="1" si="4"/>
        <v>443</v>
      </c>
      <c r="D123">
        <f ca="1"/>
        <v>251</v>
      </c>
    </row>
    <row r="124" spans="1:4" x14ac:dyDescent="0.25">
      <c r="A124" s="1">
        <f t="shared" ca="1" si="5"/>
        <v>45381.701785928228</v>
      </c>
      <c r="B124" s="2">
        <f t="shared" ca="1" si="3"/>
        <v>5</v>
      </c>
      <c r="C124" t="str">
        <f t="shared" ca="1" si="4"/>
        <v>433</v>
      </c>
      <c r="D124">
        <f ca="1"/>
        <v>488</v>
      </c>
    </row>
    <row r="125" spans="1:4" x14ac:dyDescent="0.25">
      <c r="A125" s="1">
        <f t="shared" ca="1" si="5"/>
        <v>45381.996496649532</v>
      </c>
      <c r="B125" s="2">
        <f t="shared" ca="1" si="3"/>
        <v>17</v>
      </c>
      <c r="C125" t="str">
        <f t="shared" ca="1" si="4"/>
        <v>355</v>
      </c>
      <c r="D125">
        <f ca="1"/>
        <v>552</v>
      </c>
    </row>
    <row r="126" spans="1:4" x14ac:dyDescent="0.25">
      <c r="A126" s="1">
        <f t="shared" ca="1" si="5"/>
        <v>45381.996496649532</v>
      </c>
      <c r="B126" s="2">
        <f t="shared" ca="1" si="3"/>
        <v>9</v>
      </c>
      <c r="C126" t="str">
        <f t="shared" ca="1" si="4"/>
        <v>454</v>
      </c>
      <c r="D126">
        <f ca="1"/>
        <v>594</v>
      </c>
    </row>
    <row r="127" spans="1:4" x14ac:dyDescent="0.25">
      <c r="A127" s="1">
        <f t="shared" ca="1" si="5"/>
        <v>45383.292271108177</v>
      </c>
      <c r="B127" s="2">
        <f t="shared" ca="1" si="3"/>
        <v>15</v>
      </c>
      <c r="C127" t="str">
        <f t="shared" ca="1" si="4"/>
        <v>325</v>
      </c>
      <c r="D127">
        <f ca="1"/>
        <v>153</v>
      </c>
    </row>
    <row r="128" spans="1:4" x14ac:dyDescent="0.25">
      <c r="A128" s="1">
        <f t="shared" ca="1" si="5"/>
        <v>45383.292271108177</v>
      </c>
      <c r="B128" s="2">
        <f t="shared" ca="1" si="3"/>
        <v>13</v>
      </c>
      <c r="C128" t="str">
        <f t="shared" ca="1" si="4"/>
        <v>223</v>
      </c>
      <c r="D128">
        <f ca="1"/>
        <v>180</v>
      </c>
    </row>
    <row r="129" spans="1:4" x14ac:dyDescent="0.25">
      <c r="A129" s="1">
        <f t="shared" ca="1" si="5"/>
        <v>45383.292271108177</v>
      </c>
      <c r="B129" s="2">
        <f t="shared" ca="1" si="3"/>
        <v>18</v>
      </c>
      <c r="C129" t="str">
        <f t="shared" ca="1" si="4"/>
        <v>443</v>
      </c>
      <c r="D129">
        <f ca="1"/>
        <v>394</v>
      </c>
    </row>
    <row r="130" spans="1:4" x14ac:dyDescent="0.25">
      <c r="A130" s="1">
        <f t="shared" ca="1" si="5"/>
        <v>45383.292271108177</v>
      </c>
      <c r="B130" s="2">
        <f t="shared" ca="1" si="3"/>
        <v>6</v>
      </c>
      <c r="C130" t="str">
        <f t="shared" ca="1" si="4"/>
        <v>325</v>
      </c>
      <c r="D130">
        <f ca="1"/>
        <v>401</v>
      </c>
    </row>
    <row r="131" spans="1:4" x14ac:dyDescent="0.25">
      <c r="A131" s="1">
        <f t="shared" ca="1" si="5"/>
        <v>45379.36900567657</v>
      </c>
      <c r="B131" s="2">
        <f t="shared" ref="B131:B149" ca="1" si="6">RANDBETWEEN(5,18)</f>
        <v>12</v>
      </c>
      <c r="C131" t="str">
        <f t="shared" ref="C131:C149" ca="1" si="7">_xlfn.CONCAT(TEXT(RANDBETWEEN(2,5),"0"),TEXT(RANDBETWEEN(2,5),"0"),TEXT(RANDBETWEEN(2,5),"0"))</f>
        <v>234</v>
      </c>
      <c r="D131">
        <f ca="1"/>
        <v>225</v>
      </c>
    </row>
    <row r="132" spans="1:4" x14ac:dyDescent="0.25">
      <c r="A132" s="1">
        <f t="shared" ref="A132:A149" ca="1" si="8">A131+RANDBETWEEN(-1,1)*RAND()*4</f>
        <v>45380.050144854104</v>
      </c>
      <c r="B132" s="2">
        <f t="shared" ca="1" si="6"/>
        <v>7</v>
      </c>
      <c r="C132" t="str">
        <f t="shared" ca="1" si="7"/>
        <v>524</v>
      </c>
      <c r="D132">
        <f ca="1"/>
        <v>546</v>
      </c>
    </row>
    <row r="133" spans="1:4" x14ac:dyDescent="0.25">
      <c r="A133" s="1">
        <f t="shared" ca="1" si="8"/>
        <v>45382.022010658206</v>
      </c>
      <c r="B133" s="2">
        <f t="shared" ca="1" si="6"/>
        <v>11</v>
      </c>
      <c r="C133" t="str">
        <f t="shared" ca="1" si="7"/>
        <v>252</v>
      </c>
      <c r="D133">
        <f ca="1"/>
        <v>353</v>
      </c>
    </row>
    <row r="134" spans="1:4" x14ac:dyDescent="0.25">
      <c r="A134" s="1">
        <f t="shared" ca="1" si="8"/>
        <v>45382.022010658206</v>
      </c>
      <c r="B134" s="2">
        <f t="shared" ca="1" si="6"/>
        <v>15</v>
      </c>
      <c r="C134" t="str">
        <f t="shared" ca="1" si="7"/>
        <v>222</v>
      </c>
      <c r="D134">
        <f ca="1"/>
        <v>468</v>
      </c>
    </row>
    <row r="135" spans="1:4" x14ac:dyDescent="0.25">
      <c r="A135" s="1">
        <f t="shared" ca="1" si="8"/>
        <v>45382.022010658206</v>
      </c>
      <c r="B135" s="2">
        <f t="shared" ca="1" si="6"/>
        <v>10</v>
      </c>
      <c r="C135" t="str">
        <f t="shared" ca="1" si="7"/>
        <v>345</v>
      </c>
      <c r="D135">
        <f ca="1"/>
        <v>100</v>
      </c>
    </row>
    <row r="136" spans="1:4" x14ac:dyDescent="0.25">
      <c r="A136" s="1">
        <f t="shared" ca="1" si="8"/>
        <v>45382.022010658206</v>
      </c>
      <c r="B136" s="2">
        <f t="shared" ca="1" si="6"/>
        <v>12</v>
      </c>
      <c r="C136" t="str">
        <f t="shared" ca="1" si="7"/>
        <v>335</v>
      </c>
      <c r="D136">
        <f ca="1"/>
        <v>37</v>
      </c>
    </row>
    <row r="137" spans="1:4" x14ac:dyDescent="0.25">
      <c r="A137" s="1">
        <f t="shared" ca="1" si="8"/>
        <v>45381.962575853788</v>
      </c>
      <c r="B137" s="2">
        <f t="shared" ca="1" si="6"/>
        <v>12</v>
      </c>
      <c r="C137" t="str">
        <f t="shared" ca="1" si="7"/>
        <v>222</v>
      </c>
      <c r="D137">
        <f ca="1"/>
        <v>296</v>
      </c>
    </row>
    <row r="138" spans="1:4" x14ac:dyDescent="0.25">
      <c r="A138" s="1">
        <f t="shared" ca="1" si="8"/>
        <v>45381.962575853788</v>
      </c>
      <c r="B138" s="2">
        <f t="shared" ca="1" si="6"/>
        <v>17</v>
      </c>
      <c r="C138" t="str">
        <f t="shared" ca="1" si="7"/>
        <v>543</v>
      </c>
      <c r="D138">
        <f ca="1"/>
        <v>233</v>
      </c>
    </row>
    <row r="139" spans="1:4" x14ac:dyDescent="0.25">
      <c r="A139" s="1">
        <f t="shared" ca="1" si="8"/>
        <v>45381.962575853788</v>
      </c>
      <c r="B139" s="2">
        <f t="shared" ca="1" si="6"/>
        <v>16</v>
      </c>
      <c r="C139" t="str">
        <f t="shared" ca="1" si="7"/>
        <v>244</v>
      </c>
      <c r="D139">
        <f ca="1"/>
        <v>36</v>
      </c>
    </row>
    <row r="140" spans="1:4" x14ac:dyDescent="0.25">
      <c r="A140" s="1">
        <f t="shared" ca="1" si="8"/>
        <v>45378.825396180851</v>
      </c>
      <c r="B140" s="2">
        <f t="shared" ca="1" si="6"/>
        <v>10</v>
      </c>
      <c r="C140" t="str">
        <f t="shared" ca="1" si="7"/>
        <v>232</v>
      </c>
      <c r="D140">
        <f ca="1"/>
        <v>570</v>
      </c>
    </row>
    <row r="141" spans="1:4" x14ac:dyDescent="0.25">
      <c r="A141" s="1">
        <f t="shared" ca="1" si="8"/>
        <v>45381.23781573274</v>
      </c>
      <c r="B141" s="2">
        <f t="shared" ca="1" si="6"/>
        <v>17</v>
      </c>
      <c r="C141" t="str">
        <f t="shared" ca="1" si="7"/>
        <v>222</v>
      </c>
      <c r="D141">
        <f ca="1"/>
        <v>218</v>
      </c>
    </row>
    <row r="142" spans="1:4" x14ac:dyDescent="0.25">
      <c r="A142" s="1">
        <f t="shared" ca="1" si="8"/>
        <v>45378.079179515975</v>
      </c>
      <c r="B142" s="2">
        <f t="shared" ca="1" si="6"/>
        <v>13</v>
      </c>
      <c r="C142" t="str">
        <f t="shared" ca="1" si="7"/>
        <v>342</v>
      </c>
      <c r="D142">
        <f ca="1"/>
        <v>536</v>
      </c>
    </row>
    <row r="143" spans="1:4" x14ac:dyDescent="0.25">
      <c r="A143" s="1">
        <f t="shared" ca="1" si="8"/>
        <v>45378.71368074348</v>
      </c>
      <c r="B143" s="2">
        <f t="shared" ca="1" si="6"/>
        <v>13</v>
      </c>
      <c r="C143" t="str">
        <f t="shared" ca="1" si="7"/>
        <v>222</v>
      </c>
      <c r="D143">
        <f ca="1"/>
        <v>582</v>
      </c>
    </row>
    <row r="144" spans="1:4" x14ac:dyDescent="0.25">
      <c r="A144" s="1">
        <f t="shared" ca="1" si="8"/>
        <v>45377.280347356602</v>
      </c>
      <c r="B144" s="2">
        <f t="shared" ca="1" si="6"/>
        <v>13</v>
      </c>
      <c r="C144" t="str">
        <f t="shared" ca="1" si="7"/>
        <v>432</v>
      </c>
      <c r="D144">
        <f ca="1"/>
        <v>492</v>
      </c>
    </row>
    <row r="145" spans="1:4" x14ac:dyDescent="0.25">
      <c r="A145" s="1">
        <f t="shared" ca="1" si="8"/>
        <v>45377.280347356602</v>
      </c>
      <c r="B145" s="2">
        <f t="shared" ca="1" si="6"/>
        <v>9</v>
      </c>
      <c r="C145" t="str">
        <f t="shared" ca="1" si="7"/>
        <v>224</v>
      </c>
      <c r="D145">
        <f ca="1"/>
        <v>391</v>
      </c>
    </row>
    <row r="146" spans="1:4" x14ac:dyDescent="0.25">
      <c r="A146" s="1">
        <f t="shared" ca="1" si="8"/>
        <v>45376.118108923678</v>
      </c>
      <c r="B146" s="2">
        <f t="shared" ca="1" si="6"/>
        <v>7</v>
      </c>
      <c r="C146" t="str">
        <f t="shared" ca="1" si="7"/>
        <v>343</v>
      </c>
      <c r="D146">
        <f ca="1"/>
        <v>256</v>
      </c>
    </row>
    <row r="147" spans="1:4" x14ac:dyDescent="0.25">
      <c r="A147" s="1">
        <f t="shared" ca="1" si="8"/>
        <v>45376.277535433692</v>
      </c>
      <c r="B147" s="2">
        <f t="shared" ca="1" si="6"/>
        <v>13</v>
      </c>
      <c r="C147" t="str">
        <f t="shared" ca="1" si="7"/>
        <v>554</v>
      </c>
      <c r="D147">
        <f ca="1"/>
        <v>299</v>
      </c>
    </row>
    <row r="148" spans="1:4" x14ac:dyDescent="0.25">
      <c r="A148" s="1">
        <f t="shared" ca="1" si="8"/>
        <v>45378.126061573872</v>
      </c>
      <c r="B148" s="2">
        <f t="shared" ca="1" si="6"/>
        <v>18</v>
      </c>
      <c r="C148" t="str">
        <f t="shared" ca="1" si="7"/>
        <v>233</v>
      </c>
      <c r="D148">
        <f ca="1"/>
        <v>396</v>
      </c>
    </row>
    <row r="149" spans="1:4" x14ac:dyDescent="0.25">
      <c r="A149" s="1">
        <f t="shared" ca="1" si="8"/>
        <v>45381.924213066086</v>
      </c>
      <c r="B149" s="2">
        <f t="shared" ca="1" si="6"/>
        <v>7</v>
      </c>
      <c r="C149" t="str">
        <f t="shared" ca="1" si="7"/>
        <v>452</v>
      </c>
      <c r="D149">
        <f ca="1"/>
        <v>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A5E7-87F3-4DA0-ADDD-BE77B3C7A113}">
  <sheetPr>
    <tabColor theme="3" tint="0.499984740745262"/>
  </sheetPr>
  <dimension ref="A1:L1520"/>
  <sheetViews>
    <sheetView tabSelected="1" workbookViewId="0">
      <selection activeCell="I21" sqref="I21"/>
    </sheetView>
  </sheetViews>
  <sheetFormatPr defaultRowHeight="15" x14ac:dyDescent="0.25"/>
  <cols>
    <col min="1" max="1" width="10.42578125" bestFit="1" customWidth="1"/>
    <col min="2" max="2" width="10.42578125" style="3" customWidth="1"/>
    <col min="3" max="3" width="11.7109375" style="2" customWidth="1"/>
    <col min="4" max="4" width="10.28515625" customWidth="1"/>
    <col min="5" max="5" width="13.28515625" customWidth="1"/>
    <col min="6" max="6" width="23.85546875" bestFit="1" customWidth="1"/>
    <col min="7" max="7" width="23.85546875" customWidth="1"/>
    <col min="8" max="10" width="12.7109375" customWidth="1"/>
    <col min="11" max="11" width="16.140625" bestFit="1" customWidth="1"/>
    <col min="12" max="12" width="12.28515625" bestFit="1" customWidth="1"/>
  </cols>
  <sheetData>
    <row r="1" spans="1:12" x14ac:dyDescent="0.25">
      <c r="A1" t="s">
        <v>0</v>
      </c>
      <c r="B1" s="3" t="s">
        <v>16491</v>
      </c>
      <c r="C1" t="s">
        <v>3</v>
      </c>
      <c r="D1" t="s">
        <v>1</v>
      </c>
      <c r="E1" t="s">
        <v>2</v>
      </c>
      <c r="F1" t="s">
        <v>80</v>
      </c>
      <c r="G1" t="s">
        <v>16505</v>
      </c>
      <c r="H1" t="s">
        <v>16486</v>
      </c>
      <c r="I1" t="s">
        <v>16511</v>
      </c>
      <c r="J1" t="s">
        <v>16550</v>
      </c>
      <c r="K1" t="s">
        <v>16487</v>
      </c>
      <c r="L1" t="s">
        <v>16488</v>
      </c>
    </row>
    <row r="2" spans="1:12" x14ac:dyDescent="0.25">
      <c r="A2" s="1">
        <v>45380</v>
      </c>
      <c r="B2" s="3">
        <f>WEEKNUM(vendas[[#This Row],[data]])</f>
        <v>13</v>
      </c>
      <c r="C2" s="2">
        <v>13</v>
      </c>
      <c r="D2" s="2" t="s">
        <v>9</v>
      </c>
      <c r="E2" s="3">
        <v>25</v>
      </c>
      <c r="F2" t="s">
        <v>118</v>
      </c>
      <c r="G2" t="str" cm="1">
        <f t="array" ref="G2">INDEX(Municípios[Unidade federativa],_xlfn.XMATCH(vendas[[#This Row],[destino]],Municípios[Município],0))</f>
        <v>Pernambuco</v>
      </c>
      <c r="H2" cm="1">
        <f t="array" aca="1" ref="H2" ca="1">INDEX(Municípios[frete],_xlfn.XMATCH(vendas[[#This Row],[destino]],Municípios[Município]))*vendas[[#This Row],[quantidade]]*(RANDBETWEEN(10,30)/100)</f>
        <v>39.130000000000003</v>
      </c>
      <c r="I2" t="str">
        <f>VLOOKUP(vendas[[#This Row],[UF]],Regioes[],2,0)</f>
        <v>NORDESTE</v>
      </c>
      <c r="J2" t="str" cm="1">
        <f t="array" aca="1" ref="J2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" cm="1">
        <f t="array" ref="K2">INDEX(Produtos[preço_venda],_xlfn.XMATCH(vendas[[#This Row],[produto]],Produtos[id],0,1))*vendas[[#This Row],[quantidade]]</f>
        <v>40024.5</v>
      </c>
      <c r="L2">
        <f ca="1">vendas[[#This Row],[total produtos]]+vendas[[#This Row],[frete]]</f>
        <v>40063.629999999997</v>
      </c>
    </row>
    <row r="3" spans="1:12" x14ac:dyDescent="0.25">
      <c r="A3" s="1">
        <v>45383.431250000001</v>
      </c>
      <c r="B3" s="3">
        <f>WEEKNUM(vendas[[#This Row],[data]])</f>
        <v>14</v>
      </c>
      <c r="C3" s="2">
        <v>7</v>
      </c>
      <c r="D3" s="2" t="s">
        <v>10</v>
      </c>
      <c r="E3" s="3">
        <v>12</v>
      </c>
      <c r="F3" t="s">
        <v>379</v>
      </c>
      <c r="G3" t="str" cm="1">
        <f t="array" ref="G3">INDEX(Municípios[Unidade federativa],_xlfn.XMATCH(vendas[[#This Row],[destino]],Municípios[Município],0))</f>
        <v>São Paulo</v>
      </c>
      <c r="H3" cm="1">
        <f t="array" aca="1" ref="H3" ca="1">INDEX(Municípios[frete],_xlfn.XMATCH(vendas[[#This Row],[destino]],Municípios[Município]))*vendas[[#This Row],[quantidade]]*(RANDBETWEEN(10,30)/100)</f>
        <v>11.592000000000001</v>
      </c>
      <c r="I3" t="str">
        <f>VLOOKUP(vendas[[#This Row],[UF]],Regioes[],2,0)</f>
        <v>SUDESTE</v>
      </c>
      <c r="J3" t="str" cm="1">
        <f t="array" aca="1" ref="J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3" cm="1">
        <f t="array" ref="K3">INDEX(Produtos[preço_venda],_xlfn.XMATCH(vendas[[#This Row],[produto]],Produtos[id],0,1))*vendas[[#This Row],[quantidade]]</f>
        <v>53761.799999999996</v>
      </c>
      <c r="L3">
        <f ca="1">vendas[[#This Row],[total produtos]]+vendas[[#This Row],[frete]]</f>
        <v>53773.391999999993</v>
      </c>
    </row>
    <row r="4" spans="1:12" x14ac:dyDescent="0.25">
      <c r="A4" s="1">
        <v>45387.194005184436</v>
      </c>
      <c r="B4" s="3">
        <f>WEEKNUM(vendas[[#This Row],[data]])</f>
        <v>14</v>
      </c>
      <c r="C4" s="2">
        <v>18</v>
      </c>
      <c r="D4" s="2" t="s">
        <v>11</v>
      </c>
      <c r="E4" s="3">
        <v>12</v>
      </c>
      <c r="F4" t="s">
        <v>584</v>
      </c>
      <c r="G4" t="str" cm="1">
        <f t="array" ref="G4">INDEX(Municípios[Unidade federativa],_xlfn.XMATCH(vendas[[#This Row],[destino]],Municípios[Município],0))</f>
        <v>Rio Grande do Sul</v>
      </c>
      <c r="H4" cm="1">
        <f t="array" aca="1" ref="H4" ca="1">INDEX(Municípios[frete],_xlfn.XMATCH(vendas[[#This Row],[destino]],Municípios[Município]))*vendas[[#This Row],[quantidade]]*(RANDBETWEEN(10,30)/100)</f>
        <v>19.656000000000002</v>
      </c>
      <c r="I4" t="str">
        <f>VLOOKUP(vendas[[#This Row],[UF]],Regioes[],2,0)</f>
        <v>SUL</v>
      </c>
      <c r="J4" t="str" cm="1">
        <f t="array" aca="1" ref="J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" cm="1">
        <f t="array" ref="K4">INDEX(Produtos[preço_venda],_xlfn.XMATCH(vendas[[#This Row],[produto]],Produtos[id],0,1))*vendas[[#This Row],[quantidade]]</f>
        <v>53765.88</v>
      </c>
      <c r="L4">
        <f ca="1">vendas[[#This Row],[total produtos]]+vendas[[#This Row],[frete]]</f>
        <v>53785.536</v>
      </c>
    </row>
    <row r="5" spans="1:12" x14ac:dyDescent="0.25">
      <c r="A5" s="1">
        <v>45390.781531147688</v>
      </c>
      <c r="B5" s="3">
        <f>WEEKNUM(vendas[[#This Row],[data]])</f>
        <v>15</v>
      </c>
      <c r="C5" s="2">
        <v>12</v>
      </c>
      <c r="D5" s="2" t="s">
        <v>12</v>
      </c>
      <c r="E5" s="3">
        <v>14</v>
      </c>
      <c r="F5" t="s">
        <v>176</v>
      </c>
      <c r="G5" t="str" cm="1">
        <f t="array" ref="G5">INDEX(Municípios[Unidade federativa],_xlfn.XMATCH(vendas[[#This Row],[destino]],Municípios[Município],0))</f>
        <v>São Paulo</v>
      </c>
      <c r="H5" cm="1">
        <f t="array" aca="1" ref="H5" ca="1">INDEX(Municípios[frete],_xlfn.XMATCH(vendas[[#This Row],[destino]],Municípios[Município]))*vendas[[#This Row],[quantidade]]*(RANDBETWEEN(10,30)/100)</f>
        <v>48.195</v>
      </c>
      <c r="I5" t="str">
        <f>VLOOKUP(vendas[[#This Row],[UF]],Regioes[],2,0)</f>
        <v>SUDESTE</v>
      </c>
      <c r="J5" t="str" cm="1">
        <f t="array" aca="1" ref="J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" cm="1">
        <f t="array" ref="K5">INDEX(Produtos[preço_venda],_xlfn.XMATCH(vendas[[#This Row],[produto]],Produtos[id],0,1))*vendas[[#This Row],[quantidade]]</f>
        <v>4480.5600000000004</v>
      </c>
      <c r="L5">
        <f ca="1">vendas[[#This Row],[total produtos]]+vendas[[#This Row],[frete]]</f>
        <v>4528.7550000000001</v>
      </c>
    </row>
    <row r="6" spans="1:12" x14ac:dyDescent="0.25">
      <c r="A6" s="1">
        <v>45387.437474337421</v>
      </c>
      <c r="B6" s="3">
        <f>WEEKNUM(vendas[[#This Row],[data]])</f>
        <v>14</v>
      </c>
      <c r="C6" s="2">
        <v>5</v>
      </c>
      <c r="D6" s="2" t="s">
        <v>13</v>
      </c>
      <c r="E6" s="3">
        <v>32</v>
      </c>
      <c r="F6" t="s">
        <v>689</v>
      </c>
      <c r="G6" t="str" cm="1">
        <f t="array" ref="G6">INDEX(Municípios[Unidade federativa],_xlfn.XMATCH(vendas[[#This Row],[destino]],Municípios[Município],0))</f>
        <v>Rio de Janeiro</v>
      </c>
      <c r="H6" cm="1">
        <f t="array" aca="1" ref="H6" ca="1">INDEX(Municípios[frete],_xlfn.XMATCH(vendas[[#This Row],[destino]],Municípios[Município]))*vendas[[#This Row],[quantidade]]*(RANDBETWEEN(10,30)/100)</f>
        <v>104.19200000000001</v>
      </c>
      <c r="I6" t="str">
        <f>VLOOKUP(vendas[[#This Row],[UF]],Regioes[],2,0)</f>
        <v>SUDESTE</v>
      </c>
      <c r="J6" t="str" cm="1">
        <f t="array" aca="1" ref="J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" cm="1">
        <f t="array" ref="K6">INDEX(Produtos[preço_venda],_xlfn.XMATCH(vendas[[#This Row],[produto]],Produtos[id],0,1))*vendas[[#This Row],[quantidade]]</f>
        <v>20485.12</v>
      </c>
      <c r="L6">
        <f ca="1">vendas[[#This Row],[total produtos]]+vendas[[#This Row],[frete]]</f>
        <v>20589.311999999998</v>
      </c>
    </row>
    <row r="7" spans="1:12" x14ac:dyDescent="0.25">
      <c r="A7" s="1">
        <v>45383.71320809429</v>
      </c>
      <c r="B7" s="3">
        <f>WEEKNUM(vendas[[#This Row],[data]])</f>
        <v>14</v>
      </c>
      <c r="C7" s="2">
        <v>18</v>
      </c>
      <c r="D7" s="2" t="s">
        <v>14</v>
      </c>
      <c r="E7" s="3">
        <v>15</v>
      </c>
      <c r="F7" t="s">
        <v>836</v>
      </c>
      <c r="G7" t="str" cm="1">
        <f t="array" ref="G7">INDEX(Municípios[Unidade federativa],_xlfn.XMATCH(vendas[[#This Row],[destino]],Municípios[Município],0))</f>
        <v>Espírito Santo</v>
      </c>
      <c r="H7" cm="1">
        <f t="array" aca="1" ref="H7" ca="1">INDEX(Municípios[frete],_xlfn.XMATCH(vendas[[#This Row],[destino]],Municípios[Município]))*vendas[[#This Row],[quantidade]]*(RANDBETWEEN(10,30)/100)</f>
        <v>13.415999999999999</v>
      </c>
      <c r="I7" t="str">
        <f>VLOOKUP(vendas[[#This Row],[UF]],Regioes[],2,0)</f>
        <v>SUDESTE</v>
      </c>
      <c r="J7" t="str" cm="1">
        <f t="array" aca="1" ref="J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" cm="1">
        <f t="array" ref="K7">INDEX(Produtos[preço_venda],_xlfn.XMATCH(vendas[[#This Row],[produto]],Produtos[id],0,1))*vendas[[#This Row],[quantidade]]</f>
        <v>43207.5</v>
      </c>
      <c r="L7">
        <f ca="1">vendas[[#This Row],[total produtos]]+vendas[[#This Row],[frete]]</f>
        <v>43220.915999999997</v>
      </c>
    </row>
    <row r="8" spans="1:12" x14ac:dyDescent="0.25">
      <c r="A8" s="1">
        <v>45383.71320809429</v>
      </c>
      <c r="B8" s="3">
        <f>WEEKNUM(vendas[[#This Row],[data]])</f>
        <v>14</v>
      </c>
      <c r="C8" s="2">
        <v>5</v>
      </c>
      <c r="D8" s="2" t="s">
        <v>15</v>
      </c>
      <c r="E8" s="3">
        <v>14</v>
      </c>
      <c r="F8" t="s">
        <v>1271</v>
      </c>
      <c r="G8" t="str" cm="1">
        <f t="array" ref="G8">INDEX(Municípios[Unidade federativa],_xlfn.XMATCH(vendas[[#This Row],[destino]],Municípios[Município],0))</f>
        <v>Ceará</v>
      </c>
      <c r="H8" cm="1">
        <f t="array" aca="1" ref="H8" ca="1">INDEX(Municípios[frete],_xlfn.XMATCH(vendas[[#This Row],[destino]],Municípios[Município]))*vendas[[#This Row],[quantidade]]*(RANDBETWEEN(10,30)/100)</f>
        <v>38.438399999999994</v>
      </c>
      <c r="I8" t="str">
        <f>VLOOKUP(vendas[[#This Row],[UF]],Regioes[],2,0)</f>
        <v>NORDESTE</v>
      </c>
      <c r="J8" t="str" cm="1">
        <f t="array" aca="1" ref="J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" cm="1">
        <f t="array" ref="K8">INDEX(Produtos[preço_venda],_xlfn.XMATCH(vendas[[#This Row],[produto]],Produtos[id],0,1))*vendas[[#This Row],[quantidade]]</f>
        <v>13447.84</v>
      </c>
      <c r="L8">
        <f ca="1">vendas[[#This Row],[total produtos]]+vendas[[#This Row],[frete]]</f>
        <v>13486.278399999999</v>
      </c>
    </row>
    <row r="9" spans="1:12" x14ac:dyDescent="0.25">
      <c r="A9" s="1">
        <v>45383.270827555025</v>
      </c>
      <c r="B9" s="3">
        <f>WEEKNUM(vendas[[#This Row],[data]])</f>
        <v>14</v>
      </c>
      <c r="C9" s="2">
        <v>8</v>
      </c>
      <c r="D9" s="2" t="s">
        <v>16</v>
      </c>
      <c r="E9" s="3">
        <v>50</v>
      </c>
      <c r="F9" t="s">
        <v>816</v>
      </c>
      <c r="G9" t="str" cm="1">
        <f t="array" ref="G9">INDEX(Municípios[Unidade federativa],_xlfn.XMATCH(vendas[[#This Row],[destino]],Municípios[Município],0))</f>
        <v>São Paulo</v>
      </c>
      <c r="H9" cm="1">
        <f t="array" aca="1" ref="H9" ca="1">INDEX(Municípios[frete],_xlfn.XMATCH(vendas[[#This Row],[destino]],Municípios[Município]))*vendas[[#This Row],[quantidade]]*(RANDBETWEEN(10,30)/100)</f>
        <v>113.735</v>
      </c>
      <c r="I9" t="str">
        <f>VLOOKUP(vendas[[#This Row],[UF]],Regioes[],2,0)</f>
        <v>SUDESTE</v>
      </c>
      <c r="J9" t="str" cm="1">
        <f t="array" aca="1" ref="J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" cm="1">
        <f t="array" ref="K9">INDEX(Produtos[preço_venda],_xlfn.XMATCH(vendas[[#This Row],[produto]],Produtos[id],0,1))*vendas[[#This Row],[quantidade]]</f>
        <v>176017</v>
      </c>
      <c r="L9">
        <f ca="1">vendas[[#This Row],[total produtos]]+vendas[[#This Row],[frete]]</f>
        <v>176130.73499999999</v>
      </c>
    </row>
    <row r="10" spans="1:12" x14ac:dyDescent="0.25">
      <c r="A10" s="1">
        <v>45386.470116094846</v>
      </c>
      <c r="B10" s="3">
        <f>WEEKNUM(vendas[[#This Row],[data]])</f>
        <v>14</v>
      </c>
      <c r="C10" s="2">
        <v>7</v>
      </c>
      <c r="D10" s="2" t="s">
        <v>13</v>
      </c>
      <c r="E10" s="3">
        <v>14</v>
      </c>
      <c r="F10" t="s">
        <v>1313</v>
      </c>
      <c r="G10" t="str" cm="1">
        <f t="array" ref="G10">INDEX(Municípios[Unidade federativa],_xlfn.XMATCH(vendas[[#This Row],[destino]],Municípios[Município],0))</f>
        <v>Rio Grande do Norte</v>
      </c>
      <c r="H10" cm="1">
        <f t="array" aca="1" ref="H10" ca="1">INDEX(Municípios[frete],_xlfn.XMATCH(vendas[[#This Row],[destino]],Municípios[Município]))*vendas[[#This Row],[quantidade]]*(RANDBETWEEN(10,30)/100)</f>
        <v>12.936000000000002</v>
      </c>
      <c r="I10" t="str">
        <f>VLOOKUP(vendas[[#This Row],[UF]],Regioes[],2,0)</f>
        <v>NORDESTE</v>
      </c>
      <c r="J10" t="str" cm="1">
        <f t="array" aca="1" ref="J10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0" cm="1">
        <f t="array" ref="K10">INDEX(Produtos[preço_venda],_xlfn.XMATCH(vendas[[#This Row],[produto]],Produtos[id],0,1))*vendas[[#This Row],[quantidade]]</f>
        <v>8962.24</v>
      </c>
      <c r="L10">
        <f ca="1">vendas[[#This Row],[total produtos]]+vendas[[#This Row],[frete]]</f>
        <v>8975.1759999999995</v>
      </c>
    </row>
    <row r="11" spans="1:12" x14ac:dyDescent="0.25">
      <c r="A11" s="1">
        <v>45383.539554680414</v>
      </c>
      <c r="B11" s="3">
        <f>WEEKNUM(vendas[[#This Row],[data]])</f>
        <v>14</v>
      </c>
      <c r="C11" s="2">
        <v>18</v>
      </c>
      <c r="D11" s="2" t="s">
        <v>17</v>
      </c>
      <c r="E11" s="3">
        <v>39</v>
      </c>
      <c r="F11" t="s">
        <v>485</v>
      </c>
      <c r="G11" t="str" cm="1">
        <f t="array" ref="G11">INDEX(Municípios[Unidade federativa],_xlfn.XMATCH(vendas[[#This Row],[destino]],Municípios[Município],0))</f>
        <v>São Paulo</v>
      </c>
      <c r="H11" cm="1">
        <f t="array" aca="1" ref="H11" ca="1">INDEX(Municípios[frete],_xlfn.XMATCH(vendas[[#This Row],[destino]],Municípios[Município]))*vendas[[#This Row],[quantidade]]*(RANDBETWEEN(10,30)/100)</f>
        <v>39.077999999999996</v>
      </c>
      <c r="I11" t="str">
        <f>VLOOKUP(vendas[[#This Row],[UF]],Regioes[],2,0)</f>
        <v>SUDESTE</v>
      </c>
      <c r="J11" t="str" cm="1">
        <f t="array" aca="1" ref="J1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1" cm="1">
        <f t="array" ref="K11">INDEX(Produtos[preço_venda],_xlfn.XMATCH(vendas[[#This Row],[produto]],Produtos[id],0,1))*vendas[[#This Row],[quantidade]]</f>
        <v>99848.579999999987</v>
      </c>
      <c r="L11">
        <f ca="1">vendas[[#This Row],[total produtos]]+vendas[[#This Row],[frete]]</f>
        <v>99887.657999999981</v>
      </c>
    </row>
    <row r="12" spans="1:12" x14ac:dyDescent="0.25">
      <c r="A12" s="1">
        <v>45383.341277532192</v>
      </c>
      <c r="B12" s="3">
        <f>WEEKNUM(vendas[[#This Row],[data]])</f>
        <v>14</v>
      </c>
      <c r="C12" s="2">
        <v>15</v>
      </c>
      <c r="D12" s="2" t="s">
        <v>18</v>
      </c>
      <c r="E12" s="3">
        <v>20</v>
      </c>
      <c r="F12" t="s">
        <v>275</v>
      </c>
      <c r="G12" t="str" cm="1">
        <f t="array" ref="G12">INDEX(Municípios[Unidade federativa],_xlfn.XMATCH(vendas[[#This Row],[destino]],Municípios[Município],0))</f>
        <v>São Paulo</v>
      </c>
      <c r="H12" cm="1">
        <f t="array" aca="1" ref="H12" ca="1">INDEX(Municípios[frete],_xlfn.XMATCH(vendas[[#This Row],[destino]],Municípios[Município]))*vendas[[#This Row],[quantidade]]*(RANDBETWEEN(10,30)/100)</f>
        <v>20.628</v>
      </c>
      <c r="I12" t="str">
        <f>VLOOKUP(vendas[[#This Row],[UF]],Regioes[],2,0)</f>
        <v>SUDESTE</v>
      </c>
      <c r="J12" t="str" cm="1">
        <f t="array" aca="1" ref="J1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2" cm="1">
        <f t="array" ref="K12">INDEX(Produtos[preço_venda],_xlfn.XMATCH(vendas[[#This Row],[produto]],Produtos[id],0,1))*vendas[[#This Row],[quantidade]]</f>
        <v>70418.399999999994</v>
      </c>
      <c r="L12">
        <f ca="1">vendas[[#This Row],[total produtos]]+vendas[[#This Row],[frete]]</f>
        <v>70439.027999999991</v>
      </c>
    </row>
    <row r="13" spans="1:12" x14ac:dyDescent="0.25">
      <c r="A13" s="1">
        <v>45382.843507760292</v>
      </c>
      <c r="B13" s="3">
        <f>WEEKNUM(vendas[[#This Row],[data]])</f>
        <v>14</v>
      </c>
      <c r="C13" s="2">
        <v>15</v>
      </c>
      <c r="D13" s="2" t="s">
        <v>19</v>
      </c>
      <c r="E13" s="3">
        <v>19</v>
      </c>
      <c r="F13" t="s">
        <v>1205</v>
      </c>
      <c r="G13" t="str" cm="1">
        <f t="array" ref="G13">INDEX(Municípios[Unidade federativa],_xlfn.XMATCH(vendas[[#This Row],[destino]],Municípios[Município],0))</f>
        <v>Pará</v>
      </c>
      <c r="H13" cm="1">
        <f t="array" aca="1" ref="H13" ca="1">INDEX(Municípios[frete],_xlfn.XMATCH(vendas[[#This Row],[destino]],Municípios[Município]))*vendas[[#This Row],[quantidade]]*(RANDBETWEEN(10,30)/100)</f>
        <v>43.848199999999999</v>
      </c>
      <c r="I13" t="str">
        <f>VLOOKUP(vendas[[#This Row],[UF]],Regioes[],2,0)</f>
        <v>NORTE</v>
      </c>
      <c r="J13" t="str" cm="1">
        <f t="array" aca="1" ref="J13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3" cm="1">
        <f t="array" ref="K13">INDEX(Produtos[preço_venda],_xlfn.XMATCH(vendas[[#This Row],[produto]],Produtos[id],0,1))*vendas[[#This Row],[quantidade]]</f>
        <v>42569.69</v>
      </c>
      <c r="L13">
        <f ca="1">vendas[[#This Row],[total produtos]]+vendas[[#This Row],[frete]]</f>
        <v>42613.538200000003</v>
      </c>
    </row>
    <row r="14" spans="1:12" x14ac:dyDescent="0.25">
      <c r="A14" s="1">
        <v>45385.787909363731</v>
      </c>
      <c r="B14" s="3">
        <f>WEEKNUM(vendas[[#This Row],[data]])</f>
        <v>14</v>
      </c>
      <c r="C14" s="2">
        <v>8</v>
      </c>
      <c r="D14" s="2" t="s">
        <v>20</v>
      </c>
      <c r="E14" s="3">
        <v>50</v>
      </c>
      <c r="F14" t="s">
        <v>325</v>
      </c>
      <c r="G14" t="str" cm="1">
        <f t="array" ref="G14">INDEX(Municípios[Unidade federativa],_xlfn.XMATCH(vendas[[#This Row],[destino]],Municípios[Município],0))</f>
        <v>Paraná</v>
      </c>
      <c r="H14" cm="1">
        <f t="array" aca="1" ref="H14" ca="1">INDEX(Municípios[frete],_xlfn.XMATCH(vendas[[#This Row],[destino]],Municípios[Município]))*vendas[[#This Row],[quantidade]]*(RANDBETWEEN(10,30)/100)</f>
        <v>127.8</v>
      </c>
      <c r="I14" t="str">
        <f>VLOOKUP(vendas[[#This Row],[UF]],Regioes[],2,0)</f>
        <v>SUL</v>
      </c>
      <c r="J14" t="str" cm="1">
        <f t="array" aca="1" ref="J1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4" cm="1">
        <f t="array" ref="K14">INDEX(Produtos[preço_venda],_xlfn.XMATCH(vendas[[#This Row],[produto]],Produtos[id],0,1))*vendas[[#This Row],[quantidade]]</f>
        <v>208003.00000000003</v>
      </c>
      <c r="L14">
        <f ca="1">vendas[[#This Row],[total produtos]]+vendas[[#This Row],[frete]]</f>
        <v>208130.80000000002</v>
      </c>
    </row>
    <row r="15" spans="1:12" x14ac:dyDescent="0.25">
      <c r="A15" s="1">
        <v>45383.138445016863</v>
      </c>
      <c r="B15" s="3">
        <f>WEEKNUM(vendas[[#This Row],[data]])</f>
        <v>14</v>
      </c>
      <c r="C15" s="2">
        <v>16</v>
      </c>
      <c r="D15" s="2" t="s">
        <v>21</v>
      </c>
      <c r="E15" s="3">
        <v>21</v>
      </c>
      <c r="F15" t="s">
        <v>1392</v>
      </c>
      <c r="G15" t="str" cm="1">
        <f t="array" ref="G15">INDEX(Municípios[Unidade federativa],_xlfn.XMATCH(vendas[[#This Row],[destino]],Municípios[Município],0))</f>
        <v>Ceará</v>
      </c>
      <c r="H15" cm="1">
        <f t="array" aca="1" ref="H15" ca="1">INDEX(Municípios[frete],_xlfn.XMATCH(vendas[[#This Row],[destino]],Municípios[Município]))*vendas[[#This Row],[quantidade]]*(RANDBETWEEN(10,30)/100)</f>
        <v>53.6571</v>
      </c>
      <c r="I15" t="str">
        <f>VLOOKUP(vendas[[#This Row],[UF]],Regioes[],2,0)</f>
        <v>NORDESTE</v>
      </c>
      <c r="J15" t="str" cm="1">
        <f t="array" aca="1" ref="J15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5" cm="1">
        <f t="array" ref="K15">INDEX(Produtos[preço_venda],_xlfn.XMATCH(vendas[[#This Row],[produto]],Produtos[id],0,1))*vendas[[#This Row],[quantidade]]</f>
        <v>80650.710000000006</v>
      </c>
      <c r="L15">
        <f ca="1">vendas[[#This Row],[total produtos]]+vendas[[#This Row],[frete]]</f>
        <v>80704.367100000003</v>
      </c>
    </row>
    <row r="16" spans="1:12" x14ac:dyDescent="0.25">
      <c r="A16" s="1">
        <v>45384.478854337736</v>
      </c>
      <c r="B16" s="3">
        <f>WEEKNUM(vendas[[#This Row],[data]])</f>
        <v>14</v>
      </c>
      <c r="C16" s="2">
        <v>16</v>
      </c>
      <c r="D16" s="2" t="s">
        <v>22</v>
      </c>
      <c r="E16" s="3">
        <v>15</v>
      </c>
      <c r="F16" t="s">
        <v>647</v>
      </c>
      <c r="G16" t="str" cm="1">
        <f t="array" ref="G16">INDEX(Municípios[Unidade federativa],_xlfn.XMATCH(vendas[[#This Row],[destino]],Municípios[Município],0))</f>
        <v>São Paulo</v>
      </c>
      <c r="H16" cm="1">
        <f t="array" aca="1" ref="H16" ca="1">INDEX(Municípios[frete],_xlfn.XMATCH(vendas[[#This Row],[destino]],Municípios[Município]))*vendas[[#This Row],[quantidade]]*(RANDBETWEEN(10,30)/100)</f>
        <v>37.517999999999994</v>
      </c>
      <c r="I16" t="str">
        <f>VLOOKUP(vendas[[#This Row],[UF]],Regioes[],2,0)</f>
        <v>SUDESTE</v>
      </c>
      <c r="J16" t="str" cm="1">
        <f t="array" aca="1" ref="J1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6" cm="1">
        <f t="array" ref="K16">INDEX(Produtos[preço_venda],_xlfn.XMATCH(vendas[[#This Row],[produto]],Produtos[id],0,1))*vendas[[#This Row],[quantidade]]</f>
        <v>28800.75</v>
      </c>
      <c r="L16">
        <f ca="1">vendas[[#This Row],[total produtos]]+vendas[[#This Row],[frete]]</f>
        <v>28838.268</v>
      </c>
    </row>
    <row r="17" spans="1:12" x14ac:dyDescent="0.25">
      <c r="A17" s="1">
        <v>45387.084121127424</v>
      </c>
      <c r="B17" s="3">
        <f>WEEKNUM(vendas[[#This Row],[data]])</f>
        <v>14</v>
      </c>
      <c r="C17" s="2">
        <v>18</v>
      </c>
      <c r="D17" s="2" t="s">
        <v>23</v>
      </c>
      <c r="E17" s="3">
        <v>23</v>
      </c>
      <c r="F17" t="s">
        <v>269</v>
      </c>
      <c r="G17" t="str" cm="1">
        <f t="array" ref="G17">INDEX(Municípios[Unidade federativa],_xlfn.XMATCH(vendas[[#This Row],[destino]],Municípios[Município],0))</f>
        <v>São Paulo</v>
      </c>
      <c r="H17" cm="1">
        <f t="array" aca="1" ref="H17" ca="1">INDEX(Municípios[frete],_xlfn.XMATCH(vendas[[#This Row],[destino]],Municípios[Município]))*vendas[[#This Row],[quantidade]]*(RANDBETWEEN(10,30)/100)</f>
        <v>32.864699999999999</v>
      </c>
      <c r="I17" t="str">
        <f>VLOOKUP(vendas[[#This Row],[UF]],Regioes[],2,0)</f>
        <v>SUDESTE</v>
      </c>
      <c r="J17" t="str" cm="1">
        <f t="array" aca="1" ref="J1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7" cm="1">
        <f t="array" ref="K17">INDEX(Produtos[preço_venda],_xlfn.XMATCH(vendas[[#This Row],[produto]],Produtos[id],0,1))*vendas[[#This Row],[quantidade]]</f>
        <v>36804.14</v>
      </c>
      <c r="L17">
        <f ca="1">vendas[[#This Row],[total produtos]]+vendas[[#This Row],[frete]]</f>
        <v>36837.004699999998</v>
      </c>
    </row>
    <row r="18" spans="1:12" x14ac:dyDescent="0.25">
      <c r="A18" s="1">
        <v>45387.084121127424</v>
      </c>
      <c r="B18" s="3">
        <f>WEEKNUM(vendas[[#This Row],[data]])</f>
        <v>14</v>
      </c>
      <c r="C18" s="2">
        <v>8</v>
      </c>
      <c r="D18" s="2" t="s">
        <v>24</v>
      </c>
      <c r="E18" s="3">
        <v>20</v>
      </c>
      <c r="F18" t="s">
        <v>425</v>
      </c>
      <c r="G18" t="str" cm="1">
        <f t="array" ref="G18">INDEX(Municípios[Unidade federativa],_xlfn.XMATCH(vendas[[#This Row],[destino]],Municípios[Município],0))</f>
        <v>Pará</v>
      </c>
      <c r="H18" cm="1">
        <f t="array" aca="1" ref="H18" ca="1">INDEX(Municípios[frete],_xlfn.XMATCH(vendas[[#This Row],[destino]],Municípios[Município]))*vendas[[#This Row],[quantidade]]*(RANDBETWEEN(10,30)/100)</f>
        <v>38.052</v>
      </c>
      <c r="I18" t="str">
        <f>VLOOKUP(vendas[[#This Row],[UF]],Regioes[],2,0)</f>
        <v>NORTE</v>
      </c>
      <c r="J18" t="str" cm="1">
        <f t="array" aca="1" ref="J1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8" cm="1">
        <f t="array" ref="K18">INDEX(Produtos[preço_venda],_xlfn.XMATCH(vendas[[#This Row],[produto]],Produtos[id],0,1))*vendas[[#This Row],[quantidade]]</f>
        <v>70405.8</v>
      </c>
      <c r="L18">
        <f ca="1">vendas[[#This Row],[total produtos]]+vendas[[#This Row],[frete]]</f>
        <v>70443.851999999999</v>
      </c>
    </row>
    <row r="19" spans="1:12" x14ac:dyDescent="0.25">
      <c r="A19" s="1">
        <v>45387.084121127424</v>
      </c>
      <c r="B19" s="3">
        <f>WEEKNUM(vendas[[#This Row],[data]])</f>
        <v>14</v>
      </c>
      <c r="C19" s="2">
        <v>8</v>
      </c>
      <c r="D19" s="2" t="s">
        <v>25</v>
      </c>
      <c r="E19" s="3">
        <v>36</v>
      </c>
      <c r="F19" t="s">
        <v>626</v>
      </c>
      <c r="G19" t="str" cm="1">
        <f t="array" ref="G19">INDEX(Municípios[Unidade federativa],_xlfn.XMATCH(vendas[[#This Row],[destino]],Municípios[Município],0))</f>
        <v>Rio de Janeiro</v>
      </c>
      <c r="H19" cm="1">
        <f t="array" aca="1" ref="H19" ca="1">INDEX(Municípios[frete],_xlfn.XMATCH(vendas[[#This Row],[destino]],Municípios[Município]))*vendas[[#This Row],[quantidade]]*(RANDBETWEEN(10,30)/100)</f>
        <v>96.335999999999999</v>
      </c>
      <c r="I19" t="str">
        <f>VLOOKUP(vendas[[#This Row],[UF]],Regioes[],2,0)</f>
        <v>SUDESTE</v>
      </c>
      <c r="J19" t="str" cm="1">
        <f t="array" aca="1" ref="J1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9" cm="1">
        <f t="array" ref="K19">INDEX(Produtos[preço_venda],_xlfn.XMATCH(vendas[[#This Row],[produto]],Produtos[id],0,1))*vendas[[#This Row],[quantidade]]</f>
        <v>161314.92000000001</v>
      </c>
      <c r="L19">
        <f ca="1">vendas[[#This Row],[total produtos]]+vendas[[#This Row],[frete]]</f>
        <v>161411.25600000002</v>
      </c>
    </row>
    <row r="20" spans="1:12" x14ac:dyDescent="0.25">
      <c r="A20" s="1">
        <v>45386.418180149441</v>
      </c>
      <c r="B20" s="3">
        <f>WEEKNUM(vendas[[#This Row],[data]])</f>
        <v>14</v>
      </c>
      <c r="C20" s="2">
        <v>17</v>
      </c>
      <c r="D20" s="2" t="s">
        <v>26</v>
      </c>
      <c r="E20" s="3">
        <v>49</v>
      </c>
      <c r="F20" t="s">
        <v>416</v>
      </c>
      <c r="G20" t="str" cm="1">
        <f t="array" ref="G20">INDEX(Municípios[Unidade federativa],_xlfn.XMATCH(vendas[[#This Row],[destino]],Municípios[Município],0))</f>
        <v>Maranhão</v>
      </c>
      <c r="H20" cm="1">
        <f t="array" aca="1" ref="H20" ca="1">INDEX(Municípios[frete],_xlfn.XMATCH(vendas[[#This Row],[destino]],Municípios[Município]))*vendas[[#This Row],[quantidade]]*(RANDBETWEEN(10,30)/100)</f>
        <v>73.367699999999999</v>
      </c>
      <c r="I20" t="str">
        <f>VLOOKUP(vendas[[#This Row],[UF]],Regioes[],2,0)</f>
        <v>NORDESTE</v>
      </c>
      <c r="J20" t="str" cm="1">
        <f t="array" aca="1" ref="J20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20" cm="1">
        <f t="array" ref="K20">INDEX(Produtos[preço_venda],_xlfn.XMATCH(vendas[[#This Row],[produto]],Produtos[id],0,1))*vendas[[#This Row],[quantidade]]</f>
        <v>219558.22</v>
      </c>
      <c r="L20">
        <f ca="1">vendas[[#This Row],[total produtos]]+vendas[[#This Row],[frete]]</f>
        <v>219631.5877</v>
      </c>
    </row>
    <row r="21" spans="1:12" x14ac:dyDescent="0.25">
      <c r="A21" s="1">
        <v>45387.472820740062</v>
      </c>
      <c r="B21" s="3">
        <f>WEEKNUM(vendas[[#This Row],[data]])</f>
        <v>14</v>
      </c>
      <c r="C21" s="2">
        <v>6</v>
      </c>
      <c r="D21" s="2" t="s">
        <v>9</v>
      </c>
      <c r="E21" s="3">
        <v>32</v>
      </c>
      <c r="F21" t="s">
        <v>1244</v>
      </c>
      <c r="G21" t="str" cm="1">
        <f t="array" ref="G21">INDEX(Municípios[Unidade federativa],_xlfn.XMATCH(vendas[[#This Row],[destino]],Municípios[Município],0))</f>
        <v>Santa Catarina</v>
      </c>
      <c r="H21" cm="1">
        <f t="array" aca="1" ref="H21" ca="1">INDEX(Municípios[frete],_xlfn.XMATCH(vendas[[#This Row],[destino]],Municípios[Município]))*vendas[[#This Row],[quantidade]]*(RANDBETWEEN(10,30)/100)</f>
        <v>62.812800000000003</v>
      </c>
      <c r="I21" t="str">
        <f>VLOOKUP(vendas[[#This Row],[UF]],Regioes[],2,0)</f>
        <v>SUL</v>
      </c>
      <c r="J21" t="str" cm="1">
        <f t="array" aca="1" ref="J21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21" cm="1">
        <f t="array" ref="K21">INDEX(Produtos[preço_venda],_xlfn.XMATCH(vendas[[#This Row],[produto]],Produtos[id],0,1))*vendas[[#This Row],[quantidade]]</f>
        <v>51231.360000000001</v>
      </c>
      <c r="L21">
        <f ca="1">vendas[[#This Row],[total produtos]]+vendas[[#This Row],[frete]]</f>
        <v>51294.1728</v>
      </c>
    </row>
    <row r="22" spans="1:12" x14ac:dyDescent="0.25">
      <c r="A22" s="1">
        <v>45387.472820740062</v>
      </c>
      <c r="B22" s="3">
        <f>WEEKNUM(vendas[[#This Row],[data]])</f>
        <v>14</v>
      </c>
      <c r="C22" s="2">
        <v>17</v>
      </c>
      <c r="D22" s="2" t="s">
        <v>27</v>
      </c>
      <c r="E22" s="3">
        <v>32</v>
      </c>
      <c r="F22" t="s">
        <v>1073</v>
      </c>
      <c r="G22" t="str" cm="1">
        <f t="array" ref="G22">INDEX(Municípios[Unidade federativa],_xlfn.XMATCH(vendas[[#This Row],[destino]],Municípios[Município],0))</f>
        <v>Minas Gerais</v>
      </c>
      <c r="H22" cm="1">
        <f t="array" aca="1" ref="H22" ca="1">INDEX(Municípios[frete],_xlfn.XMATCH(vendas[[#This Row],[destino]],Municípios[Município]))*vendas[[#This Row],[quantidade]]*(RANDBETWEEN(10,30)/100)</f>
        <v>46.975999999999999</v>
      </c>
      <c r="I22" t="str">
        <f>VLOOKUP(vendas[[#This Row],[UF]],Regioes[],2,0)</f>
        <v>SUDESTE</v>
      </c>
      <c r="J22" t="str" cm="1">
        <f t="array" aca="1" ref="J2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22" cm="1">
        <f t="array" ref="K22">INDEX(Produtos[preço_venda],_xlfn.XMATCH(vendas[[#This Row],[produto]],Produtos[id],0,1))*vendas[[#This Row],[quantidade]]</f>
        <v>92187.520000000004</v>
      </c>
      <c r="L22">
        <f ca="1">vendas[[#This Row],[total produtos]]+vendas[[#This Row],[frete]]</f>
        <v>92234.495999999999</v>
      </c>
    </row>
    <row r="23" spans="1:12" x14ac:dyDescent="0.25">
      <c r="A23" s="1">
        <v>45386.410293549394</v>
      </c>
      <c r="B23" s="3">
        <f>WEEKNUM(vendas[[#This Row],[data]])</f>
        <v>14</v>
      </c>
      <c r="C23" s="2">
        <v>10</v>
      </c>
      <c r="D23" s="2" t="s">
        <v>28</v>
      </c>
      <c r="E23" s="3">
        <v>50</v>
      </c>
      <c r="F23" t="s">
        <v>155</v>
      </c>
      <c r="G23" t="str" cm="1">
        <f t="array" ref="G23">INDEX(Municípios[Unidade federativa],_xlfn.XMATCH(vendas[[#This Row],[destino]],Municípios[Município],0))</f>
        <v>Piauí</v>
      </c>
      <c r="H23" cm="1">
        <f t="array" aca="1" ref="H23" ca="1">INDEX(Municípios[frete],_xlfn.XMATCH(vendas[[#This Row],[destino]],Municípios[Município]))*vendas[[#This Row],[quantidade]]*(RANDBETWEEN(10,30)/100)</f>
        <v>126.22500000000001</v>
      </c>
      <c r="I23" t="str">
        <f>VLOOKUP(vendas[[#This Row],[UF]],Regioes[],2,0)</f>
        <v>NORDESTE</v>
      </c>
      <c r="J23" t="str" cm="1">
        <f t="array" aca="1" ref="J23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3" cm="1">
        <f t="array" ref="K23">INDEX(Produtos[preço_venda],_xlfn.XMATCH(vendas[[#This Row],[produto]],Produtos[id],0,1))*vendas[[#This Row],[quantidade]]</f>
        <v>64013.5</v>
      </c>
      <c r="L23">
        <f ca="1">vendas[[#This Row],[total produtos]]+vendas[[#This Row],[frete]]</f>
        <v>64139.724999999999</v>
      </c>
    </row>
    <row r="24" spans="1:12" x14ac:dyDescent="0.25">
      <c r="A24" s="1">
        <v>45386.410293549394</v>
      </c>
      <c r="B24" s="3">
        <f>WEEKNUM(vendas[[#This Row],[data]])</f>
        <v>14</v>
      </c>
      <c r="C24" s="2">
        <v>11</v>
      </c>
      <c r="D24" s="2" t="s">
        <v>15</v>
      </c>
      <c r="E24" s="3">
        <v>11</v>
      </c>
      <c r="F24" t="s">
        <v>1166</v>
      </c>
      <c r="G24" t="str" cm="1">
        <f t="array" ref="G24">INDEX(Municípios[Unidade federativa],_xlfn.XMATCH(vendas[[#This Row],[destino]],Municípios[Município],0))</f>
        <v>Minas Gerais</v>
      </c>
      <c r="H24" cm="1">
        <f t="array" aca="1" ref="H24" ca="1">INDEX(Municípios[frete],_xlfn.XMATCH(vendas[[#This Row],[destino]],Municípios[Município]))*vendas[[#This Row],[quantidade]]*(RANDBETWEEN(10,30)/100)</f>
        <v>12.6225</v>
      </c>
      <c r="I24" t="str">
        <f>VLOOKUP(vendas[[#This Row],[UF]],Regioes[],2,0)</f>
        <v>SUDESTE</v>
      </c>
      <c r="J24" t="str" cm="1">
        <f t="array" aca="1" ref="J2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4" cm="1">
        <f t="array" ref="K24">INDEX(Produtos[preço_venda],_xlfn.XMATCH(vendas[[#This Row],[produto]],Produtos[id],0,1))*vendas[[#This Row],[quantidade]]</f>
        <v>10566.16</v>
      </c>
      <c r="L24">
        <f ca="1">vendas[[#This Row],[total produtos]]+vendas[[#This Row],[frete]]</f>
        <v>10578.782499999999</v>
      </c>
    </row>
    <row r="25" spans="1:12" x14ac:dyDescent="0.25">
      <c r="A25" s="1">
        <v>45386.897653431421</v>
      </c>
      <c r="B25" s="3">
        <f>WEEKNUM(vendas[[#This Row],[data]])</f>
        <v>14</v>
      </c>
      <c r="C25" s="2">
        <v>9</v>
      </c>
      <c r="D25" s="2" t="s">
        <v>29</v>
      </c>
      <c r="E25" s="3">
        <v>45</v>
      </c>
      <c r="F25" t="s">
        <v>608</v>
      </c>
      <c r="G25" t="str" cm="1">
        <f t="array" ref="G25">INDEX(Municípios[Unidade federativa],_xlfn.XMATCH(vendas[[#This Row],[destino]],Municípios[Município],0))</f>
        <v>São Paulo</v>
      </c>
      <c r="H25" cm="1">
        <f t="array" aca="1" ref="H25" ca="1">INDEX(Municípios[frete],_xlfn.XMATCH(vendas[[#This Row],[destino]],Municípios[Município]))*vendas[[#This Row],[quantidade]]*(RANDBETWEEN(10,30)/100)</f>
        <v>174.82499999999999</v>
      </c>
      <c r="I25" t="str">
        <f>VLOOKUP(vendas[[#This Row],[UF]],Regioes[],2,0)</f>
        <v>SUDESTE</v>
      </c>
      <c r="J25" t="str" cm="1">
        <f t="array" aca="1" ref="J2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5" cm="1">
        <f t="array" ref="K25">INDEX(Produtos[preço_venda],_xlfn.XMATCH(vendas[[#This Row],[produto]],Produtos[id],0,1))*vendas[[#This Row],[quantidade]]</f>
        <v>172807.19999999998</v>
      </c>
      <c r="L25">
        <f ca="1">vendas[[#This Row],[total produtos]]+vendas[[#This Row],[frete]]</f>
        <v>172982.02499999999</v>
      </c>
    </row>
    <row r="26" spans="1:12" x14ac:dyDescent="0.25">
      <c r="A26" s="1">
        <v>45386.897653431421</v>
      </c>
      <c r="B26" s="3">
        <f>WEEKNUM(vendas[[#This Row],[data]])</f>
        <v>14</v>
      </c>
      <c r="C26" s="2">
        <v>15</v>
      </c>
      <c r="D26" s="2" t="s">
        <v>29</v>
      </c>
      <c r="E26" s="3">
        <v>10</v>
      </c>
      <c r="F26" t="s">
        <v>1199</v>
      </c>
      <c r="G26" t="str" cm="1">
        <f t="array" ref="G26">INDEX(Municípios[Unidade federativa],_xlfn.XMATCH(vendas[[#This Row],[destino]],Municípios[Município],0))</f>
        <v>Bahia</v>
      </c>
      <c r="H26" cm="1">
        <f t="array" aca="1" ref="H26" ca="1">INDEX(Municípios[frete],_xlfn.XMATCH(vendas[[#This Row],[destino]],Municípios[Município]))*vendas[[#This Row],[quantidade]]*(RANDBETWEEN(10,30)/100)</f>
        <v>22.117000000000001</v>
      </c>
      <c r="I26" t="str">
        <f>VLOOKUP(vendas[[#This Row],[UF]],Regioes[],2,0)</f>
        <v>NORDESTE</v>
      </c>
      <c r="J26" t="str" cm="1">
        <f t="array" aca="1" ref="J2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26" cm="1">
        <f t="array" ref="K26">INDEX(Produtos[preço_venda],_xlfn.XMATCH(vendas[[#This Row],[produto]],Produtos[id],0,1))*vendas[[#This Row],[quantidade]]</f>
        <v>38401.599999999999</v>
      </c>
      <c r="L26">
        <f ca="1">vendas[[#This Row],[total produtos]]+vendas[[#This Row],[frete]]</f>
        <v>38423.716999999997</v>
      </c>
    </row>
    <row r="27" spans="1:12" x14ac:dyDescent="0.25">
      <c r="A27" s="1">
        <v>45389.615854978969</v>
      </c>
      <c r="B27" s="3">
        <f>WEEKNUM(vendas[[#This Row],[data]])</f>
        <v>15</v>
      </c>
      <c r="C27" s="2">
        <v>16</v>
      </c>
      <c r="D27" s="2" t="s">
        <v>30</v>
      </c>
      <c r="E27" s="3">
        <v>12</v>
      </c>
      <c r="F27" t="s">
        <v>590</v>
      </c>
      <c r="G27" t="str" cm="1">
        <f t="array" ref="G27">INDEX(Municípios[Unidade federativa],_xlfn.XMATCH(vendas[[#This Row],[destino]],Municípios[Município],0))</f>
        <v>Rio Grande do Sul</v>
      </c>
      <c r="H27" cm="1">
        <f t="array" aca="1" ref="H27" ca="1">INDEX(Municípios[frete],_xlfn.XMATCH(vendas[[#This Row],[destino]],Municípios[Município]))*vendas[[#This Row],[quantidade]]*(RANDBETWEEN(10,30)/100)</f>
        <v>49.937999999999995</v>
      </c>
      <c r="I27" t="str">
        <f>VLOOKUP(vendas[[#This Row],[UF]],Regioes[],2,0)</f>
        <v>SUL</v>
      </c>
      <c r="J27" t="str" cm="1">
        <f t="array" aca="1" ref="J27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27" cm="1">
        <f t="array" ref="K27">INDEX(Produtos[preço_venda],_xlfn.XMATCH(vendas[[#This Row],[produto]],Produtos[id],0,1))*vendas[[#This Row],[quantidade]]</f>
        <v>46082.879999999997</v>
      </c>
      <c r="L27">
        <f ca="1">vendas[[#This Row],[total produtos]]+vendas[[#This Row],[frete]]</f>
        <v>46132.817999999999</v>
      </c>
    </row>
    <row r="28" spans="1:12" x14ac:dyDescent="0.25">
      <c r="A28" s="1">
        <v>45391.614216360889</v>
      </c>
      <c r="B28" s="3">
        <f>WEEKNUM(vendas[[#This Row],[data]])</f>
        <v>15</v>
      </c>
      <c r="C28" s="2">
        <v>8</v>
      </c>
      <c r="D28" s="2" t="s">
        <v>26</v>
      </c>
      <c r="E28" s="3">
        <v>48</v>
      </c>
      <c r="F28" t="s">
        <v>306</v>
      </c>
      <c r="G28" t="str" cm="1">
        <f t="array" ref="G28">INDEX(Municípios[Unidade federativa],_xlfn.XMATCH(vendas[[#This Row],[destino]],Municípios[Município],0))</f>
        <v>São Paulo</v>
      </c>
      <c r="H28" cm="1">
        <f t="array" aca="1" ref="H28" ca="1">INDEX(Municípios[frete],_xlfn.XMATCH(vendas[[#This Row],[destino]],Municípios[Município]))*vendas[[#This Row],[quantidade]]*(RANDBETWEEN(10,30)/100)</f>
        <v>196.7328</v>
      </c>
      <c r="I28" t="str">
        <f>VLOOKUP(vendas[[#This Row],[UF]],Regioes[],2,0)</f>
        <v>SUDESTE</v>
      </c>
      <c r="J28" t="str" cm="1">
        <f t="array" aca="1" ref="J2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8" cm="1">
        <f t="array" ref="K28">INDEX(Produtos[preço_venda],_xlfn.XMATCH(vendas[[#This Row],[produto]],Produtos[id],0,1))*vendas[[#This Row],[quantidade]]</f>
        <v>215077.44</v>
      </c>
      <c r="L28">
        <f ca="1">vendas[[#This Row],[total produtos]]+vendas[[#This Row],[frete]]</f>
        <v>215274.1728</v>
      </c>
    </row>
    <row r="29" spans="1:12" x14ac:dyDescent="0.25">
      <c r="A29" s="1">
        <v>45389.059106844375</v>
      </c>
      <c r="B29" s="3">
        <f>WEEKNUM(vendas[[#This Row],[data]])</f>
        <v>15</v>
      </c>
      <c r="C29" s="2">
        <v>17</v>
      </c>
      <c r="D29" s="2" t="s">
        <v>31</v>
      </c>
      <c r="E29" s="3">
        <v>40</v>
      </c>
      <c r="F29" t="s">
        <v>337</v>
      </c>
      <c r="G29" t="str" cm="1">
        <f t="array" ref="G29">INDEX(Municípios[Unidade federativa],_xlfn.XMATCH(vendas[[#This Row],[destino]],Municípios[Município],0))</f>
        <v>Pernambuco</v>
      </c>
      <c r="H29" cm="1">
        <f t="array" aca="1" ref="H29" ca="1">INDEX(Municípios[frete],_xlfn.XMATCH(vendas[[#This Row],[destino]],Municípios[Município]))*vendas[[#This Row],[quantidade]]*(RANDBETWEEN(10,30)/100)</f>
        <v>73.984000000000009</v>
      </c>
      <c r="I29" t="str">
        <f>VLOOKUP(vendas[[#This Row],[UF]],Regioes[],2,0)</f>
        <v>NORDESTE</v>
      </c>
      <c r="J29" t="str" cm="1">
        <f t="array" aca="1" ref="J29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29" cm="1">
        <f t="array" ref="K29">INDEX(Produtos[preço_venda],_xlfn.XMATCH(vendas[[#This Row],[produto]],Produtos[id],0,1))*vendas[[#This Row],[quantidade]]</f>
        <v>153608.79999999999</v>
      </c>
      <c r="L29">
        <f ca="1">vendas[[#This Row],[total produtos]]+vendas[[#This Row],[frete]]</f>
        <v>153682.78399999999</v>
      </c>
    </row>
    <row r="30" spans="1:12" x14ac:dyDescent="0.25">
      <c r="A30" s="1">
        <v>45388.11255007358</v>
      </c>
      <c r="B30" s="3">
        <f>WEEKNUM(vendas[[#This Row],[data]])</f>
        <v>14</v>
      </c>
      <c r="C30" s="2">
        <v>18</v>
      </c>
      <c r="D30" s="2" t="s">
        <v>25</v>
      </c>
      <c r="E30" s="3">
        <v>10</v>
      </c>
      <c r="F30" t="s">
        <v>1262</v>
      </c>
      <c r="G30" t="str" cm="1">
        <f t="array" ref="G30">INDEX(Municípios[Unidade federativa],_xlfn.XMATCH(vendas[[#This Row],[destino]],Municípios[Município],0))</f>
        <v>Santa Catarina</v>
      </c>
      <c r="H30" cm="1">
        <f t="array" aca="1" ref="H30" ca="1">INDEX(Municípios[frete],_xlfn.XMATCH(vendas[[#This Row],[destino]],Municípios[Município]))*vendas[[#This Row],[quantidade]]*(RANDBETWEEN(10,30)/100)</f>
        <v>10.295999999999999</v>
      </c>
      <c r="I30" t="str">
        <f>VLOOKUP(vendas[[#This Row],[UF]],Regioes[],2,0)</f>
        <v>SUL</v>
      </c>
      <c r="J30" t="str" cm="1">
        <f t="array" aca="1" ref="J3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0" cm="1">
        <f t="array" ref="K30">INDEX(Produtos[preço_venda],_xlfn.XMATCH(vendas[[#This Row],[produto]],Produtos[id],0,1))*vendas[[#This Row],[quantidade]]</f>
        <v>44809.700000000004</v>
      </c>
      <c r="L30">
        <f ca="1">vendas[[#This Row],[total produtos]]+vendas[[#This Row],[frete]]</f>
        <v>44819.996000000006</v>
      </c>
    </row>
    <row r="31" spans="1:12" x14ac:dyDescent="0.25">
      <c r="A31" s="1">
        <v>45388.11255007358</v>
      </c>
      <c r="B31" s="3">
        <f>WEEKNUM(vendas[[#This Row],[data]])</f>
        <v>14</v>
      </c>
      <c r="C31" s="2">
        <v>8</v>
      </c>
      <c r="D31" s="2" t="s">
        <v>18</v>
      </c>
      <c r="E31" s="3">
        <v>48</v>
      </c>
      <c r="F31" t="s">
        <v>533</v>
      </c>
      <c r="G31" t="str" cm="1">
        <f t="array" ref="G31">INDEX(Municípios[Unidade federativa],_xlfn.XMATCH(vendas[[#This Row],[destino]],Municípios[Município],0))</f>
        <v>Santa Catarina</v>
      </c>
      <c r="H31" cm="1">
        <f t="array" aca="1" ref="H31" ca="1">INDEX(Municípios[frete],_xlfn.XMATCH(vendas[[#This Row],[destino]],Municípios[Município]))*vendas[[#This Row],[quantidade]]*(RANDBETWEEN(10,30)/100)</f>
        <v>63.84</v>
      </c>
      <c r="I31" t="str">
        <f>VLOOKUP(vendas[[#This Row],[UF]],Regioes[],2,0)</f>
        <v>SUL</v>
      </c>
      <c r="J31" t="str" cm="1">
        <f t="array" aca="1" ref="J31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31" cm="1">
        <f t="array" ref="K31">INDEX(Produtos[preço_venda],_xlfn.XMATCH(vendas[[#This Row],[produto]],Produtos[id],0,1))*vendas[[#This Row],[quantidade]]</f>
        <v>169004.16</v>
      </c>
      <c r="L31">
        <f ca="1">vendas[[#This Row],[total produtos]]+vendas[[#This Row],[frete]]</f>
        <v>169068</v>
      </c>
    </row>
    <row r="32" spans="1:12" x14ac:dyDescent="0.25">
      <c r="A32" s="1">
        <v>45391.985840853224</v>
      </c>
      <c r="B32" s="3">
        <f>WEEKNUM(vendas[[#This Row],[data]])</f>
        <v>15</v>
      </c>
      <c r="C32" s="2">
        <v>5</v>
      </c>
      <c r="D32" s="2" t="s">
        <v>32</v>
      </c>
      <c r="E32" s="3">
        <v>48</v>
      </c>
      <c r="F32" t="s">
        <v>370</v>
      </c>
      <c r="G32" t="str" cm="1">
        <f t="array" ref="G32">INDEX(Municípios[Unidade federativa],_xlfn.XMATCH(vendas[[#This Row],[destino]],Municípios[Município],0))</f>
        <v>Espírito Santo</v>
      </c>
      <c r="H32" cm="1">
        <f t="array" aca="1" ref="H32" ca="1">INDEX(Municípios[frete],_xlfn.XMATCH(vendas[[#This Row],[destino]],Municípios[Município]))*vendas[[#This Row],[quantidade]]*(RANDBETWEEN(10,30)/100)</f>
        <v>199.33439999999999</v>
      </c>
      <c r="I32" t="str">
        <f>VLOOKUP(vendas[[#This Row],[UF]],Regioes[],2,0)</f>
        <v>SUDESTE</v>
      </c>
      <c r="J32" t="str" cm="1">
        <f t="array" aca="1" ref="J3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32" cm="1">
        <f t="array" ref="K32">INDEX(Produtos[preço_venda],_xlfn.XMATCH(vendas[[#This Row],[produto]],Produtos[id],0,1))*vendas[[#This Row],[quantidade]]</f>
        <v>15361.439999999999</v>
      </c>
      <c r="L32">
        <f ca="1">vendas[[#This Row],[total produtos]]+vendas[[#This Row],[frete]]</f>
        <v>15560.774399999998</v>
      </c>
    </row>
    <row r="33" spans="1:12" x14ac:dyDescent="0.25">
      <c r="A33" s="1">
        <v>45395.462512141923</v>
      </c>
      <c r="B33" s="3">
        <f>WEEKNUM(vendas[[#This Row],[data]])</f>
        <v>15</v>
      </c>
      <c r="C33" s="2">
        <v>6</v>
      </c>
      <c r="D33" s="2" t="s">
        <v>33</v>
      </c>
      <c r="E33" s="3">
        <v>44</v>
      </c>
      <c r="F33" t="s">
        <v>1061</v>
      </c>
      <c r="G33" t="str" cm="1">
        <f t="array" ref="G33">INDEX(Municípios[Unidade federativa],_xlfn.XMATCH(vendas[[#This Row],[destino]],Municípios[Município],0))</f>
        <v>Goiás</v>
      </c>
      <c r="H33" cm="1">
        <f t="array" aca="1" ref="H33" ca="1">INDEX(Municípios[frete],_xlfn.XMATCH(vendas[[#This Row],[destino]],Municípios[Município]))*vendas[[#This Row],[quantidade]]*(RANDBETWEEN(10,30)/100)</f>
        <v>114.7608</v>
      </c>
      <c r="I33" t="str">
        <f>VLOOKUP(vendas[[#This Row],[UF]],Regioes[],2,0)</f>
        <v>CENTRO-OESTE</v>
      </c>
      <c r="J33" t="str" cm="1">
        <f t="array" aca="1" ref="J33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33" cm="1">
        <f t="array" ref="K33">INDEX(Produtos[preço_venda],_xlfn.XMATCH(vendas[[#This Row],[produto]],Produtos[id],0,1))*vendas[[#This Row],[quantidade]]</f>
        <v>28195.64</v>
      </c>
      <c r="L33">
        <f ca="1">vendas[[#This Row],[total produtos]]+vendas[[#This Row],[frete]]</f>
        <v>28310.400799999999</v>
      </c>
    </row>
    <row r="34" spans="1:12" x14ac:dyDescent="0.25">
      <c r="A34" s="1">
        <v>45391.91826292099</v>
      </c>
      <c r="B34" s="3">
        <f>WEEKNUM(vendas[[#This Row],[data]])</f>
        <v>15</v>
      </c>
      <c r="C34" s="2">
        <v>18</v>
      </c>
      <c r="D34" s="2" t="s">
        <v>34</v>
      </c>
      <c r="E34" s="3">
        <v>37</v>
      </c>
      <c r="F34" t="s">
        <v>593</v>
      </c>
      <c r="G34" t="str" cm="1">
        <f t="array" ref="G34">INDEX(Municípios[Unidade federativa],_xlfn.XMATCH(vendas[[#This Row],[destino]],Municípios[Município],0))</f>
        <v>Bahia</v>
      </c>
      <c r="H34" cm="1">
        <f t="array" aca="1" ref="H34" ca="1">INDEX(Municípios[frete],_xlfn.XMATCH(vendas[[#This Row],[destino]],Municípios[Município]))*vendas[[#This Row],[quantidade]]*(RANDBETWEEN(10,30)/100)</f>
        <v>100.56599999999999</v>
      </c>
      <c r="I34" t="str">
        <f>VLOOKUP(vendas[[#This Row],[UF]],Regioes[],2,0)</f>
        <v>NORDESTE</v>
      </c>
      <c r="J34" t="str" cm="1">
        <f t="array" aca="1" ref="J34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34" cm="1">
        <f t="array" ref="K34">INDEX(Produtos[preço_venda],_xlfn.XMATCH(vendas[[#This Row],[produto]],Produtos[id],0,1))*vendas[[#This Row],[quantidade]]</f>
        <v>130251.84000000001</v>
      </c>
      <c r="L34">
        <f ca="1">vendas[[#This Row],[total produtos]]+vendas[[#This Row],[frete]]</f>
        <v>130352.40600000002</v>
      </c>
    </row>
    <row r="35" spans="1:12" x14ac:dyDescent="0.25">
      <c r="A35" s="1">
        <v>45391.91826292099</v>
      </c>
      <c r="B35" s="3">
        <f>WEEKNUM(vendas[[#This Row],[data]])</f>
        <v>15</v>
      </c>
      <c r="C35" s="2">
        <v>7</v>
      </c>
      <c r="D35" s="2" t="s">
        <v>35</v>
      </c>
      <c r="E35" s="3">
        <v>40</v>
      </c>
      <c r="F35" t="s">
        <v>373</v>
      </c>
      <c r="G35" t="str" cm="1">
        <f t="array" ref="G35">INDEX(Municípios[Unidade federativa],_xlfn.XMATCH(vendas[[#This Row],[destino]],Municípios[Município],0))</f>
        <v>São Paulo</v>
      </c>
      <c r="H35" cm="1">
        <f t="array" aca="1" ref="H35" ca="1">INDEX(Municípios[frete],_xlfn.XMATCH(vendas[[#This Row],[destino]],Municípios[Município]))*vendas[[#This Row],[quantidade]]*(RANDBETWEEN(10,30)/100)</f>
        <v>36.96</v>
      </c>
      <c r="I35" t="str">
        <f>VLOOKUP(vendas[[#This Row],[UF]],Regioes[],2,0)</f>
        <v>SUDESTE</v>
      </c>
      <c r="J35" t="str" cm="1">
        <f t="array" aca="1" ref="J3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5" cm="1">
        <f t="array" ref="K35">INDEX(Produtos[preço_venda],_xlfn.XMATCH(vendas[[#This Row],[produto]],Produtos[id],0,1))*vendas[[#This Row],[quantidade]]</f>
        <v>64010</v>
      </c>
      <c r="L35">
        <f ca="1">vendas[[#This Row],[total produtos]]+vendas[[#This Row],[frete]]</f>
        <v>64046.96</v>
      </c>
    </row>
    <row r="36" spans="1:12" x14ac:dyDescent="0.25">
      <c r="A36" s="1">
        <v>45391.91826292099</v>
      </c>
      <c r="B36" s="3">
        <f>WEEKNUM(vendas[[#This Row],[data]])</f>
        <v>15</v>
      </c>
      <c r="C36" s="2">
        <v>11</v>
      </c>
      <c r="D36" s="2" t="s">
        <v>16</v>
      </c>
      <c r="E36" s="3">
        <v>21</v>
      </c>
      <c r="F36" t="s">
        <v>1032</v>
      </c>
      <c r="G36" t="str" cm="1">
        <f t="array" ref="G36">INDEX(Municípios[Unidade federativa],_xlfn.XMATCH(vendas[[#This Row],[destino]],Municípios[Município],0))</f>
        <v>Santa Catarina</v>
      </c>
      <c r="H36" cm="1">
        <f t="array" aca="1" ref="H36" ca="1">INDEX(Municípios[frete],_xlfn.XMATCH(vendas[[#This Row],[destino]],Municípios[Município]))*vendas[[#This Row],[quantidade]]*(RANDBETWEEN(10,30)/100)</f>
        <v>12.705</v>
      </c>
      <c r="I36" t="str">
        <f>VLOOKUP(vendas[[#This Row],[UF]],Regioes[],2,0)</f>
        <v>SUL</v>
      </c>
      <c r="J36" t="str" cm="1">
        <f t="array" aca="1" ref="J3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6" cm="1">
        <f t="array" ref="K36">INDEX(Produtos[preço_venda],_xlfn.XMATCH(vendas[[#This Row],[produto]],Produtos[id],0,1))*vendas[[#This Row],[quantidade]]</f>
        <v>73927.14</v>
      </c>
      <c r="L36">
        <f ca="1">vendas[[#This Row],[total produtos]]+vendas[[#This Row],[frete]]</f>
        <v>73939.845000000001</v>
      </c>
    </row>
    <row r="37" spans="1:12" x14ac:dyDescent="0.25">
      <c r="A37" s="1">
        <v>45392.442563334916</v>
      </c>
      <c r="B37" s="3">
        <f>WEEKNUM(vendas[[#This Row],[data]])</f>
        <v>15</v>
      </c>
      <c r="C37" s="2">
        <v>16</v>
      </c>
      <c r="D37" s="2" t="s">
        <v>18</v>
      </c>
      <c r="E37" s="3">
        <v>30</v>
      </c>
      <c r="F37" t="s">
        <v>996</v>
      </c>
      <c r="G37" t="str" cm="1">
        <f t="array" ref="G37">INDEX(Municípios[Unidade federativa],_xlfn.XMATCH(vendas[[#This Row],[destino]],Municípios[Município],0))</f>
        <v>Minas Gerais</v>
      </c>
      <c r="H37" cm="1">
        <f t="array" aca="1" ref="H37" ca="1">INDEX(Municípios[frete],_xlfn.XMATCH(vendas[[#This Row],[destino]],Municípios[Município]))*vendas[[#This Row],[quantidade]]*(RANDBETWEEN(10,30)/100)</f>
        <v>81.192000000000007</v>
      </c>
      <c r="I37" t="str">
        <f>VLOOKUP(vendas[[#This Row],[UF]],Regioes[],2,0)</f>
        <v>SUDESTE</v>
      </c>
      <c r="J37" t="str" cm="1">
        <f t="array" aca="1" ref="J3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7" cm="1">
        <f t="array" ref="K37">INDEX(Produtos[preço_venda],_xlfn.XMATCH(vendas[[#This Row],[produto]],Produtos[id],0,1))*vendas[[#This Row],[quantidade]]</f>
        <v>105627.6</v>
      </c>
      <c r="L37">
        <f ca="1">vendas[[#This Row],[total produtos]]+vendas[[#This Row],[frete]]</f>
        <v>105708.792</v>
      </c>
    </row>
    <row r="38" spans="1:12" x14ac:dyDescent="0.25">
      <c r="A38" s="1">
        <v>45393.828076760728</v>
      </c>
      <c r="B38" s="3">
        <f>WEEKNUM(vendas[[#This Row],[data]])</f>
        <v>15</v>
      </c>
      <c r="C38" s="2">
        <v>5</v>
      </c>
      <c r="D38" s="2" t="s">
        <v>16</v>
      </c>
      <c r="E38" s="3">
        <v>38</v>
      </c>
      <c r="F38" t="s">
        <v>909</v>
      </c>
      <c r="G38" t="str" cm="1">
        <f t="array" ref="G38">INDEX(Municípios[Unidade federativa],_xlfn.XMATCH(vendas[[#This Row],[destino]],Municípios[Município],0))</f>
        <v>Bahia</v>
      </c>
      <c r="H38" cm="1">
        <f t="array" aca="1" ref="H38" ca="1">INDEX(Municípios[frete],_xlfn.XMATCH(vendas[[#This Row],[destino]],Municípios[Município]))*vendas[[#This Row],[quantidade]]*(RANDBETWEEN(10,30)/100)</f>
        <v>46.329599999999999</v>
      </c>
      <c r="I38" t="str">
        <f>VLOOKUP(vendas[[#This Row],[UF]],Regioes[],2,0)</f>
        <v>NORDESTE</v>
      </c>
      <c r="J38" t="str" cm="1">
        <f t="array" aca="1" ref="J38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38" cm="1">
        <f t="array" ref="K38">INDEX(Produtos[preço_venda],_xlfn.XMATCH(vendas[[#This Row],[produto]],Produtos[id],0,1))*vendas[[#This Row],[quantidade]]</f>
        <v>133772.92000000001</v>
      </c>
      <c r="L38">
        <f ca="1">vendas[[#This Row],[total produtos]]+vendas[[#This Row],[frete]]</f>
        <v>133819.24960000001</v>
      </c>
    </row>
    <row r="39" spans="1:12" x14ac:dyDescent="0.25">
      <c r="A39" s="1">
        <v>45393.828076760728</v>
      </c>
      <c r="B39" s="3">
        <f>WEEKNUM(vendas[[#This Row],[data]])</f>
        <v>15</v>
      </c>
      <c r="C39" s="2">
        <v>16</v>
      </c>
      <c r="D39" s="2" t="s">
        <v>20</v>
      </c>
      <c r="E39" s="3">
        <v>27</v>
      </c>
      <c r="F39" t="s">
        <v>262</v>
      </c>
      <c r="G39" t="str" cm="1">
        <f t="array" ref="G39">INDEX(Municípios[Unidade federativa],_xlfn.XMATCH(vendas[[#This Row],[destino]],Municípios[Município],0))</f>
        <v>Amapá</v>
      </c>
      <c r="H39" cm="1">
        <f t="array" aca="1" ref="H39" ca="1">INDEX(Municípios[frete],_xlfn.XMATCH(vendas[[#This Row],[destino]],Municípios[Município]))*vendas[[#This Row],[quantidade]]*(RANDBETWEEN(10,30)/100)</f>
        <v>47.093399999999995</v>
      </c>
      <c r="I39" t="str">
        <f>VLOOKUP(vendas[[#This Row],[UF]],Regioes[],2,0)</f>
        <v>NORTE</v>
      </c>
      <c r="J39" t="str" cm="1">
        <f t="array" aca="1" ref="J39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39" cm="1">
        <f t="array" ref="K39">INDEX(Produtos[preço_venda],_xlfn.XMATCH(vendas[[#This Row],[produto]],Produtos[id],0,1))*vendas[[#This Row],[quantidade]]</f>
        <v>112321.62000000001</v>
      </c>
      <c r="L39">
        <f ca="1">vendas[[#This Row],[total produtos]]+vendas[[#This Row],[frete]]</f>
        <v>112368.71340000001</v>
      </c>
    </row>
    <row r="40" spans="1:12" x14ac:dyDescent="0.25">
      <c r="A40" s="1">
        <v>45393.828076760728</v>
      </c>
      <c r="B40" s="3">
        <f>WEEKNUM(vendas[[#This Row],[data]])</f>
        <v>15</v>
      </c>
      <c r="C40" s="2">
        <v>10</v>
      </c>
      <c r="D40" s="2" t="s">
        <v>19</v>
      </c>
      <c r="E40" s="3">
        <v>30</v>
      </c>
      <c r="F40" t="s">
        <v>185</v>
      </c>
      <c r="G40" t="str" cm="1">
        <f t="array" ref="G40">INDEX(Municípios[Unidade federativa],_xlfn.XMATCH(vendas[[#This Row],[destino]],Municípios[Município],0))</f>
        <v>Minas Gerais</v>
      </c>
      <c r="H40" cm="1">
        <f t="array" aca="1" ref="H40" ca="1">INDEX(Municípios[frete],_xlfn.XMATCH(vendas[[#This Row],[destino]],Municípios[Município]))*vendas[[#This Row],[quantidade]]*(RANDBETWEEN(10,30)/100)</f>
        <v>109.77900000000001</v>
      </c>
      <c r="I40" t="str">
        <f>VLOOKUP(vendas[[#This Row],[UF]],Regioes[],2,0)</f>
        <v>SUDESTE</v>
      </c>
      <c r="J40" t="str" cm="1">
        <f t="array" aca="1" ref="J40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40" cm="1">
        <f t="array" ref="K40">INDEX(Produtos[preço_venda],_xlfn.XMATCH(vendas[[#This Row],[produto]],Produtos[id],0,1))*vendas[[#This Row],[quantidade]]</f>
        <v>67215.3</v>
      </c>
      <c r="L40">
        <f ca="1">vendas[[#This Row],[total produtos]]+vendas[[#This Row],[frete]]</f>
        <v>67325.078999999998</v>
      </c>
    </row>
    <row r="41" spans="1:12" x14ac:dyDescent="0.25">
      <c r="A41" s="1">
        <v>45395.756236281537</v>
      </c>
      <c r="B41" s="3">
        <f>WEEKNUM(vendas[[#This Row],[data]])</f>
        <v>15</v>
      </c>
      <c r="C41" s="2">
        <v>17</v>
      </c>
      <c r="D41" s="2" t="s">
        <v>20</v>
      </c>
      <c r="E41" s="3">
        <v>14</v>
      </c>
      <c r="F41" t="s">
        <v>169</v>
      </c>
      <c r="G41" t="str" cm="1">
        <f t="array" ref="G41">INDEX(Municípios[Unidade federativa],_xlfn.XMATCH(vendas[[#This Row],[destino]],Municípios[Município],0))</f>
        <v>Rio de Janeiro</v>
      </c>
      <c r="H41" cm="1">
        <f t="array" aca="1" ref="H41" ca="1">INDEX(Municípios[frete],_xlfn.XMATCH(vendas[[#This Row],[destino]],Municípios[Município]))*vendas[[#This Row],[quantidade]]*(RANDBETWEEN(10,30)/100)</f>
        <v>45.820599999999999</v>
      </c>
      <c r="I41" t="str">
        <f>VLOOKUP(vendas[[#This Row],[UF]],Regioes[],2,0)</f>
        <v>SUDESTE</v>
      </c>
      <c r="J41" t="str" cm="1">
        <f t="array" aca="1" ref="J4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1" cm="1">
        <f t="array" ref="K41">INDEX(Produtos[preço_venda],_xlfn.XMATCH(vendas[[#This Row],[produto]],Produtos[id],0,1))*vendas[[#This Row],[quantidade]]</f>
        <v>58240.840000000004</v>
      </c>
      <c r="L41">
        <f ca="1">vendas[[#This Row],[total produtos]]+vendas[[#This Row],[frete]]</f>
        <v>58286.660600000003</v>
      </c>
    </row>
    <row r="42" spans="1:12" x14ac:dyDescent="0.25">
      <c r="A42" s="1">
        <v>45395.756236281537</v>
      </c>
      <c r="B42" s="3">
        <f>WEEKNUM(vendas[[#This Row],[data]])</f>
        <v>15</v>
      </c>
      <c r="C42" s="2">
        <v>18</v>
      </c>
      <c r="D42" s="2" t="s">
        <v>36</v>
      </c>
      <c r="E42" s="3">
        <v>37</v>
      </c>
      <c r="F42" t="s">
        <v>1325</v>
      </c>
      <c r="G42" t="str" cm="1">
        <f t="array" ref="G42">INDEX(Municípios[Unidade federativa],_xlfn.XMATCH(vendas[[#This Row],[destino]],Municípios[Município],0))</f>
        <v>Pernambuco</v>
      </c>
      <c r="H42" cm="1">
        <f t="array" aca="1" ref="H42" ca="1">INDEX(Municípios[frete],_xlfn.XMATCH(vendas[[#This Row],[destino]],Municípios[Município]))*vendas[[#This Row],[quantidade]]*(RANDBETWEEN(10,30)/100)</f>
        <v>84.71520000000001</v>
      </c>
      <c r="I42" t="str">
        <f>VLOOKUP(vendas[[#This Row],[UF]],Regioes[],2,0)</f>
        <v>NORDESTE</v>
      </c>
      <c r="J42" t="str" cm="1">
        <f t="array" aca="1" ref="J4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42" cm="1">
        <f t="array" ref="K42">INDEX(Produtos[preço_venda],_xlfn.XMATCH(vendas[[#This Row],[produto]],Produtos[id],0,1))*vendas[[#This Row],[quantidade]]</f>
        <v>142094.06</v>
      </c>
      <c r="L42">
        <f ca="1">vendas[[#This Row],[total produtos]]+vendas[[#This Row],[frete]]</f>
        <v>142178.7752</v>
      </c>
    </row>
    <row r="43" spans="1:12" x14ac:dyDescent="0.25">
      <c r="A43" s="1">
        <v>45395.756236281537</v>
      </c>
      <c r="B43" s="3">
        <f>WEEKNUM(vendas[[#This Row],[data]])</f>
        <v>15</v>
      </c>
      <c r="C43" s="2">
        <v>9</v>
      </c>
      <c r="D43" s="2" t="s">
        <v>37</v>
      </c>
      <c r="E43" s="3">
        <v>16</v>
      </c>
      <c r="F43" t="s">
        <v>243</v>
      </c>
      <c r="G43" t="str" cm="1">
        <f t="array" ref="G43">INDEX(Municípios[Unidade federativa],_xlfn.XMATCH(vendas[[#This Row],[destino]],Municípios[Município],0))</f>
        <v>Pará</v>
      </c>
      <c r="H43" cm="1">
        <f t="array" aca="1" ref="H43" ca="1">INDEX(Municípios[frete],_xlfn.XMATCH(vendas[[#This Row],[destino]],Municípios[Município]))*vendas[[#This Row],[quantidade]]*(RANDBETWEEN(10,30)/100)</f>
        <v>20.736000000000001</v>
      </c>
      <c r="I43" t="str">
        <f>VLOOKUP(vendas[[#This Row],[UF]],Regioes[],2,0)</f>
        <v>NORTE</v>
      </c>
      <c r="J43" t="str" cm="1">
        <f t="array" aca="1" ref="J43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43" cm="1">
        <f t="array" ref="K43">INDEX(Produtos[preço_venda],_xlfn.XMATCH(vendas[[#This Row],[produto]],Produtos[id],0,1))*vendas[[#This Row],[quantidade]]</f>
        <v>30729.599999999999</v>
      </c>
      <c r="L43">
        <f ca="1">vendas[[#This Row],[total produtos]]+vendas[[#This Row],[frete]]</f>
        <v>30750.335999999999</v>
      </c>
    </row>
    <row r="44" spans="1:12" x14ac:dyDescent="0.25">
      <c r="A44" s="1">
        <v>45391.976585472432</v>
      </c>
      <c r="B44" s="3">
        <f>WEEKNUM(vendas[[#This Row],[data]])</f>
        <v>15</v>
      </c>
      <c r="C44" s="2">
        <v>18</v>
      </c>
      <c r="D44" s="2" t="s">
        <v>11</v>
      </c>
      <c r="E44" s="3">
        <v>44</v>
      </c>
      <c r="F44" t="s">
        <v>1283</v>
      </c>
      <c r="G44" t="str" cm="1">
        <f t="array" ref="G44">INDEX(Municípios[Unidade federativa],_xlfn.XMATCH(vendas[[#This Row],[destino]],Municípios[Município],0))</f>
        <v>Minas Gerais</v>
      </c>
      <c r="H44" cm="1">
        <f t="array" aca="1" ref="H44" ca="1">INDEX(Municípios[frete],_xlfn.XMATCH(vendas[[#This Row],[destino]],Municípios[Município]))*vendas[[#This Row],[quantidade]]*(RANDBETWEEN(10,30)/100)</f>
        <v>202.488</v>
      </c>
      <c r="I44" t="str">
        <f>VLOOKUP(vendas[[#This Row],[UF]],Regioes[],2,0)</f>
        <v>SUDESTE</v>
      </c>
      <c r="J44" t="str" cm="1">
        <f t="array" aca="1" ref="J4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4" cm="1">
        <f t="array" ref="K44">INDEX(Produtos[preço_venda],_xlfn.XMATCH(vendas[[#This Row],[produto]],Produtos[id],0,1))*vendas[[#This Row],[quantidade]]</f>
        <v>197141.56</v>
      </c>
      <c r="L44">
        <f ca="1">vendas[[#This Row],[total produtos]]+vendas[[#This Row],[frete]]</f>
        <v>197344.04800000001</v>
      </c>
    </row>
    <row r="45" spans="1:12" x14ac:dyDescent="0.25">
      <c r="A45" s="1">
        <v>45391.569484749321</v>
      </c>
      <c r="B45" s="3">
        <f>WEEKNUM(vendas[[#This Row],[data]])</f>
        <v>15</v>
      </c>
      <c r="C45" s="2">
        <v>7</v>
      </c>
      <c r="D45" s="2" t="s">
        <v>38</v>
      </c>
      <c r="E45" s="3">
        <v>13</v>
      </c>
      <c r="F45" t="s">
        <v>1360</v>
      </c>
      <c r="G45" t="str" cm="1">
        <f t="array" ref="G45">INDEX(Municípios[Unidade federativa],_xlfn.XMATCH(vendas[[#This Row],[destino]],Municípios[Município],0))</f>
        <v>São Paulo</v>
      </c>
      <c r="H45" cm="1">
        <f t="array" aca="1" ref="H45" ca="1">INDEX(Municípios[frete],_xlfn.XMATCH(vendas[[#This Row],[destino]],Municípios[Município]))*vendas[[#This Row],[quantidade]]*(RANDBETWEEN(10,30)/100)</f>
        <v>34.788000000000004</v>
      </c>
      <c r="I45" t="str">
        <f>VLOOKUP(vendas[[#This Row],[UF]],Regioes[],2,0)</f>
        <v>SUDESTE</v>
      </c>
      <c r="J45" t="str" cm="1">
        <f t="array" aca="1" ref="J4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5" cm="1">
        <f t="array" ref="K45">INDEX(Produtos[preço_venda],_xlfn.XMATCH(vendas[[#This Row],[produto]],Produtos[id],0,1))*vendas[[#This Row],[quantidade]]</f>
        <v>37440.910000000003</v>
      </c>
      <c r="L45">
        <f ca="1">vendas[[#This Row],[total produtos]]+vendas[[#This Row],[frete]]</f>
        <v>37475.698000000004</v>
      </c>
    </row>
    <row r="46" spans="1:12" x14ac:dyDescent="0.25">
      <c r="A46" s="1">
        <v>45388.742330654968</v>
      </c>
      <c r="B46" s="3">
        <f>WEEKNUM(vendas[[#This Row],[data]])</f>
        <v>14</v>
      </c>
      <c r="C46" s="2">
        <v>7</v>
      </c>
      <c r="D46" s="2" t="s">
        <v>20</v>
      </c>
      <c r="E46" s="3">
        <v>26</v>
      </c>
      <c r="F46" t="s">
        <v>1117</v>
      </c>
      <c r="G46" t="str" cm="1">
        <f t="array" ref="G46">INDEX(Municípios[Unidade federativa],_xlfn.XMATCH(vendas[[#This Row],[destino]],Municípios[Município],0))</f>
        <v>Rio Grande do Sul</v>
      </c>
      <c r="H46" cm="1">
        <f t="array" aca="1" ref="H46" ca="1">INDEX(Municípios[frete],_xlfn.XMATCH(vendas[[#This Row],[destino]],Municípios[Município]))*vendas[[#This Row],[quantidade]]*(RANDBETWEEN(10,30)/100)</f>
        <v>36.940799999999996</v>
      </c>
      <c r="I46" t="str">
        <f>VLOOKUP(vendas[[#This Row],[UF]],Regioes[],2,0)</f>
        <v>SUL</v>
      </c>
      <c r="J46" t="str" cm="1">
        <f t="array" aca="1" ref="J4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6" cm="1">
        <f t="array" ref="K46">INDEX(Produtos[preço_venda],_xlfn.XMATCH(vendas[[#This Row],[produto]],Produtos[id],0,1))*vendas[[#This Row],[quantidade]]</f>
        <v>108161.56000000001</v>
      </c>
      <c r="L46">
        <f ca="1">vendas[[#This Row],[total produtos]]+vendas[[#This Row],[frete]]</f>
        <v>108198.50080000001</v>
      </c>
    </row>
    <row r="47" spans="1:12" x14ac:dyDescent="0.25">
      <c r="A47" s="1">
        <v>45387.028201877751</v>
      </c>
      <c r="B47" s="3">
        <f>WEEKNUM(vendas[[#This Row],[data]])</f>
        <v>14</v>
      </c>
      <c r="C47" s="2">
        <v>14</v>
      </c>
      <c r="D47" s="2" t="s">
        <v>24</v>
      </c>
      <c r="E47" s="3">
        <v>29</v>
      </c>
      <c r="F47" t="s">
        <v>775</v>
      </c>
      <c r="G47" t="str" cm="1">
        <f t="array" ref="G47">INDEX(Municípios[Unidade federativa],_xlfn.XMATCH(vendas[[#This Row],[destino]],Municípios[Município],0))</f>
        <v>Pernambuco</v>
      </c>
      <c r="H47" cm="1">
        <f t="array" aca="1" ref="H47" ca="1">INDEX(Municípios[frete],_xlfn.XMATCH(vendas[[#This Row],[destino]],Municípios[Município]))*vendas[[#This Row],[quantidade]]*(RANDBETWEEN(10,30)/100)</f>
        <v>67.309000000000012</v>
      </c>
      <c r="I47" t="str">
        <f>VLOOKUP(vendas[[#This Row],[UF]],Regioes[],2,0)</f>
        <v>NORDESTE</v>
      </c>
      <c r="J47" t="str" cm="1">
        <f t="array" aca="1" ref="J4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47" cm="1">
        <f t="array" ref="K47">INDEX(Produtos[preço_venda],_xlfn.XMATCH(vendas[[#This Row],[produto]],Produtos[id],0,1))*vendas[[#This Row],[quantidade]]</f>
        <v>102088.41</v>
      </c>
      <c r="L47">
        <f ca="1">vendas[[#This Row],[total produtos]]+vendas[[#This Row],[frete]]</f>
        <v>102155.719</v>
      </c>
    </row>
    <row r="48" spans="1:12" x14ac:dyDescent="0.25">
      <c r="A48" s="1">
        <v>45385.879209471583</v>
      </c>
      <c r="B48" s="3">
        <f>WEEKNUM(vendas[[#This Row],[data]])</f>
        <v>14</v>
      </c>
      <c r="C48" s="2">
        <v>18</v>
      </c>
      <c r="D48" s="2" t="s">
        <v>39</v>
      </c>
      <c r="E48" s="3">
        <v>10</v>
      </c>
      <c r="F48" t="s">
        <v>722</v>
      </c>
      <c r="G48" t="str" cm="1">
        <f t="array" ref="G48">INDEX(Municípios[Unidade federativa],_xlfn.XMATCH(vendas[[#This Row],[destino]],Municípios[Município],0))</f>
        <v>Rio de Janeiro</v>
      </c>
      <c r="H48" cm="1">
        <f t="array" aca="1" ref="H48" ca="1">INDEX(Municípios[frete],_xlfn.XMATCH(vendas[[#This Row],[destino]],Municípios[Município]))*vendas[[#This Row],[quantidade]]*(RANDBETWEEN(10,30)/100)</f>
        <v>7.2240000000000011</v>
      </c>
      <c r="I48" t="str">
        <f>VLOOKUP(vendas[[#This Row],[UF]],Regioes[],2,0)</f>
        <v>SUDESTE</v>
      </c>
      <c r="J48" t="str" cm="1">
        <f t="array" aca="1" ref="J48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8" cm="1">
        <f t="array" ref="K48">INDEX(Produtos[preço_venda],_xlfn.XMATCH(vendas[[#This Row],[produto]],Produtos[id],0,1))*vendas[[#This Row],[quantidade]]</f>
        <v>22403.5</v>
      </c>
      <c r="L48">
        <f ca="1">vendas[[#This Row],[total produtos]]+vendas[[#This Row],[frete]]</f>
        <v>22410.723999999998</v>
      </c>
    </row>
    <row r="49" spans="1:12" x14ac:dyDescent="0.25">
      <c r="A49" s="1">
        <v>45384.331541091851</v>
      </c>
      <c r="B49" s="3">
        <f>WEEKNUM(vendas[[#This Row],[data]])</f>
        <v>14</v>
      </c>
      <c r="C49" s="2">
        <v>8</v>
      </c>
      <c r="D49" s="2" t="s">
        <v>38</v>
      </c>
      <c r="E49" s="3">
        <v>42</v>
      </c>
      <c r="F49" t="s">
        <v>1283</v>
      </c>
      <c r="G49" t="str" cm="1">
        <f t="array" ref="G49">INDEX(Municípios[Unidade federativa],_xlfn.XMATCH(vendas[[#This Row],[destino]],Municípios[Município],0))</f>
        <v>Minas Gerais</v>
      </c>
      <c r="H49" cm="1">
        <f t="array" aca="1" ref="H49" ca="1">INDEX(Municípios[frete],_xlfn.XMATCH(vendas[[#This Row],[destino]],Municípios[Município]))*vendas[[#This Row],[quantidade]]*(RANDBETWEEN(10,30)/100)</f>
        <v>186.84119999999999</v>
      </c>
      <c r="I49" t="str">
        <f>VLOOKUP(vendas[[#This Row],[UF]],Regioes[],2,0)</f>
        <v>SUDESTE</v>
      </c>
      <c r="J49" t="str" cm="1">
        <f t="array" aca="1" ref="J4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9" cm="1">
        <f t="array" ref="K49">INDEX(Produtos[preço_venda],_xlfn.XMATCH(vendas[[#This Row],[produto]],Produtos[id],0,1))*vendas[[#This Row],[quantidade]]</f>
        <v>120962.94</v>
      </c>
      <c r="L49">
        <f ca="1">vendas[[#This Row],[total produtos]]+vendas[[#This Row],[frete]]</f>
        <v>121149.7812</v>
      </c>
    </row>
    <row r="50" spans="1:12" x14ac:dyDescent="0.25">
      <c r="A50" s="1">
        <v>45386.17895792966</v>
      </c>
      <c r="B50" s="3">
        <f>WEEKNUM(vendas[[#This Row],[data]])</f>
        <v>14</v>
      </c>
      <c r="C50" s="2">
        <v>14</v>
      </c>
      <c r="D50" s="2" t="s">
        <v>40</v>
      </c>
      <c r="E50" s="3">
        <v>49</v>
      </c>
      <c r="F50" t="s">
        <v>272</v>
      </c>
      <c r="G50" t="str" cm="1">
        <f t="array" ref="G50">INDEX(Municípios[Unidade federativa],_xlfn.XMATCH(vendas[[#This Row],[destino]],Municípios[Município],0))</f>
        <v>Paraíba</v>
      </c>
      <c r="H50" cm="1">
        <f t="array" aca="1" ref="H50" ca="1">INDEX(Municípios[frete],_xlfn.XMATCH(vendas[[#This Row],[destino]],Municípios[Município]))*vendas[[#This Row],[quantidade]]*(RANDBETWEEN(10,30)/100)</f>
        <v>85.485400000000013</v>
      </c>
      <c r="I50" t="str">
        <f>VLOOKUP(vendas[[#This Row],[UF]],Regioes[],2,0)</f>
        <v>NORDESTE</v>
      </c>
      <c r="J50" t="str" cm="1">
        <f t="array" aca="1" ref="J5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0" cm="1">
        <f t="array" ref="K50">INDEX(Produtos[preço_venda],_xlfn.XMATCH(vendas[[#This Row],[produto]],Produtos[id],0,1))*vendas[[#This Row],[quantidade]]</f>
        <v>156818.13</v>
      </c>
      <c r="L50">
        <f ca="1">vendas[[#This Row],[total produtos]]+vendas[[#This Row],[frete]]</f>
        <v>156903.61540000001</v>
      </c>
    </row>
    <row r="51" spans="1:12" x14ac:dyDescent="0.25">
      <c r="A51" s="1">
        <v>45386.996066727384</v>
      </c>
      <c r="B51" s="3">
        <f>WEEKNUM(vendas[[#This Row],[data]])</f>
        <v>14</v>
      </c>
      <c r="C51" s="2">
        <v>14</v>
      </c>
      <c r="D51" s="2" t="s">
        <v>36</v>
      </c>
      <c r="E51" s="3">
        <v>38</v>
      </c>
      <c r="F51" t="s">
        <v>188</v>
      </c>
      <c r="G51" t="str" cm="1">
        <f t="array" ref="G51">INDEX(Municípios[Unidade federativa],_xlfn.XMATCH(vendas[[#This Row],[destino]],Municípios[Município],0))</f>
        <v>São Paulo</v>
      </c>
      <c r="H51" cm="1">
        <f t="array" aca="1" ref="H51" ca="1">INDEX(Municípios[frete],_xlfn.XMATCH(vendas[[#This Row],[destino]],Municípios[Município]))*vendas[[#This Row],[quantidade]]*(RANDBETWEEN(10,30)/100)</f>
        <v>70.436800000000005</v>
      </c>
      <c r="I51" t="str">
        <f>VLOOKUP(vendas[[#This Row],[UF]],Regioes[],2,0)</f>
        <v>SUDESTE</v>
      </c>
      <c r="J51" t="str" cm="1">
        <f t="array" aca="1" ref="J5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51" cm="1">
        <f t="array" ref="K51">INDEX(Produtos[preço_venda],_xlfn.XMATCH(vendas[[#This Row],[produto]],Produtos[id],0,1))*vendas[[#This Row],[quantidade]]</f>
        <v>145934.44</v>
      </c>
      <c r="L51">
        <f ca="1">vendas[[#This Row],[total produtos]]+vendas[[#This Row],[frete]]</f>
        <v>146004.8768</v>
      </c>
    </row>
    <row r="52" spans="1:12" x14ac:dyDescent="0.25">
      <c r="A52" s="1">
        <v>45388.482665965996</v>
      </c>
      <c r="B52" s="3">
        <f>WEEKNUM(vendas[[#This Row],[data]])</f>
        <v>14</v>
      </c>
      <c r="C52" s="2">
        <v>15</v>
      </c>
      <c r="D52" s="2" t="s">
        <v>38</v>
      </c>
      <c r="E52" s="3">
        <v>34</v>
      </c>
      <c r="F52" t="s">
        <v>1226</v>
      </c>
      <c r="G52" t="str" cm="1">
        <f t="array" ref="G52">INDEX(Municípios[Unidade federativa],_xlfn.XMATCH(vendas[[#This Row],[destino]],Municípios[Município],0))</f>
        <v>Maranhão</v>
      </c>
      <c r="H52" cm="1">
        <f t="array" aca="1" ref="H52" ca="1">INDEX(Municípios[frete],_xlfn.XMATCH(vendas[[#This Row],[destino]],Municípios[Município]))*vendas[[#This Row],[quantidade]]*(RANDBETWEEN(10,30)/100)</f>
        <v>63.114200000000004</v>
      </c>
      <c r="I52" t="str">
        <f>VLOOKUP(vendas[[#This Row],[UF]],Regioes[],2,0)</f>
        <v>NORDESTE</v>
      </c>
      <c r="J52" t="str" cm="1">
        <f t="array" aca="1" ref="J5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52" cm="1">
        <f t="array" ref="K52">INDEX(Produtos[preço_venda],_xlfn.XMATCH(vendas[[#This Row],[produto]],Produtos[id],0,1))*vendas[[#This Row],[quantidade]]</f>
        <v>97922.38</v>
      </c>
      <c r="L52">
        <f ca="1">vendas[[#This Row],[total produtos]]+vendas[[#This Row],[frete]]</f>
        <v>97985.494200000001</v>
      </c>
    </row>
    <row r="53" spans="1:12" x14ac:dyDescent="0.25">
      <c r="A53" s="1">
        <v>45388.074209901191</v>
      </c>
      <c r="B53" s="3">
        <f>WEEKNUM(vendas[[#This Row],[data]])</f>
        <v>14</v>
      </c>
      <c r="C53" s="2">
        <v>13</v>
      </c>
      <c r="D53" s="2" t="s">
        <v>41</v>
      </c>
      <c r="E53" s="3">
        <v>15</v>
      </c>
      <c r="F53" t="s">
        <v>419</v>
      </c>
      <c r="G53" t="str" cm="1">
        <f t="array" ref="G53">INDEX(Municípios[Unidade federativa],_xlfn.XMATCH(vendas[[#This Row],[destino]],Municípios[Município],0))</f>
        <v>Rio Grande do Sul</v>
      </c>
      <c r="H53" cm="1">
        <f t="array" aca="1" ref="H53" ca="1">INDEX(Municípios[frete],_xlfn.XMATCH(vendas[[#This Row],[destino]],Municípios[Município]))*vendas[[#This Row],[quantidade]]*(RANDBETWEEN(10,30)/100)</f>
        <v>11.76</v>
      </c>
      <c r="I53" t="str">
        <f>VLOOKUP(vendas[[#This Row],[UF]],Regioes[],2,0)</f>
        <v>SUL</v>
      </c>
      <c r="J53" t="str" cm="1">
        <f t="array" aca="1" ref="J53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53" cm="1">
        <f t="array" ref="K53">INDEX(Produtos[preço_venda],_xlfn.XMATCH(vendas[[#This Row],[produto]],Produtos[id],0,1))*vendas[[#This Row],[quantidade]]</f>
        <v>19204.5</v>
      </c>
      <c r="L53">
        <f ca="1">vendas[[#This Row],[total produtos]]+vendas[[#This Row],[frete]]</f>
        <v>19216.259999999998</v>
      </c>
    </row>
    <row r="54" spans="1:12" x14ac:dyDescent="0.25">
      <c r="A54" s="1">
        <v>45386.267800016765</v>
      </c>
      <c r="B54" s="3">
        <f>WEEKNUM(vendas[[#This Row],[data]])</f>
        <v>14</v>
      </c>
      <c r="C54" s="2">
        <v>17</v>
      </c>
      <c r="D54" s="2" t="s">
        <v>42</v>
      </c>
      <c r="E54" s="3">
        <v>10</v>
      </c>
      <c r="F54" t="s">
        <v>352</v>
      </c>
      <c r="G54" t="str" cm="1">
        <f t="array" ref="G54">INDEX(Municípios[Unidade federativa],_xlfn.XMATCH(vendas[[#This Row],[destino]],Municípios[Município],0))</f>
        <v>Minas Gerais</v>
      </c>
      <c r="H54" cm="1">
        <f t="array" aca="1" ref="H54" ca="1">INDEX(Municípios[frete],_xlfn.XMATCH(vendas[[#This Row],[destino]],Municípios[Município]))*vendas[[#This Row],[quantidade]]*(RANDBETWEEN(10,30)/100)</f>
        <v>11.817000000000002</v>
      </c>
      <c r="I54" t="str">
        <f>VLOOKUP(vendas[[#This Row],[UF]],Regioes[],2,0)</f>
        <v>SUDESTE</v>
      </c>
      <c r="J54" t="str" cm="1">
        <f t="array" aca="1" ref="J5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4" cm="1">
        <f t="array" ref="K54">INDEX(Produtos[preço_venda],_xlfn.XMATCH(vendas[[#This Row],[produto]],Produtos[id],0,1))*vendas[[#This Row],[quantidade]]</f>
        <v>6400.5999999999995</v>
      </c>
      <c r="L54">
        <f ca="1">vendas[[#This Row],[total produtos]]+vendas[[#This Row],[frete]]</f>
        <v>6412.4169999999995</v>
      </c>
    </row>
    <row r="55" spans="1:12" x14ac:dyDescent="0.25">
      <c r="A55" s="1">
        <v>45387.559437828437</v>
      </c>
      <c r="B55" s="3">
        <f>WEEKNUM(vendas[[#This Row],[data]])</f>
        <v>14</v>
      </c>
      <c r="C55" s="2">
        <v>9</v>
      </c>
      <c r="D55" s="2" t="s">
        <v>20</v>
      </c>
      <c r="E55" s="3">
        <v>45</v>
      </c>
      <c r="F55" t="s">
        <v>252</v>
      </c>
      <c r="G55" t="str" cm="1">
        <f t="array" ref="G55">INDEX(Municípios[Unidade federativa],_xlfn.XMATCH(vendas[[#This Row],[destino]],Municípios[Município],0))</f>
        <v>Rondônia</v>
      </c>
      <c r="H55" cm="1">
        <f t="array" aca="1" ref="H55" ca="1">INDEX(Municípios[frete],_xlfn.XMATCH(vendas[[#This Row],[destino]],Municípios[Município]))*vendas[[#This Row],[quantidade]]*(RANDBETWEEN(10,30)/100)</f>
        <v>34.402500000000003</v>
      </c>
      <c r="I55" t="str">
        <f>VLOOKUP(vendas[[#This Row],[UF]],Regioes[],2,0)</f>
        <v>NORTE</v>
      </c>
      <c r="J55" t="str" cm="1">
        <f t="array" aca="1" ref="J55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55" cm="1">
        <f t="array" ref="K55">INDEX(Produtos[preço_venda],_xlfn.XMATCH(vendas[[#This Row],[produto]],Produtos[id],0,1))*vendas[[#This Row],[quantidade]]</f>
        <v>187202.7</v>
      </c>
      <c r="L55">
        <f ca="1">vendas[[#This Row],[total produtos]]+vendas[[#This Row],[frete]]</f>
        <v>187237.10250000001</v>
      </c>
    </row>
    <row r="56" spans="1:12" x14ac:dyDescent="0.25">
      <c r="A56" s="1">
        <v>45389.130249134425</v>
      </c>
      <c r="B56" s="3">
        <f>WEEKNUM(vendas[[#This Row],[data]])</f>
        <v>15</v>
      </c>
      <c r="C56" s="2">
        <v>15</v>
      </c>
      <c r="D56" s="2" t="s">
        <v>43</v>
      </c>
      <c r="E56" s="3">
        <v>17</v>
      </c>
      <c r="F56" t="s">
        <v>1268</v>
      </c>
      <c r="G56" t="str" cm="1">
        <f t="array" ref="G56">INDEX(Municípios[Unidade federativa],_xlfn.XMATCH(vendas[[#This Row],[destino]],Municípios[Município],0))</f>
        <v>Minas Gerais</v>
      </c>
      <c r="H56" cm="1">
        <f t="array" aca="1" ref="H56" ca="1">INDEX(Municípios[frete],_xlfn.XMATCH(vendas[[#This Row],[destino]],Municípios[Município]))*vendas[[#This Row],[quantidade]]*(RANDBETWEEN(10,30)/100)</f>
        <v>18.650699999999997</v>
      </c>
      <c r="I56" t="str">
        <f>VLOOKUP(vendas[[#This Row],[UF]],Regioes[],2,0)</f>
        <v>SUDESTE</v>
      </c>
      <c r="J56" t="str" cm="1">
        <f t="array" aca="1" ref="J5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6" cm="1">
        <f t="array" ref="K56">INDEX(Produtos[preço_venda],_xlfn.XMATCH(vendas[[#This Row],[produto]],Produtos[id],0,1))*vendas[[#This Row],[quantidade]]</f>
        <v>27212.41</v>
      </c>
      <c r="L56">
        <f ca="1">vendas[[#This Row],[total produtos]]+vendas[[#This Row],[frete]]</f>
        <v>27231.060699999998</v>
      </c>
    </row>
    <row r="57" spans="1:12" x14ac:dyDescent="0.25">
      <c r="A57" s="1">
        <v>45389.130249134425</v>
      </c>
      <c r="B57" s="3">
        <f>WEEKNUM(vendas[[#This Row],[data]])</f>
        <v>15</v>
      </c>
      <c r="C57" s="2">
        <v>10</v>
      </c>
      <c r="D57" s="2" t="s">
        <v>25</v>
      </c>
      <c r="E57" s="3">
        <v>15</v>
      </c>
      <c r="F57" t="s">
        <v>118</v>
      </c>
      <c r="G57" t="str" cm="1">
        <f t="array" ref="G57">INDEX(Municípios[Unidade federativa],_xlfn.XMATCH(vendas[[#This Row],[destino]],Municípios[Município],0))</f>
        <v>Pernambuco</v>
      </c>
      <c r="H57" cm="1">
        <f t="array" aca="1" ref="H57" ca="1">INDEX(Municípios[frete],_xlfn.XMATCH(vendas[[#This Row],[destino]],Municípios[Município]))*vendas[[#This Row],[quantidade]]*(RANDBETWEEN(10,30)/100)</f>
        <v>21.671999999999997</v>
      </c>
      <c r="I57" t="str">
        <f>VLOOKUP(vendas[[#This Row],[UF]],Regioes[],2,0)</f>
        <v>NORDESTE</v>
      </c>
      <c r="J57" t="str" cm="1">
        <f t="array" aca="1" ref="J5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57" cm="1">
        <f t="array" ref="K57">INDEX(Produtos[preço_venda],_xlfn.XMATCH(vendas[[#This Row],[produto]],Produtos[id],0,1))*vendas[[#This Row],[quantidade]]</f>
        <v>67214.55</v>
      </c>
      <c r="L57">
        <f ca="1">vendas[[#This Row],[total produtos]]+vendas[[#This Row],[frete]]</f>
        <v>67236.222000000009</v>
      </c>
    </row>
    <row r="58" spans="1:12" x14ac:dyDescent="0.25">
      <c r="A58" s="1">
        <v>45389.130249134425</v>
      </c>
      <c r="B58" s="3">
        <f>WEEKNUM(vendas[[#This Row],[data]])</f>
        <v>15</v>
      </c>
      <c r="C58" s="2">
        <v>15</v>
      </c>
      <c r="D58" s="2" t="s">
        <v>12</v>
      </c>
      <c r="E58" s="3">
        <v>12</v>
      </c>
      <c r="F58" t="s">
        <v>848</v>
      </c>
      <c r="G58" t="str" cm="1">
        <f t="array" ref="G58">INDEX(Municípios[Unidade federativa],_xlfn.XMATCH(vendas[[#This Row],[destino]],Municípios[Município],0))</f>
        <v>São Paulo</v>
      </c>
      <c r="H58" cm="1">
        <f t="array" aca="1" ref="H58" ca="1">INDEX(Municípios[frete],_xlfn.XMATCH(vendas[[#This Row],[destino]],Municípios[Município]))*vendas[[#This Row],[quantidade]]*(RANDBETWEEN(10,30)/100)</f>
        <v>40.075200000000002</v>
      </c>
      <c r="I58" t="str">
        <f>VLOOKUP(vendas[[#This Row],[UF]],Regioes[],2,0)</f>
        <v>SUDESTE</v>
      </c>
      <c r="J58" t="str" cm="1">
        <f t="array" aca="1" ref="J5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8" cm="1">
        <f t="array" ref="K58">INDEX(Produtos[preço_venda],_xlfn.XMATCH(vendas[[#This Row],[produto]],Produtos[id],0,1))*vendas[[#This Row],[quantidade]]</f>
        <v>3840.4800000000005</v>
      </c>
      <c r="L58">
        <f ca="1">vendas[[#This Row],[total produtos]]+vendas[[#This Row],[frete]]</f>
        <v>3880.5552000000007</v>
      </c>
    </row>
    <row r="59" spans="1:12" x14ac:dyDescent="0.25">
      <c r="A59" s="1">
        <v>45386.160548874461</v>
      </c>
      <c r="B59" s="3">
        <f>WEEKNUM(vendas[[#This Row],[data]])</f>
        <v>14</v>
      </c>
      <c r="C59" s="2">
        <v>10</v>
      </c>
      <c r="D59" s="2" t="s">
        <v>44</v>
      </c>
      <c r="E59" s="3">
        <v>47</v>
      </c>
      <c r="F59" t="s">
        <v>1521</v>
      </c>
      <c r="G59" t="str" cm="1">
        <f t="array" ref="G59">INDEX(Municípios[Unidade federativa],_xlfn.XMATCH(vendas[[#This Row],[destino]],Municípios[Município],0))</f>
        <v>Bahia</v>
      </c>
      <c r="H59" cm="1">
        <f t="array" aca="1" ref="H59" ca="1">INDEX(Municípios[frete],_xlfn.XMATCH(vendas[[#This Row],[destino]],Municípios[Município]))*vendas[[#This Row],[quantidade]]*(RANDBETWEEN(10,30)/100)</f>
        <v>85.93480000000001</v>
      </c>
      <c r="I59" t="str">
        <f>VLOOKUP(vendas[[#This Row],[UF]],Regioes[],2,0)</f>
        <v>NORDESTE</v>
      </c>
      <c r="J59" t="str" cm="1">
        <f t="array" aca="1" ref="J5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9" cm="1">
        <f t="array" ref="K59">INDEX(Produtos[preço_venda],_xlfn.XMATCH(vendas[[#This Row],[produto]],Produtos[id],0,1))*vendas[[#This Row],[quantidade]]</f>
        <v>60161.409999999996</v>
      </c>
      <c r="L59">
        <f ca="1">vendas[[#This Row],[total produtos]]+vendas[[#This Row],[frete]]</f>
        <v>60247.344799999999</v>
      </c>
    </row>
    <row r="60" spans="1:12" x14ac:dyDescent="0.25">
      <c r="A60" s="1">
        <v>45386.160548874461</v>
      </c>
      <c r="B60" s="3">
        <f>WEEKNUM(vendas[[#This Row],[data]])</f>
        <v>14</v>
      </c>
      <c r="C60" s="2">
        <v>17</v>
      </c>
      <c r="D60" s="2" t="s">
        <v>45</v>
      </c>
      <c r="E60" s="3">
        <v>41</v>
      </c>
      <c r="F60" t="s">
        <v>1292</v>
      </c>
      <c r="G60" t="str" cm="1">
        <f t="array" ref="G60">INDEX(Municípios[Unidade federativa],_xlfn.XMATCH(vendas[[#This Row],[destino]],Municípios[Município],0))</f>
        <v>Bahia</v>
      </c>
      <c r="H60" cm="1">
        <f t="array" aca="1" ref="H60" ca="1">INDEX(Municípios[frete],_xlfn.XMATCH(vendas[[#This Row],[destino]],Municípios[Município]))*vendas[[#This Row],[quantidade]]*(RANDBETWEEN(10,30)/100)</f>
        <v>153.2621</v>
      </c>
      <c r="I60" t="str">
        <f>VLOOKUP(vendas[[#This Row],[UF]],Regioes[],2,0)</f>
        <v>NORDESTE</v>
      </c>
      <c r="J60" t="str" cm="1">
        <f t="array" aca="1" ref="J60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60" cm="1">
        <f t="array" ref="K60">INDEX(Produtos[preço_venda],_xlfn.XMATCH(vendas[[#This Row],[produto]],Produtos[id],0,1))*vendas[[#This Row],[quantidade]]</f>
        <v>91872.8</v>
      </c>
      <c r="L60">
        <f ca="1">vendas[[#This Row],[total produtos]]+vendas[[#This Row],[frete]]</f>
        <v>92026.06210000001</v>
      </c>
    </row>
    <row r="61" spans="1:12" x14ac:dyDescent="0.25">
      <c r="A61" s="1">
        <v>45388.590128156226</v>
      </c>
      <c r="B61" s="3">
        <f>WEEKNUM(vendas[[#This Row],[data]])</f>
        <v>14</v>
      </c>
      <c r="C61" s="2">
        <v>9</v>
      </c>
      <c r="D61" s="2" t="s">
        <v>21</v>
      </c>
      <c r="E61" s="3">
        <v>38</v>
      </c>
      <c r="F61" t="s">
        <v>761</v>
      </c>
      <c r="G61" t="str" cm="1">
        <f t="array" ref="G61">INDEX(Municípios[Unidade federativa],_xlfn.XMATCH(vendas[[#This Row],[destino]],Municípios[Município],0))</f>
        <v>Paraná</v>
      </c>
      <c r="H61" cm="1">
        <f t="array" aca="1" ref="H61" ca="1">INDEX(Municípios[frete],_xlfn.XMATCH(vendas[[#This Row],[destino]],Municípios[Município]))*vendas[[#This Row],[quantidade]]*(RANDBETWEEN(10,30)/100)</f>
        <v>51.550800000000002</v>
      </c>
      <c r="I61" t="str">
        <f>VLOOKUP(vendas[[#This Row],[UF]],Regioes[],2,0)</f>
        <v>SUL</v>
      </c>
      <c r="J61" t="str" cm="1">
        <f t="array" aca="1" ref="J6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61" cm="1">
        <f t="array" ref="K61">INDEX(Produtos[preço_venda],_xlfn.XMATCH(vendas[[#This Row],[produto]],Produtos[id],0,1))*vendas[[#This Row],[quantidade]]</f>
        <v>145939.38</v>
      </c>
      <c r="L61">
        <f ca="1">vendas[[#This Row],[total produtos]]+vendas[[#This Row],[frete]]</f>
        <v>145990.9308</v>
      </c>
    </row>
    <row r="62" spans="1:12" x14ac:dyDescent="0.25">
      <c r="A62" s="1">
        <v>45385.928571919729</v>
      </c>
      <c r="B62" s="3">
        <f>WEEKNUM(vendas[[#This Row],[data]])</f>
        <v>14</v>
      </c>
      <c r="C62" s="2">
        <v>14</v>
      </c>
      <c r="D62" s="2" t="s">
        <v>15</v>
      </c>
      <c r="E62" s="3">
        <v>26</v>
      </c>
      <c r="F62" t="s">
        <v>389</v>
      </c>
      <c r="G62" t="str" cm="1">
        <f t="array" ref="G62">INDEX(Municípios[Unidade federativa],_xlfn.XMATCH(vendas[[#This Row],[destino]],Municípios[Município],0))</f>
        <v>Mato Grosso</v>
      </c>
      <c r="H62" cm="1">
        <f t="array" aca="1" ref="H62" ca="1">INDEX(Municípios[frete],_xlfn.XMATCH(vendas[[#This Row],[destino]],Municípios[Município]))*vendas[[#This Row],[quantidade]]*(RANDBETWEEN(10,30)/100)</f>
        <v>107.74659999999999</v>
      </c>
      <c r="I62" t="str">
        <f>VLOOKUP(vendas[[#This Row],[UF]],Regioes[],2,0)</f>
        <v>CENTRO-OESTE</v>
      </c>
      <c r="J62" t="str" cm="1">
        <f t="array" aca="1" ref="J62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62" cm="1">
        <f t="array" ref="K62">INDEX(Produtos[preço_venda],_xlfn.XMATCH(vendas[[#This Row],[produto]],Produtos[id],0,1))*vendas[[#This Row],[quantidade]]</f>
        <v>24974.559999999998</v>
      </c>
      <c r="L62">
        <f ca="1">vendas[[#This Row],[total produtos]]+vendas[[#This Row],[frete]]</f>
        <v>25082.306599999996</v>
      </c>
    </row>
    <row r="63" spans="1:12" x14ac:dyDescent="0.25">
      <c r="A63" s="1">
        <v>45385.179141904686</v>
      </c>
      <c r="B63" s="3">
        <f>WEEKNUM(vendas[[#This Row],[data]])</f>
        <v>14</v>
      </c>
      <c r="C63" s="2">
        <v>16</v>
      </c>
      <c r="D63" s="2" t="s">
        <v>34</v>
      </c>
      <c r="E63" s="3">
        <v>47</v>
      </c>
      <c r="F63" t="s">
        <v>605</v>
      </c>
      <c r="G63" t="str" cm="1">
        <f t="array" ref="G63">INDEX(Municípios[Unidade federativa],_xlfn.XMATCH(vendas[[#This Row],[destino]],Municípios[Município],0))</f>
        <v>Paraná</v>
      </c>
      <c r="H63" cm="1">
        <f t="array" aca="1" ref="H63" ca="1">INDEX(Municípios[frete],_xlfn.XMATCH(vendas[[#This Row],[destino]],Municípios[Município]))*vendas[[#This Row],[quantidade]]*(RANDBETWEEN(10,30)/100)</f>
        <v>88.924000000000021</v>
      </c>
      <c r="I63" t="str">
        <f>VLOOKUP(vendas[[#This Row],[UF]],Regioes[],2,0)</f>
        <v>SUL</v>
      </c>
      <c r="J63" t="str" cm="1">
        <f t="array" aca="1" ref="J6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3" cm="1">
        <f t="array" ref="K63">INDEX(Produtos[preço_venda],_xlfn.XMATCH(vendas[[#This Row],[produto]],Produtos[id],0,1))*vendas[[#This Row],[quantidade]]</f>
        <v>165455.04000000001</v>
      </c>
      <c r="L63">
        <f ca="1">vendas[[#This Row],[total produtos]]+vendas[[#This Row],[frete]]</f>
        <v>165543.96400000001</v>
      </c>
    </row>
    <row r="64" spans="1:12" x14ac:dyDescent="0.25">
      <c r="A64" s="1">
        <v>45384.572925499393</v>
      </c>
      <c r="B64" s="3">
        <f>WEEKNUM(vendas[[#This Row],[data]])</f>
        <v>14</v>
      </c>
      <c r="C64" s="2">
        <v>9</v>
      </c>
      <c r="D64" s="2" t="s">
        <v>46</v>
      </c>
      <c r="E64" s="3">
        <v>20</v>
      </c>
      <c r="F64" t="s">
        <v>623</v>
      </c>
      <c r="G64" t="str" cm="1">
        <f t="array" ref="G64">INDEX(Municípios[Unidade federativa],_xlfn.XMATCH(vendas[[#This Row],[destino]],Municípios[Município],0))</f>
        <v>Minas Gerais</v>
      </c>
      <c r="H64" cm="1">
        <f t="array" aca="1" ref="H64" ca="1">INDEX(Municípios[frete],_xlfn.XMATCH(vendas[[#This Row],[destino]],Municípios[Município]))*vendas[[#This Row],[quantidade]]*(RANDBETWEEN(10,30)/100)</f>
        <v>72.408000000000015</v>
      </c>
      <c r="I64" t="str">
        <f>VLOOKUP(vendas[[#This Row],[UF]],Regioes[],2,0)</f>
        <v>SUDESTE</v>
      </c>
      <c r="J64" t="str" cm="1">
        <f t="array" aca="1" ref="J6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4" cm="1">
        <f t="array" ref="K64">INDEX(Produtos[preço_venda],_xlfn.XMATCH(vendas[[#This Row],[produto]],Produtos[id],0,1))*vendas[[#This Row],[quantidade]]</f>
        <v>44815.600000000006</v>
      </c>
      <c r="L64">
        <f ca="1">vendas[[#This Row],[total produtos]]+vendas[[#This Row],[frete]]</f>
        <v>44888.008000000009</v>
      </c>
    </row>
    <row r="65" spans="1:12" x14ac:dyDescent="0.25">
      <c r="A65" s="1">
        <v>45384.572925499393</v>
      </c>
      <c r="B65" s="3">
        <f>WEEKNUM(vendas[[#This Row],[data]])</f>
        <v>14</v>
      </c>
      <c r="C65" s="2">
        <v>13</v>
      </c>
      <c r="D65" s="2" t="s">
        <v>34</v>
      </c>
      <c r="E65" s="3">
        <v>30</v>
      </c>
      <c r="F65" t="s">
        <v>1217</v>
      </c>
      <c r="G65" t="str" cm="1">
        <f t="array" ref="G65">INDEX(Municípios[Unidade federativa],_xlfn.XMATCH(vendas[[#This Row],[destino]],Municípios[Município],0))</f>
        <v>Maranhão</v>
      </c>
      <c r="H65" cm="1">
        <f t="array" aca="1" ref="H65" ca="1">INDEX(Municípios[frete],_xlfn.XMATCH(vendas[[#This Row],[destino]],Municípios[Município]))*vendas[[#This Row],[quantidade]]*(RANDBETWEEN(10,30)/100)</f>
        <v>17.130000000000003</v>
      </c>
      <c r="I65" t="str">
        <f>VLOOKUP(vendas[[#This Row],[UF]],Regioes[],2,0)</f>
        <v>NORDESTE</v>
      </c>
      <c r="J65" t="str" cm="1">
        <f t="array" aca="1" ref="J6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5" cm="1">
        <f t="array" ref="K65">INDEX(Produtos[preço_venda],_xlfn.XMATCH(vendas[[#This Row],[produto]],Produtos[id],0,1))*vendas[[#This Row],[quantidade]]</f>
        <v>105609.60000000001</v>
      </c>
      <c r="L65">
        <f ca="1">vendas[[#This Row],[total produtos]]+vendas[[#This Row],[frete]]</f>
        <v>105626.73000000001</v>
      </c>
    </row>
    <row r="66" spans="1:12" x14ac:dyDescent="0.25">
      <c r="A66" s="1">
        <v>45388.448521301951</v>
      </c>
      <c r="B66" s="3">
        <f>WEEKNUM(vendas[[#This Row],[data]])</f>
        <v>14</v>
      </c>
      <c r="C66" s="2">
        <v>13</v>
      </c>
      <c r="D66" s="2" t="s">
        <v>23</v>
      </c>
      <c r="E66" s="3">
        <v>20</v>
      </c>
      <c r="F66" t="s">
        <v>951</v>
      </c>
      <c r="G66" t="str" cm="1">
        <f t="array" ref="G66">INDEX(Municípios[Unidade federativa],_xlfn.XMATCH(vendas[[#This Row],[destino]],Municípios[Município],0))</f>
        <v>São Paulo</v>
      </c>
      <c r="H66" cm="1">
        <f t="array" aca="1" ref="H66" ca="1">INDEX(Municípios[frete],_xlfn.XMATCH(vendas[[#This Row],[destino]],Municípios[Município]))*vendas[[#This Row],[quantidade]]*(RANDBETWEEN(10,30)/100)</f>
        <v>22.44</v>
      </c>
      <c r="I66" t="str">
        <f>VLOOKUP(vendas[[#This Row],[UF]],Regioes[],2,0)</f>
        <v>SUDESTE</v>
      </c>
      <c r="J66" t="str" cm="1">
        <f t="array" aca="1" ref="J66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6" cm="1">
        <f t="array" ref="K66">INDEX(Produtos[preço_venda],_xlfn.XMATCH(vendas[[#This Row],[produto]],Produtos[id],0,1))*vendas[[#This Row],[quantidade]]</f>
        <v>32003.600000000002</v>
      </c>
      <c r="L66">
        <f ca="1">vendas[[#This Row],[total produtos]]+vendas[[#This Row],[frete]]</f>
        <v>32026.04</v>
      </c>
    </row>
    <row r="67" spans="1:12" x14ac:dyDescent="0.25">
      <c r="A67" s="1">
        <v>45391.019890700882</v>
      </c>
      <c r="B67" s="3">
        <f>WEEKNUM(vendas[[#This Row],[data]])</f>
        <v>15</v>
      </c>
      <c r="C67" s="2">
        <v>13</v>
      </c>
      <c r="D67" s="2" t="s">
        <v>38</v>
      </c>
      <c r="E67" s="3">
        <v>21</v>
      </c>
      <c r="F67" t="s">
        <v>494</v>
      </c>
      <c r="G67" t="str" cm="1">
        <f t="array" ref="G67">INDEX(Municípios[Unidade federativa],_xlfn.XMATCH(vendas[[#This Row],[destino]],Municípios[Município],0))</f>
        <v>Ceará</v>
      </c>
      <c r="H67" cm="1">
        <f t="array" aca="1" ref="H67" ca="1">INDEX(Municípios[frete],_xlfn.XMATCH(vendas[[#This Row],[destino]],Municípios[Município]))*vendas[[#This Row],[quantidade]]*(RANDBETWEEN(10,30)/100)</f>
        <v>32.961600000000004</v>
      </c>
      <c r="I67" t="str">
        <f>VLOOKUP(vendas[[#This Row],[UF]],Regioes[],2,0)</f>
        <v>NORDESTE</v>
      </c>
      <c r="J67" t="str" cm="1">
        <f t="array" aca="1" ref="J6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7" cm="1">
        <f t="array" ref="K67">INDEX(Produtos[preço_venda],_xlfn.XMATCH(vendas[[#This Row],[produto]],Produtos[id],0,1))*vendas[[#This Row],[quantidade]]</f>
        <v>60481.47</v>
      </c>
      <c r="L67">
        <f ca="1">vendas[[#This Row],[total produtos]]+vendas[[#This Row],[frete]]</f>
        <v>60514.431600000004</v>
      </c>
    </row>
    <row r="68" spans="1:12" x14ac:dyDescent="0.25">
      <c r="A68" s="1">
        <v>45389.046951785007</v>
      </c>
      <c r="B68" s="3">
        <f>WEEKNUM(vendas[[#This Row],[data]])</f>
        <v>15</v>
      </c>
      <c r="C68" s="2">
        <v>16</v>
      </c>
      <c r="D68" s="2" t="s">
        <v>14</v>
      </c>
      <c r="E68" s="3">
        <v>27</v>
      </c>
      <c r="F68" t="s">
        <v>656</v>
      </c>
      <c r="G68" t="str" cm="1">
        <f t="array" ref="G68">INDEX(Municípios[Unidade federativa],_xlfn.XMATCH(vendas[[#This Row],[destino]],Municípios[Município],0))</f>
        <v>Santa Catarina</v>
      </c>
      <c r="H68" cm="1">
        <f t="array" aca="1" ref="H68" ca="1">INDEX(Municípios[frete],_xlfn.XMATCH(vendas[[#This Row],[destino]],Municípios[Município]))*vendas[[#This Row],[quantidade]]*(RANDBETWEEN(10,30)/100)</f>
        <v>72.430199999999999</v>
      </c>
      <c r="I68" t="str">
        <f>VLOOKUP(vendas[[#This Row],[UF]],Regioes[],2,0)</f>
        <v>SUL</v>
      </c>
      <c r="J68" t="str" cm="1">
        <f t="array" aca="1" ref="J6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68" cm="1">
        <f t="array" ref="K68">INDEX(Produtos[preço_venda],_xlfn.XMATCH(vendas[[#This Row],[produto]],Produtos[id],0,1))*vendas[[#This Row],[quantidade]]</f>
        <v>77773.5</v>
      </c>
      <c r="L68">
        <f ca="1">vendas[[#This Row],[total produtos]]+vendas[[#This Row],[frete]]</f>
        <v>77845.930200000003</v>
      </c>
    </row>
    <row r="69" spans="1:12" x14ac:dyDescent="0.25">
      <c r="A69" s="1">
        <v>45386.840184842076</v>
      </c>
      <c r="B69" s="3">
        <f>WEEKNUM(vendas[[#This Row],[data]])</f>
        <v>14</v>
      </c>
      <c r="C69" s="2">
        <v>15</v>
      </c>
      <c r="D69" s="2" t="s">
        <v>47</v>
      </c>
      <c r="E69" s="3">
        <v>21</v>
      </c>
      <c r="F69" t="s">
        <v>701</v>
      </c>
      <c r="G69" t="str" cm="1">
        <f t="array" ref="G69">INDEX(Municípios[Unidade federativa],_xlfn.XMATCH(vendas[[#This Row],[destino]],Municípios[Município],0))</f>
        <v>Minas Gerais</v>
      </c>
      <c r="H69" cm="1">
        <f t="array" aca="1" ref="H69" ca="1">INDEX(Municípios[frete],_xlfn.XMATCH(vendas[[#This Row],[destino]],Municípios[Município]))*vendas[[#This Row],[quantidade]]*(RANDBETWEEN(10,30)/100)</f>
        <v>29.408399999999997</v>
      </c>
      <c r="I69" t="str">
        <f>VLOOKUP(vendas[[#This Row],[UF]],Regioes[],2,0)</f>
        <v>SUDESTE</v>
      </c>
      <c r="J69" t="str" cm="1">
        <f t="array" aca="1" ref="J6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9" cm="1">
        <f t="array" ref="K69">INDEX(Produtos[preço_venda],_xlfn.XMATCH(vendas[[#This Row],[produto]],Produtos[id],0,1))*vendas[[#This Row],[quantidade]]</f>
        <v>87380.37000000001</v>
      </c>
      <c r="L69">
        <f ca="1">vendas[[#This Row],[total produtos]]+vendas[[#This Row],[frete]]</f>
        <v>87409.77840000001</v>
      </c>
    </row>
    <row r="70" spans="1:12" x14ac:dyDescent="0.25">
      <c r="A70" s="1">
        <v>45383.840892285029</v>
      </c>
      <c r="B70" s="3">
        <f>WEEKNUM(vendas[[#This Row],[data]])</f>
        <v>14</v>
      </c>
      <c r="C70" s="2">
        <v>18</v>
      </c>
      <c r="D70" s="2" t="s">
        <v>14</v>
      </c>
      <c r="E70" s="3">
        <v>41</v>
      </c>
      <c r="F70" t="s">
        <v>1395</v>
      </c>
      <c r="G70" t="str" cm="1">
        <f t="array" ref="G70">INDEX(Municípios[Unidade federativa],_xlfn.XMATCH(vendas[[#This Row],[destino]],Municípios[Município],0))</f>
        <v>Ceará</v>
      </c>
      <c r="H70" cm="1">
        <f t="array" aca="1" ref="H70" ca="1">INDEX(Municípios[frete],_xlfn.XMATCH(vendas[[#This Row],[destino]],Municípios[Município]))*vendas[[#This Row],[quantidade]]*(RANDBETWEEN(10,30)/100)</f>
        <v>70.0321</v>
      </c>
      <c r="I70" t="str">
        <f>VLOOKUP(vendas[[#This Row],[UF]],Regioes[],2,0)</f>
        <v>NORDESTE</v>
      </c>
      <c r="J70" t="str" cm="1">
        <f t="array" aca="1" ref="J7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70" cm="1">
        <f t="array" ref="K70">INDEX(Produtos[preço_venda],_xlfn.XMATCH(vendas[[#This Row],[produto]],Produtos[id],0,1))*vendas[[#This Row],[quantidade]]</f>
        <v>118100.5</v>
      </c>
      <c r="L70">
        <f ca="1">vendas[[#This Row],[total produtos]]+vendas[[#This Row],[frete]]</f>
        <v>118170.5321</v>
      </c>
    </row>
    <row r="71" spans="1:12" x14ac:dyDescent="0.25">
      <c r="A71" s="1">
        <v>45385.348624582155</v>
      </c>
      <c r="B71" s="3">
        <f>WEEKNUM(vendas[[#This Row],[data]])</f>
        <v>14</v>
      </c>
      <c r="C71" s="2">
        <v>6</v>
      </c>
      <c r="D71" s="2" t="s">
        <v>26</v>
      </c>
      <c r="E71" s="3">
        <v>47</v>
      </c>
      <c r="F71" t="s">
        <v>352</v>
      </c>
      <c r="G71" t="str" cm="1">
        <f t="array" ref="G71">INDEX(Municípios[Unidade federativa],_xlfn.XMATCH(vendas[[#This Row],[destino]],Municípios[Município],0))</f>
        <v>Minas Gerais</v>
      </c>
      <c r="H71" cm="1">
        <f t="array" aca="1" ref="H71" ca="1">INDEX(Municípios[frete],_xlfn.XMATCH(vendas[[#This Row],[destino]],Municípios[Município]))*vendas[[#This Row],[quantidade]]*(RANDBETWEEN(10,30)/100)</f>
        <v>111.07980000000001</v>
      </c>
      <c r="I71" t="str">
        <f>VLOOKUP(vendas[[#This Row],[UF]],Regioes[],2,0)</f>
        <v>SUDESTE</v>
      </c>
      <c r="J71" t="str" cm="1">
        <f t="array" aca="1" ref="J7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1" cm="1">
        <f t="array" ref="K71">INDEX(Produtos[preço_venda],_xlfn.XMATCH(vendas[[#This Row],[produto]],Produtos[id],0,1))*vendas[[#This Row],[quantidade]]</f>
        <v>210596.65999999997</v>
      </c>
      <c r="L71">
        <f ca="1">vendas[[#This Row],[total produtos]]+vendas[[#This Row],[frete]]</f>
        <v>210707.73979999998</v>
      </c>
    </row>
    <row r="72" spans="1:12" x14ac:dyDescent="0.25">
      <c r="A72" s="1">
        <v>45385.045662379649</v>
      </c>
      <c r="B72" s="3">
        <f>WEEKNUM(vendas[[#This Row],[data]])</f>
        <v>14</v>
      </c>
      <c r="C72" s="2">
        <v>12</v>
      </c>
      <c r="D72" s="2" t="s">
        <v>12</v>
      </c>
      <c r="E72" s="3">
        <v>32</v>
      </c>
      <c r="F72" t="s">
        <v>1554</v>
      </c>
      <c r="G72" t="str" cm="1">
        <f t="array" ref="G72">INDEX(Municípios[Unidade federativa],_xlfn.XMATCH(vendas[[#This Row],[destino]],Municípios[Município],0))</f>
        <v>Bahia</v>
      </c>
      <c r="H72" cm="1">
        <f t="array" aca="1" ref="H72" ca="1">INDEX(Municípios[frete],_xlfn.XMATCH(vendas[[#This Row],[destino]],Municípios[Município]))*vendas[[#This Row],[quantidade]]*(RANDBETWEEN(10,30)/100)</f>
        <v>20.384</v>
      </c>
      <c r="I72" t="str">
        <f>VLOOKUP(vendas[[#This Row],[UF]],Regioes[],2,0)</f>
        <v>NORDESTE</v>
      </c>
      <c r="J72" t="str" cm="1">
        <f t="array" aca="1" ref="J7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2" cm="1">
        <f t="array" ref="K72">INDEX(Produtos[preço_venda],_xlfn.XMATCH(vendas[[#This Row],[produto]],Produtos[id],0,1))*vendas[[#This Row],[quantidade]]</f>
        <v>10241.280000000001</v>
      </c>
      <c r="L72">
        <f ca="1">vendas[[#This Row],[total produtos]]+vendas[[#This Row],[frete]]</f>
        <v>10261.664000000001</v>
      </c>
    </row>
    <row r="73" spans="1:12" x14ac:dyDescent="0.25">
      <c r="A73" s="1">
        <v>45387.441553107739</v>
      </c>
      <c r="B73" s="3">
        <f>WEEKNUM(vendas[[#This Row],[data]])</f>
        <v>14</v>
      </c>
      <c r="C73" s="2">
        <v>12</v>
      </c>
      <c r="D73" s="2" t="s">
        <v>31</v>
      </c>
      <c r="E73" s="3">
        <v>21</v>
      </c>
      <c r="F73" t="s">
        <v>775</v>
      </c>
      <c r="G73" t="str" cm="1">
        <f t="array" ref="G73">INDEX(Municípios[Unidade federativa],_xlfn.XMATCH(vendas[[#This Row],[destino]],Municípios[Município],0))</f>
        <v>Pernambuco</v>
      </c>
      <c r="H73" cm="1">
        <f t="array" aca="1" ref="H73" ca="1">INDEX(Municípios[frete],_xlfn.XMATCH(vendas[[#This Row],[destino]],Municípios[Município]))*vendas[[#This Row],[quantidade]]*(RANDBETWEEN(10,30)/100)</f>
        <v>39.878999999999998</v>
      </c>
      <c r="I73" t="str">
        <f>VLOOKUP(vendas[[#This Row],[UF]],Regioes[],2,0)</f>
        <v>NORDESTE</v>
      </c>
      <c r="J73" t="str" cm="1">
        <f t="array" aca="1" ref="J7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3" cm="1">
        <f t="array" ref="K73">INDEX(Produtos[preço_venda],_xlfn.XMATCH(vendas[[#This Row],[produto]],Produtos[id],0,1))*vendas[[#This Row],[quantidade]]</f>
        <v>80644.62</v>
      </c>
      <c r="L73">
        <f ca="1">vendas[[#This Row],[total produtos]]+vendas[[#This Row],[frete]]</f>
        <v>80684.498999999996</v>
      </c>
    </row>
    <row r="74" spans="1:12" x14ac:dyDescent="0.25">
      <c r="A74" s="1">
        <v>45388.528685118006</v>
      </c>
      <c r="B74" s="3">
        <f>WEEKNUM(vendas[[#This Row],[data]])</f>
        <v>14</v>
      </c>
      <c r="C74" s="2">
        <v>9</v>
      </c>
      <c r="D74" s="2" t="s">
        <v>42</v>
      </c>
      <c r="E74" s="3">
        <v>30</v>
      </c>
      <c r="F74" t="s">
        <v>1280</v>
      </c>
      <c r="G74" t="str" cm="1">
        <f t="array" ref="G74">INDEX(Municípios[Unidade federativa],_xlfn.XMATCH(vendas[[#This Row],[destino]],Municípios[Município],0))</f>
        <v>Pernambuco</v>
      </c>
      <c r="H74" cm="1">
        <f t="array" aca="1" ref="H74" ca="1">INDEX(Municípios[frete],_xlfn.XMATCH(vendas[[#This Row],[destino]],Municípios[Município]))*vendas[[#This Row],[quantidade]]*(RANDBETWEEN(10,30)/100)</f>
        <v>68.120999999999995</v>
      </c>
      <c r="I74" t="str">
        <f>VLOOKUP(vendas[[#This Row],[UF]],Regioes[],2,0)</f>
        <v>NORDESTE</v>
      </c>
      <c r="J74" t="str" cm="1">
        <f t="array" aca="1" ref="J7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74" cm="1">
        <f t="array" ref="K74">INDEX(Produtos[preço_venda],_xlfn.XMATCH(vendas[[#This Row],[produto]],Produtos[id],0,1))*vendas[[#This Row],[quantidade]]</f>
        <v>19201.8</v>
      </c>
      <c r="L74">
        <f ca="1">vendas[[#This Row],[total produtos]]+vendas[[#This Row],[frete]]</f>
        <v>19269.920999999998</v>
      </c>
    </row>
    <row r="75" spans="1:12" x14ac:dyDescent="0.25">
      <c r="A75" s="1">
        <v>45392.016878753006</v>
      </c>
      <c r="B75" s="3">
        <f>WEEKNUM(vendas[[#This Row],[data]])</f>
        <v>15</v>
      </c>
      <c r="C75" s="2">
        <v>6</v>
      </c>
      <c r="D75" s="2" t="s">
        <v>20</v>
      </c>
      <c r="E75" s="3">
        <v>12</v>
      </c>
      <c r="F75" t="s">
        <v>1280</v>
      </c>
      <c r="G75" t="str" cm="1">
        <f t="array" ref="G75">INDEX(Municípios[Unidade federativa],_xlfn.XMATCH(vendas[[#This Row],[destino]],Municípios[Município],0))</f>
        <v>Pernambuco</v>
      </c>
      <c r="H75" cm="1">
        <f t="array" aca="1" ref="H75" ca="1">INDEX(Municípios[frete],_xlfn.XMATCH(vendas[[#This Row],[destino]],Municípios[Município]))*vendas[[#This Row],[quantidade]]*(RANDBETWEEN(10,30)/100)</f>
        <v>10.335600000000001</v>
      </c>
      <c r="I75" t="str">
        <f>VLOOKUP(vendas[[#This Row],[UF]],Regioes[],2,0)</f>
        <v>NORDESTE</v>
      </c>
      <c r="J75" t="str" cm="1">
        <f t="array" aca="1" ref="J7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5" cm="1">
        <f t="array" ref="K75">INDEX(Produtos[preço_venda],_xlfn.XMATCH(vendas[[#This Row],[produto]],Produtos[id],0,1))*vendas[[#This Row],[quantidade]]</f>
        <v>49920.72</v>
      </c>
      <c r="L75">
        <f ca="1">vendas[[#This Row],[total produtos]]+vendas[[#This Row],[frete]]</f>
        <v>49931.0556</v>
      </c>
    </row>
    <row r="76" spans="1:12" x14ac:dyDescent="0.25">
      <c r="A76" s="1">
        <v>45391.853278514864</v>
      </c>
      <c r="B76" s="3">
        <f>WEEKNUM(vendas[[#This Row],[data]])</f>
        <v>15</v>
      </c>
      <c r="C76" s="2">
        <v>13</v>
      </c>
      <c r="D76" s="2" t="s">
        <v>48</v>
      </c>
      <c r="E76" s="3">
        <v>38</v>
      </c>
      <c r="F76" t="s">
        <v>1354</v>
      </c>
      <c r="G76" t="str" cm="1">
        <f t="array" ref="G76">INDEX(Municípios[Unidade federativa],_xlfn.XMATCH(vendas[[#This Row],[destino]],Municípios[Município],0))</f>
        <v>Santa Catarina</v>
      </c>
      <c r="H76" cm="1">
        <f t="array" aca="1" ref="H76" ca="1">INDEX(Municípios[frete],_xlfn.XMATCH(vendas[[#This Row],[destino]],Municípios[Município]))*vendas[[#This Row],[quantidade]]*(RANDBETWEEN(10,30)/100)</f>
        <v>39.421199999999999</v>
      </c>
      <c r="I76" t="str">
        <f>VLOOKUP(vendas[[#This Row],[UF]],Regioes[],2,0)</f>
        <v>SUL</v>
      </c>
      <c r="J76" t="str" cm="1">
        <f t="array" aca="1" ref="J76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76" cm="1">
        <f t="array" ref="K76">INDEX(Produtos[preço_venda],_xlfn.XMATCH(vendas[[#This Row],[produto]],Produtos[id],0,1))*vendas[[#This Row],[quantidade]]</f>
        <v>48656.72</v>
      </c>
      <c r="L76">
        <f ca="1">vendas[[#This Row],[total produtos]]+vendas[[#This Row],[frete]]</f>
        <v>48696.141199999998</v>
      </c>
    </row>
    <row r="77" spans="1:12" x14ac:dyDescent="0.25">
      <c r="A77" s="1">
        <v>45392.130102820032</v>
      </c>
      <c r="B77" s="3">
        <f>WEEKNUM(vendas[[#This Row],[data]])</f>
        <v>15</v>
      </c>
      <c r="C77" s="2">
        <v>15</v>
      </c>
      <c r="D77" s="2" t="s">
        <v>49</v>
      </c>
      <c r="E77" s="3">
        <v>30</v>
      </c>
      <c r="F77" t="s">
        <v>906</v>
      </c>
      <c r="G77" t="str" cm="1">
        <f t="array" ref="G77">INDEX(Municípios[Unidade federativa],_xlfn.XMATCH(vendas[[#This Row],[destino]],Municípios[Município],0))</f>
        <v>Pernambuco</v>
      </c>
      <c r="H77" cm="1">
        <f t="array" aca="1" ref="H77" ca="1">INDEX(Municípios[frete],_xlfn.XMATCH(vendas[[#This Row],[destino]],Municípios[Município]))*vendas[[#This Row],[quantidade]]*(RANDBETWEEN(10,30)/100)</f>
        <v>47.25</v>
      </c>
      <c r="I77" t="str">
        <f>VLOOKUP(vendas[[#This Row],[UF]],Regioes[],2,0)</f>
        <v>NORDESTE</v>
      </c>
      <c r="J77" t="str" cm="1">
        <f t="array" aca="1" ref="J7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77" cm="1">
        <f t="array" ref="K77">INDEX(Produtos[preço_venda],_xlfn.XMATCH(vendas[[#This Row],[produto]],Produtos[id],0,1))*vendas[[#This Row],[quantidade]]</f>
        <v>38419.800000000003</v>
      </c>
      <c r="L77">
        <f ca="1">vendas[[#This Row],[total produtos]]+vendas[[#This Row],[frete]]</f>
        <v>38467.050000000003</v>
      </c>
    </row>
    <row r="78" spans="1:12" x14ac:dyDescent="0.25">
      <c r="A78" s="1">
        <v>45392.735519401976</v>
      </c>
      <c r="B78" s="3">
        <f>WEEKNUM(vendas[[#This Row],[data]])</f>
        <v>15</v>
      </c>
      <c r="C78" s="2">
        <v>6</v>
      </c>
      <c r="D78" s="2" t="s">
        <v>35</v>
      </c>
      <c r="E78" s="3">
        <v>43</v>
      </c>
      <c r="F78" t="s">
        <v>566</v>
      </c>
      <c r="G78" t="str" cm="1">
        <f t="array" ref="G78">INDEX(Municípios[Unidade federativa],_xlfn.XMATCH(vendas[[#This Row],[destino]],Municípios[Município],0))</f>
        <v>São Paulo</v>
      </c>
      <c r="H78" cm="1">
        <f t="array" aca="1" ref="H78" ca="1">INDEX(Municípios[frete],_xlfn.XMATCH(vendas[[#This Row],[destino]],Municípios[Município]))*vendas[[#This Row],[quantidade]]*(RANDBETWEEN(10,30)/100)</f>
        <v>102.7872</v>
      </c>
      <c r="I78" t="str">
        <f>VLOOKUP(vendas[[#This Row],[UF]],Regioes[],2,0)</f>
        <v>SUDESTE</v>
      </c>
      <c r="J78" t="str" cm="1">
        <f t="array" aca="1" ref="J7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78" cm="1">
        <f t="array" ref="K78">INDEX(Produtos[preço_venda],_xlfn.XMATCH(vendas[[#This Row],[produto]],Produtos[id],0,1))*vendas[[#This Row],[quantidade]]</f>
        <v>68810.75</v>
      </c>
      <c r="L78">
        <f ca="1">vendas[[#This Row],[total produtos]]+vendas[[#This Row],[frete]]</f>
        <v>68913.537200000006</v>
      </c>
    </row>
    <row r="79" spans="1:12" x14ac:dyDescent="0.25">
      <c r="A79" s="1">
        <v>45390.769199859089</v>
      </c>
      <c r="B79" s="3">
        <f>WEEKNUM(vendas[[#This Row],[data]])</f>
        <v>15</v>
      </c>
      <c r="C79" s="2">
        <v>7</v>
      </c>
      <c r="D79" s="2" t="s">
        <v>50</v>
      </c>
      <c r="E79" s="3">
        <v>39</v>
      </c>
      <c r="F79" t="s">
        <v>237</v>
      </c>
      <c r="G79" t="str" cm="1">
        <f t="array" ref="G79">INDEX(Municípios[Unidade federativa],_xlfn.XMATCH(vendas[[#This Row],[destino]],Municípios[Município],0))</f>
        <v>Rio de Janeiro</v>
      </c>
      <c r="H79" cm="1">
        <f t="array" aca="1" ref="H79" ca="1">INDEX(Municípios[frete],_xlfn.XMATCH(vendas[[#This Row],[destino]],Municípios[Município]))*vendas[[#This Row],[quantidade]]*(RANDBETWEEN(10,30)/100)</f>
        <v>58.808099999999996</v>
      </c>
      <c r="I79" t="str">
        <f>VLOOKUP(vendas[[#This Row],[UF]],Regioes[],2,0)</f>
        <v>SUDESTE</v>
      </c>
      <c r="J79" t="str" cm="1">
        <f t="array" aca="1" ref="J7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9" cm="1">
        <f t="array" ref="K79">INDEX(Produtos[preço_venda],_xlfn.XMATCH(vendas[[#This Row],[produto]],Produtos[id],0,1))*vendas[[#This Row],[quantidade]]</f>
        <v>74903.789999999994</v>
      </c>
      <c r="L79">
        <f ca="1">vendas[[#This Row],[total produtos]]+vendas[[#This Row],[frete]]</f>
        <v>74962.598099999988</v>
      </c>
    </row>
    <row r="80" spans="1:12" x14ac:dyDescent="0.25">
      <c r="A80" s="1">
        <v>45389.549120182681</v>
      </c>
      <c r="B80" s="3">
        <f>WEEKNUM(vendas[[#This Row],[data]])</f>
        <v>15</v>
      </c>
      <c r="C80" s="2">
        <v>11</v>
      </c>
      <c r="D80" s="2" t="s">
        <v>51</v>
      </c>
      <c r="E80" s="3">
        <v>33</v>
      </c>
      <c r="F80" t="s">
        <v>340</v>
      </c>
      <c r="G80" t="str" cm="1">
        <f t="array" ref="G80">INDEX(Municípios[Unidade federativa],_xlfn.XMATCH(vendas[[#This Row],[destino]],Municípios[Município],0))</f>
        <v>São Paulo</v>
      </c>
      <c r="H80" cm="1">
        <f t="array" aca="1" ref="H80" ca="1">INDEX(Municípios[frete],_xlfn.XMATCH(vendas[[#This Row],[destino]],Municípios[Município]))*vendas[[#This Row],[quantidade]]*(RANDBETWEEN(10,30)/100)</f>
        <v>120.12</v>
      </c>
      <c r="I80" t="str">
        <f>VLOOKUP(vendas[[#This Row],[UF]],Regioes[],2,0)</f>
        <v>SUDESTE</v>
      </c>
      <c r="J80" t="str" cm="1">
        <f t="array" aca="1" ref="J8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0" cm="1">
        <f t="array" ref="K80">INDEX(Produtos[preço_venda],_xlfn.XMATCH(vendas[[#This Row],[produto]],Produtos[id],0,1))*vendas[[#This Row],[quantidade]]</f>
        <v>95061.78</v>
      </c>
      <c r="L80">
        <f ca="1">vendas[[#This Row],[total produtos]]+vendas[[#This Row],[frete]]</f>
        <v>95181.9</v>
      </c>
    </row>
    <row r="81" spans="1:12" x14ac:dyDescent="0.25">
      <c r="A81" s="1">
        <v>45385.896711557463</v>
      </c>
      <c r="B81" s="3">
        <f>WEEKNUM(vendas[[#This Row],[data]])</f>
        <v>14</v>
      </c>
      <c r="C81" s="2">
        <v>14</v>
      </c>
      <c r="D81" s="2" t="s">
        <v>38</v>
      </c>
      <c r="E81" s="3">
        <v>24</v>
      </c>
      <c r="F81" t="s">
        <v>842</v>
      </c>
      <c r="G81" t="str" cm="1">
        <f t="array" ref="G81">INDEX(Municípios[Unidade federativa],_xlfn.XMATCH(vendas[[#This Row],[destino]],Municípios[Município],0))</f>
        <v>Rio Grande do Sul</v>
      </c>
      <c r="H81" cm="1">
        <f t="array" aca="1" ref="H81" ca="1">INDEX(Municípios[frete],_xlfn.XMATCH(vendas[[#This Row],[destino]],Municípios[Município]))*vendas[[#This Row],[quantidade]]*(RANDBETWEEN(10,30)/100)</f>
        <v>91.295999999999992</v>
      </c>
      <c r="I81" t="str">
        <f>VLOOKUP(vendas[[#This Row],[UF]],Regioes[],2,0)</f>
        <v>SUL</v>
      </c>
      <c r="J81" t="str" cm="1">
        <f t="array" aca="1" ref="J81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81" cm="1">
        <f t="array" ref="K81">INDEX(Produtos[preço_venda],_xlfn.XMATCH(vendas[[#This Row],[produto]],Produtos[id],0,1))*vendas[[#This Row],[quantidade]]</f>
        <v>69121.680000000008</v>
      </c>
      <c r="L81">
        <f ca="1">vendas[[#This Row],[total produtos]]+vendas[[#This Row],[frete]]</f>
        <v>69212.97600000001</v>
      </c>
    </row>
    <row r="82" spans="1:12" x14ac:dyDescent="0.25">
      <c r="A82" s="1">
        <v>45385.896711557463</v>
      </c>
      <c r="B82" s="3">
        <f>WEEKNUM(vendas[[#This Row],[data]])</f>
        <v>14</v>
      </c>
      <c r="C82" s="2">
        <v>18</v>
      </c>
      <c r="D82" s="2" t="s">
        <v>52</v>
      </c>
      <c r="E82" s="3">
        <v>20</v>
      </c>
      <c r="F82" t="s">
        <v>1178</v>
      </c>
      <c r="G82" t="str" cm="1">
        <f t="array" ref="G82">INDEX(Municípios[Unidade federativa],_xlfn.XMATCH(vendas[[#This Row],[destino]],Municípios[Município],0))</f>
        <v>Bahia</v>
      </c>
      <c r="H82" cm="1">
        <f t="array" aca="1" ref="H82" ca="1">INDEX(Municípios[frete],_xlfn.XMATCH(vendas[[#This Row],[destino]],Municípios[Município]))*vendas[[#This Row],[quantidade]]*(RANDBETWEEN(10,30)/100)</f>
        <v>35.515999999999998</v>
      </c>
      <c r="I82" t="str">
        <f>VLOOKUP(vendas[[#This Row],[UF]],Regioes[],2,0)</f>
        <v>NORDESTE</v>
      </c>
      <c r="J82" t="str" cm="1">
        <f t="array" aca="1" ref="J8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82" cm="1">
        <f t="array" ref="K82">INDEX(Produtos[preço_venda],_xlfn.XMATCH(vendas[[#This Row],[produto]],Produtos[id],0,1))*vendas[[#This Row],[quantidade]]</f>
        <v>83212.800000000003</v>
      </c>
      <c r="L82">
        <f ca="1">vendas[[#This Row],[total produtos]]+vendas[[#This Row],[frete]]</f>
        <v>83248.316000000006</v>
      </c>
    </row>
    <row r="83" spans="1:12" x14ac:dyDescent="0.25">
      <c r="A83" s="1">
        <v>45382.309297424785</v>
      </c>
      <c r="B83" s="3">
        <f>WEEKNUM(vendas[[#This Row],[data]])</f>
        <v>14</v>
      </c>
      <c r="C83" s="2">
        <v>11</v>
      </c>
      <c r="D83" s="2" t="s">
        <v>53</v>
      </c>
      <c r="E83" s="3">
        <v>39</v>
      </c>
      <c r="F83" t="s">
        <v>1238</v>
      </c>
      <c r="G83" t="str" cm="1">
        <f t="array" ref="G83">INDEX(Municípios[Unidade federativa],_xlfn.XMATCH(vendas[[#This Row],[destino]],Municípios[Município],0))</f>
        <v>Pará</v>
      </c>
      <c r="H83" cm="1">
        <f t="array" aca="1" ref="H83" ca="1">INDEX(Municípios[frete],_xlfn.XMATCH(vendas[[#This Row],[destino]],Municípios[Município]))*vendas[[#This Row],[quantidade]]*(RANDBETWEEN(10,30)/100)</f>
        <v>155.17320000000004</v>
      </c>
      <c r="I83" t="str">
        <f>VLOOKUP(vendas[[#This Row],[UF]],Regioes[],2,0)</f>
        <v>NORTE</v>
      </c>
      <c r="J83" t="str" cm="1">
        <f t="array" aca="1" ref="J83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83" cm="1">
        <f t="array" ref="K83">INDEX(Produtos[preço_venda],_xlfn.XMATCH(vendas[[#This Row],[produto]],Produtos[id],0,1))*vendas[[#This Row],[quantidade]]</f>
        <v>149772.48000000001</v>
      </c>
      <c r="L83">
        <f ca="1">vendas[[#This Row],[total produtos]]+vendas[[#This Row],[frete]]</f>
        <v>149927.6532</v>
      </c>
    </row>
    <row r="84" spans="1:12" x14ac:dyDescent="0.25">
      <c r="A84" s="1">
        <v>45384.061527487342</v>
      </c>
      <c r="B84" s="3">
        <f>WEEKNUM(vendas[[#This Row],[data]])</f>
        <v>14</v>
      </c>
      <c r="C84" s="2">
        <v>8</v>
      </c>
      <c r="D84" s="2" t="s">
        <v>37</v>
      </c>
      <c r="E84" s="3">
        <v>23</v>
      </c>
      <c r="F84" t="s">
        <v>951</v>
      </c>
      <c r="G84" t="str" cm="1">
        <f t="array" ref="G84">INDEX(Municípios[Unidade federativa],_xlfn.XMATCH(vendas[[#This Row],[destino]],Municípios[Município],0))</f>
        <v>São Paulo</v>
      </c>
      <c r="H84" cm="1">
        <f t="array" aca="1" ref="H84" ca="1">INDEX(Municípios[frete],_xlfn.XMATCH(vendas[[#This Row],[destino]],Municípios[Município]))*vendas[[#This Row],[quantidade]]*(RANDBETWEEN(10,30)/100)</f>
        <v>24.632999999999999</v>
      </c>
      <c r="I84" t="str">
        <f>VLOOKUP(vendas[[#This Row],[UF]],Regioes[],2,0)</f>
        <v>SUDESTE</v>
      </c>
      <c r="J84" t="str" cm="1">
        <f t="array" aca="1" ref="J8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4" cm="1">
        <f t="array" ref="K84">INDEX(Produtos[preço_venda],_xlfn.XMATCH(vendas[[#This Row],[produto]],Produtos[id],0,1))*vendas[[#This Row],[quantidade]]</f>
        <v>44173.799999999996</v>
      </c>
      <c r="L84">
        <f ca="1">vendas[[#This Row],[total produtos]]+vendas[[#This Row],[frete]]</f>
        <v>44198.432999999997</v>
      </c>
    </row>
    <row r="85" spans="1:12" x14ac:dyDescent="0.25">
      <c r="A85" s="1">
        <v>45384.061527487342</v>
      </c>
      <c r="B85" s="3">
        <f>WEEKNUM(vendas[[#This Row],[data]])</f>
        <v>14</v>
      </c>
      <c r="C85" s="2">
        <v>10</v>
      </c>
      <c r="D85" s="2" t="s">
        <v>18</v>
      </c>
      <c r="E85" s="3">
        <v>26</v>
      </c>
      <c r="F85" t="s">
        <v>921</v>
      </c>
      <c r="G85" t="str" cm="1">
        <f t="array" ref="G85">INDEX(Municípios[Unidade federativa],_xlfn.XMATCH(vendas[[#This Row],[destino]],Municípios[Município],0))</f>
        <v>Minas Gerais</v>
      </c>
      <c r="H85" cm="1">
        <f t="array" aca="1" ref="H85" ca="1">INDEX(Municípios[frete],_xlfn.XMATCH(vendas[[#This Row],[destino]],Municípios[Município]))*vendas[[#This Row],[quantidade]]*(RANDBETWEEN(10,30)/100)</f>
        <v>74.099999999999994</v>
      </c>
      <c r="I85" t="str">
        <f>VLOOKUP(vendas[[#This Row],[UF]],Regioes[],2,0)</f>
        <v>SUDESTE</v>
      </c>
      <c r="J85" t="str" cm="1">
        <f t="array" aca="1" ref="J8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5" cm="1">
        <f t="array" ref="K85">INDEX(Produtos[preço_venda],_xlfn.XMATCH(vendas[[#This Row],[produto]],Produtos[id],0,1))*vendas[[#This Row],[quantidade]]</f>
        <v>91543.92</v>
      </c>
      <c r="L85">
        <f ca="1">vendas[[#This Row],[total produtos]]+vendas[[#This Row],[frete]]</f>
        <v>91618.02</v>
      </c>
    </row>
    <row r="86" spans="1:12" x14ac:dyDescent="0.25">
      <c r="A86" s="1">
        <v>45385.950432372592</v>
      </c>
      <c r="B86" s="3">
        <f>WEEKNUM(vendas[[#This Row],[data]])</f>
        <v>14</v>
      </c>
      <c r="C86" s="2">
        <v>15</v>
      </c>
      <c r="D86" s="2" t="s">
        <v>47</v>
      </c>
      <c r="E86" s="3">
        <v>27</v>
      </c>
      <c r="F86" t="s">
        <v>1486</v>
      </c>
      <c r="G86" t="str" cm="1">
        <f t="array" ref="G86">INDEX(Municípios[Unidade federativa],_xlfn.XMATCH(vendas[[#This Row],[destino]],Municípios[Município],0))</f>
        <v>Bahia</v>
      </c>
      <c r="H86" cm="1">
        <f t="array" aca="1" ref="H86" ca="1">INDEX(Municípios[frete],_xlfn.XMATCH(vendas[[#This Row],[destino]],Municípios[Município]))*vendas[[#This Row],[quantidade]]*(RANDBETWEEN(10,30)/100)</f>
        <v>23.819399999999998</v>
      </c>
      <c r="I86" t="str">
        <f>VLOOKUP(vendas[[#This Row],[UF]],Regioes[],2,0)</f>
        <v>NORDESTE</v>
      </c>
      <c r="J86" t="str" cm="1">
        <f t="array" aca="1" ref="J8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6" cm="1">
        <f t="array" ref="K86">INDEX(Produtos[preço_venda],_xlfn.XMATCH(vendas[[#This Row],[produto]],Produtos[id],0,1))*vendas[[#This Row],[quantidade]]</f>
        <v>112346.19</v>
      </c>
      <c r="L86">
        <f ca="1">vendas[[#This Row],[total produtos]]+vendas[[#This Row],[frete]]</f>
        <v>112370.0094</v>
      </c>
    </row>
    <row r="87" spans="1:12" x14ac:dyDescent="0.25">
      <c r="A87" s="1">
        <v>45388.016595279347</v>
      </c>
      <c r="B87" s="3">
        <f>WEEKNUM(vendas[[#This Row],[data]])</f>
        <v>14</v>
      </c>
      <c r="C87" s="2">
        <v>13</v>
      </c>
      <c r="D87" s="2" t="s">
        <v>54</v>
      </c>
      <c r="E87" s="3">
        <v>49</v>
      </c>
      <c r="F87" t="s">
        <v>428</v>
      </c>
      <c r="G87" t="str" cm="1">
        <f t="array" ref="G87">INDEX(Municípios[Unidade federativa],_xlfn.XMATCH(vendas[[#This Row],[destino]],Municípios[Município],0))</f>
        <v>Pará</v>
      </c>
      <c r="H87" cm="1">
        <f t="array" aca="1" ref="H87" ca="1">INDEX(Municípios[frete],_xlfn.XMATCH(vendas[[#This Row],[destino]],Municípios[Município]))*vendas[[#This Row],[quantidade]]*(RANDBETWEEN(10,30)/100)</f>
        <v>166.99199999999999</v>
      </c>
      <c r="I87" t="str">
        <f>VLOOKUP(vendas[[#This Row],[UF]],Regioes[],2,0)</f>
        <v>NORTE</v>
      </c>
      <c r="J87" t="str" cm="1">
        <f t="array" aca="1" ref="J87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87" cm="1">
        <f t="array" ref="K87">INDEX(Produtos[preço_venda],_xlfn.XMATCH(vendas[[#This Row],[produto]],Produtos[id],0,1))*vendas[[#This Row],[quantidade]]</f>
        <v>31365.88</v>
      </c>
      <c r="L87">
        <f ca="1">vendas[[#This Row],[total produtos]]+vendas[[#This Row],[frete]]</f>
        <v>31532.871999999999</v>
      </c>
    </row>
    <row r="88" spans="1:12" x14ac:dyDescent="0.25">
      <c r="A88" s="1">
        <v>45389.92633401254</v>
      </c>
      <c r="B88" s="3">
        <f>WEEKNUM(vendas[[#This Row],[data]])</f>
        <v>15</v>
      </c>
      <c r="C88" s="2">
        <v>17</v>
      </c>
      <c r="D88" s="2" t="s">
        <v>20</v>
      </c>
      <c r="E88" s="3">
        <v>37</v>
      </c>
      <c r="F88" t="s">
        <v>891</v>
      </c>
      <c r="G88" t="str" cm="1">
        <f t="array" ref="G88">INDEX(Municípios[Unidade federativa],_xlfn.XMATCH(vendas[[#This Row],[destino]],Municípios[Município],0))</f>
        <v>Goiás</v>
      </c>
      <c r="H88" cm="1">
        <f t="array" aca="1" ref="H88" ca="1">INDEX(Municípios[frete],_xlfn.XMATCH(vendas[[#This Row],[destino]],Municípios[Município]))*vendas[[#This Row],[quantidade]]*(RANDBETWEEN(10,30)/100)</f>
        <v>87.734399999999994</v>
      </c>
      <c r="I88" t="str">
        <f>VLOOKUP(vendas[[#This Row],[UF]],Regioes[],2,0)</f>
        <v>CENTRO-OESTE</v>
      </c>
      <c r="J88" t="str" cm="1">
        <f t="array" aca="1" ref="J88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88" cm="1">
        <f t="array" ref="K88">INDEX(Produtos[preço_venda],_xlfn.XMATCH(vendas[[#This Row],[produto]],Produtos[id],0,1))*vendas[[#This Row],[quantidade]]</f>
        <v>153922.22</v>
      </c>
      <c r="L88">
        <f ca="1">vendas[[#This Row],[total produtos]]+vendas[[#This Row],[frete]]</f>
        <v>154009.95439999999</v>
      </c>
    </row>
    <row r="89" spans="1:12" x14ac:dyDescent="0.25">
      <c r="A89" s="1">
        <v>45391.133662563683</v>
      </c>
      <c r="B89" s="3">
        <f>WEEKNUM(vendas[[#This Row],[data]])</f>
        <v>15</v>
      </c>
      <c r="C89" s="2">
        <v>10</v>
      </c>
      <c r="D89" s="2" t="s">
        <v>19</v>
      </c>
      <c r="E89" s="3">
        <v>14</v>
      </c>
      <c r="F89" t="s">
        <v>1044</v>
      </c>
      <c r="G89" t="str" cm="1">
        <f t="array" ref="G89">INDEX(Municípios[Unidade federativa],_xlfn.XMATCH(vendas[[#This Row],[destino]],Municípios[Município],0))</f>
        <v>Maranhão</v>
      </c>
      <c r="H89" cm="1">
        <f t="array" aca="1" ref="H89" ca="1">INDEX(Municípios[frete],_xlfn.XMATCH(vendas[[#This Row],[destino]],Municípios[Município]))*vendas[[#This Row],[quantidade]]*(RANDBETWEEN(10,30)/100)</f>
        <v>25.452000000000002</v>
      </c>
      <c r="I89" t="str">
        <f>VLOOKUP(vendas[[#This Row],[UF]],Regioes[],2,0)</f>
        <v>NORDESTE</v>
      </c>
      <c r="J89" t="str" cm="1">
        <f t="array" aca="1" ref="J89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89" cm="1">
        <f t="array" ref="K89">INDEX(Produtos[preço_venda],_xlfn.XMATCH(vendas[[#This Row],[produto]],Produtos[id],0,1))*vendas[[#This Row],[quantidade]]</f>
        <v>31367.140000000003</v>
      </c>
      <c r="L89">
        <f ca="1">vendas[[#This Row],[total produtos]]+vendas[[#This Row],[frete]]</f>
        <v>31392.592000000004</v>
      </c>
    </row>
    <row r="90" spans="1:12" x14ac:dyDescent="0.25">
      <c r="A90" s="1">
        <v>45394.913027691386</v>
      </c>
      <c r="B90" s="3">
        <f>WEEKNUM(vendas[[#This Row],[data]])</f>
        <v>15</v>
      </c>
      <c r="C90" s="2">
        <v>13</v>
      </c>
      <c r="D90" s="2" t="s">
        <v>35</v>
      </c>
      <c r="E90" s="3">
        <v>41</v>
      </c>
      <c r="F90" t="s">
        <v>677</v>
      </c>
      <c r="G90" t="str" cm="1">
        <f t="array" ref="G90">INDEX(Municípios[Unidade federativa],_xlfn.XMATCH(vendas[[#This Row],[destino]],Municípios[Município],0))</f>
        <v>São Paulo</v>
      </c>
      <c r="H90" cm="1">
        <f t="array" aca="1" ref="H90" ca="1">INDEX(Municípios[frete],_xlfn.XMATCH(vendas[[#This Row],[destino]],Municípios[Município]))*vendas[[#This Row],[quantidade]]*(RANDBETWEEN(10,30)/100)</f>
        <v>170.38369999999998</v>
      </c>
      <c r="I90" t="str">
        <f>VLOOKUP(vendas[[#This Row],[UF]],Regioes[],2,0)</f>
        <v>SUDESTE</v>
      </c>
      <c r="J90" t="str" cm="1">
        <f t="array" aca="1" ref="J9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0" cm="1">
        <f t="array" ref="K90">INDEX(Produtos[preço_venda],_xlfn.XMATCH(vendas[[#This Row],[produto]],Produtos[id],0,1))*vendas[[#This Row],[quantidade]]</f>
        <v>65610.25</v>
      </c>
      <c r="L90">
        <f ca="1">vendas[[#This Row],[total produtos]]+vendas[[#This Row],[frete]]</f>
        <v>65780.633700000006</v>
      </c>
    </row>
    <row r="91" spans="1:12" x14ac:dyDescent="0.25">
      <c r="A91" s="1">
        <v>45395.47332764684</v>
      </c>
      <c r="B91" s="3">
        <f>WEEKNUM(vendas[[#This Row],[data]])</f>
        <v>15</v>
      </c>
      <c r="C91" s="2">
        <v>9</v>
      </c>
      <c r="D91" s="2" t="s">
        <v>31</v>
      </c>
      <c r="E91" s="3">
        <v>47</v>
      </c>
      <c r="F91" t="s">
        <v>1539</v>
      </c>
      <c r="G91" t="str" cm="1">
        <f t="array" ref="G91">INDEX(Municípios[Unidade federativa],_xlfn.XMATCH(vendas[[#This Row],[destino]],Municípios[Município],0))</f>
        <v>Paraíba</v>
      </c>
      <c r="H91" cm="1">
        <f t="array" aca="1" ref="H91" ca="1">INDEX(Municípios[frete],_xlfn.XMATCH(vendas[[#This Row],[destino]],Municípios[Município]))*vendas[[#This Row],[quantidade]]*(RANDBETWEEN(10,30)/100)</f>
        <v>61.880199999999995</v>
      </c>
      <c r="I91" t="str">
        <f>VLOOKUP(vendas[[#This Row],[UF]],Regioes[],2,0)</f>
        <v>NORDESTE</v>
      </c>
      <c r="J91" t="str" cm="1">
        <f t="array" aca="1" ref="J91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91" cm="1">
        <f t="array" ref="K91">INDEX(Produtos[preço_venda],_xlfn.XMATCH(vendas[[#This Row],[produto]],Produtos[id],0,1))*vendas[[#This Row],[quantidade]]</f>
        <v>180490.34</v>
      </c>
      <c r="L91">
        <f ca="1">vendas[[#This Row],[total produtos]]+vendas[[#This Row],[frete]]</f>
        <v>180552.22020000001</v>
      </c>
    </row>
    <row r="92" spans="1:12" x14ac:dyDescent="0.25">
      <c r="A92" s="1">
        <v>45395.47332764684</v>
      </c>
      <c r="B92" s="3">
        <f>WEEKNUM(vendas[[#This Row],[data]])</f>
        <v>15</v>
      </c>
      <c r="C92" s="2">
        <v>10</v>
      </c>
      <c r="D92" s="2" t="s">
        <v>55</v>
      </c>
      <c r="E92" s="3">
        <v>25</v>
      </c>
      <c r="F92" t="s">
        <v>1091</v>
      </c>
      <c r="G92" t="str" cm="1">
        <f t="array" ref="G92">INDEX(Municípios[Unidade federativa],_xlfn.XMATCH(vendas[[#This Row],[destino]],Municípios[Município],0))</f>
        <v>Mato Grosso do Sul</v>
      </c>
      <c r="H92" cm="1">
        <f t="array" aca="1" ref="H92" ca="1">INDEX(Municípios[frete],_xlfn.XMATCH(vendas[[#This Row],[destino]],Municípios[Município]))*vendas[[#This Row],[quantidade]]*(RANDBETWEEN(10,30)/100)</f>
        <v>61.6</v>
      </c>
      <c r="I92" t="str">
        <f>VLOOKUP(vendas[[#This Row],[UF]],Regioes[],2,0)</f>
        <v>CENTRO-OESTE</v>
      </c>
      <c r="J92" t="str" cm="1">
        <f t="array" aca="1" ref="J9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2" cm="1">
        <f t="array" ref="K92">INDEX(Produtos[preço_venda],_xlfn.XMATCH(vendas[[#This Row],[produto]],Produtos[id],0,1))*vendas[[#This Row],[quantidade]]</f>
        <v>48023</v>
      </c>
      <c r="L92">
        <f ca="1">vendas[[#This Row],[total produtos]]+vendas[[#This Row],[frete]]</f>
        <v>48084.6</v>
      </c>
    </row>
    <row r="93" spans="1:12" x14ac:dyDescent="0.25">
      <c r="A93" s="1">
        <v>45395.47332764684</v>
      </c>
      <c r="B93" s="3">
        <f>WEEKNUM(vendas[[#This Row],[data]])</f>
        <v>15</v>
      </c>
      <c r="C93" s="2">
        <v>7</v>
      </c>
      <c r="D93" s="2" t="s">
        <v>56</v>
      </c>
      <c r="E93" s="3">
        <v>20</v>
      </c>
      <c r="F93" t="s">
        <v>912</v>
      </c>
      <c r="G93" t="str" cm="1">
        <f t="array" ref="G93">INDEX(Municípios[Unidade federativa],_xlfn.XMATCH(vendas[[#This Row],[destino]],Municípios[Município],0))</f>
        <v>Goiás</v>
      </c>
      <c r="H93" cm="1">
        <f t="array" aca="1" ref="H93" ca="1">INDEX(Municípios[frete],_xlfn.XMATCH(vendas[[#This Row],[destino]],Municípios[Município]))*vendas[[#This Row],[quantidade]]*(RANDBETWEEN(10,30)/100)</f>
        <v>34.271999999999998</v>
      </c>
      <c r="I93" t="str">
        <f>VLOOKUP(vendas[[#This Row],[UF]],Regioes[],2,0)</f>
        <v>CENTRO-OESTE</v>
      </c>
      <c r="J93" t="str" cm="1">
        <f t="array" aca="1" ref="J93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93" cm="1">
        <f t="array" ref="K93">INDEX(Produtos[preço_venda],_xlfn.XMATCH(vendas[[#This Row],[produto]],Produtos[id],0,1))*vendas[[#This Row],[quantidade]]</f>
        <v>57606.2</v>
      </c>
      <c r="L93">
        <f ca="1">vendas[[#This Row],[total produtos]]+vendas[[#This Row],[frete]]</f>
        <v>57640.471999999994</v>
      </c>
    </row>
    <row r="94" spans="1:12" x14ac:dyDescent="0.25">
      <c r="A94" s="1">
        <v>45394.482422365138</v>
      </c>
      <c r="B94" s="3">
        <f>WEEKNUM(vendas[[#This Row],[data]])</f>
        <v>15</v>
      </c>
      <c r="C94" s="2">
        <v>8</v>
      </c>
      <c r="D94" s="2" t="s">
        <v>57</v>
      </c>
      <c r="E94" s="3">
        <v>37</v>
      </c>
      <c r="F94" t="s">
        <v>656</v>
      </c>
      <c r="G94" t="str" cm="1">
        <f t="array" ref="G94">INDEX(Municípios[Unidade federativa],_xlfn.XMATCH(vendas[[#This Row],[destino]],Municípios[Município],0))</f>
        <v>Santa Catarina</v>
      </c>
      <c r="H94" cm="1">
        <f t="array" aca="1" ref="H94" ca="1">INDEX(Municípios[frete],_xlfn.XMATCH(vendas[[#This Row],[destino]],Municípios[Município]))*vendas[[#This Row],[quantidade]]*(RANDBETWEEN(10,30)/100)</f>
        <v>87.578999999999994</v>
      </c>
      <c r="I94" t="str">
        <f>VLOOKUP(vendas[[#This Row],[UF]],Regioes[],2,0)</f>
        <v>SUL</v>
      </c>
      <c r="J94" t="str" cm="1">
        <f t="array" aca="1" ref="J9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94" cm="1">
        <f t="array" ref="K94">INDEX(Produtos[preço_venda],_xlfn.XMATCH(vendas[[#This Row],[produto]],Produtos[id],0,1))*vendas[[#This Row],[quantidade]]</f>
        <v>130269.97</v>
      </c>
      <c r="L94">
        <f ca="1">vendas[[#This Row],[total produtos]]+vendas[[#This Row],[frete]]</f>
        <v>130357.549</v>
      </c>
    </row>
    <row r="95" spans="1:12" x14ac:dyDescent="0.25">
      <c r="A95" s="1">
        <v>45395.92752344715</v>
      </c>
      <c r="B95" s="3">
        <f>WEEKNUM(vendas[[#This Row],[data]])</f>
        <v>15</v>
      </c>
      <c r="C95" s="2">
        <v>11</v>
      </c>
      <c r="D95" s="2" t="s">
        <v>58</v>
      </c>
      <c r="E95" s="3">
        <v>30</v>
      </c>
      <c r="F95" t="s">
        <v>740</v>
      </c>
      <c r="G95" t="str" cm="1">
        <f t="array" ref="G95">INDEX(Municípios[Unidade federativa],_xlfn.XMATCH(vendas[[#This Row],[destino]],Municípios[Município],0))</f>
        <v>Pernambuco</v>
      </c>
      <c r="H95" cm="1">
        <f t="array" aca="1" ref="H95" ca="1">INDEX(Municípios[frete],_xlfn.XMATCH(vendas[[#This Row],[destino]],Municípios[Município]))*vendas[[#This Row],[quantidade]]*(RANDBETWEEN(10,30)/100)</f>
        <v>55.628999999999991</v>
      </c>
      <c r="I95" t="str">
        <f>VLOOKUP(vendas[[#This Row],[UF]],Regioes[],2,0)</f>
        <v>NORDESTE</v>
      </c>
      <c r="J95" t="str" cm="1">
        <f t="array" aca="1" ref="J95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95" cm="1">
        <f t="array" ref="K95">INDEX(Produtos[preço_venda],_xlfn.XMATCH(vendas[[#This Row],[produto]],Produtos[id],0,1))*vendas[[#This Row],[quantidade]]</f>
        <v>9619.1999999999989</v>
      </c>
      <c r="L95">
        <f ca="1">vendas[[#This Row],[total produtos]]+vendas[[#This Row],[frete]]</f>
        <v>9674.8289999999997</v>
      </c>
    </row>
    <row r="96" spans="1:12" x14ac:dyDescent="0.25">
      <c r="A96" s="1">
        <v>45394.801853308934</v>
      </c>
      <c r="B96" s="3">
        <f>WEEKNUM(vendas[[#This Row],[data]])</f>
        <v>15</v>
      </c>
      <c r="C96" s="2">
        <v>5</v>
      </c>
      <c r="D96" s="2" t="s">
        <v>54</v>
      </c>
      <c r="E96" s="3">
        <v>24</v>
      </c>
      <c r="F96" t="s">
        <v>825</v>
      </c>
      <c r="G96" t="str" cm="1">
        <f t="array" ref="G96">INDEX(Municípios[Unidade federativa],_xlfn.XMATCH(vendas[[#This Row],[destino]],Municípios[Município],0))</f>
        <v>Pará</v>
      </c>
      <c r="H96" cm="1">
        <f t="array" aca="1" ref="H96" ca="1">INDEX(Municípios[frete],_xlfn.XMATCH(vendas[[#This Row],[destino]],Municípios[Município]))*vendas[[#This Row],[quantidade]]*(RANDBETWEEN(10,30)/100)</f>
        <v>53.625600000000006</v>
      </c>
      <c r="I96" t="str">
        <f>VLOOKUP(vendas[[#This Row],[UF]],Regioes[],2,0)</f>
        <v>NORTE</v>
      </c>
      <c r="J96" t="str" cm="1">
        <f t="array" aca="1" ref="J96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96" cm="1">
        <f t="array" ref="K96">INDEX(Produtos[preço_venda],_xlfn.XMATCH(vendas[[#This Row],[produto]],Produtos[id],0,1))*vendas[[#This Row],[quantidade]]</f>
        <v>15362.880000000001</v>
      </c>
      <c r="L96">
        <f ca="1">vendas[[#This Row],[total produtos]]+vendas[[#This Row],[frete]]</f>
        <v>15416.5056</v>
      </c>
    </row>
    <row r="97" spans="1:12" x14ac:dyDescent="0.25">
      <c r="A97" s="1">
        <v>45392.438132865485</v>
      </c>
      <c r="B97" s="3">
        <f>WEEKNUM(vendas[[#This Row],[data]])</f>
        <v>15</v>
      </c>
      <c r="C97" s="2">
        <v>5</v>
      </c>
      <c r="D97" s="2" t="s">
        <v>57</v>
      </c>
      <c r="E97" s="3">
        <v>40</v>
      </c>
      <c r="F97" t="s">
        <v>1056</v>
      </c>
      <c r="G97" t="str" cm="1">
        <f t="array" ref="G97">INDEX(Municípios[Unidade federativa],_xlfn.XMATCH(vendas[[#This Row],[destino]],Municípios[Município],0))</f>
        <v>Paraná</v>
      </c>
      <c r="H97" cm="1">
        <f t="array" aca="1" ref="H97" ca="1">INDEX(Municípios[frete],_xlfn.XMATCH(vendas[[#This Row],[destino]],Municípios[Município]))*vendas[[#This Row],[quantidade]]*(RANDBETWEEN(10,30)/100)</f>
        <v>57.920000000000009</v>
      </c>
      <c r="I97" t="str">
        <f>VLOOKUP(vendas[[#This Row],[UF]],Regioes[],2,0)</f>
        <v>SUL</v>
      </c>
      <c r="J97" t="str" cm="1">
        <f t="array" aca="1" ref="J97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97" cm="1">
        <f t="array" ref="K97">INDEX(Produtos[preço_venda],_xlfn.XMATCH(vendas[[#This Row],[produto]],Produtos[id],0,1))*vendas[[#This Row],[quantidade]]</f>
        <v>140832.4</v>
      </c>
      <c r="L97">
        <f ca="1">vendas[[#This Row],[total produtos]]+vendas[[#This Row],[frete]]</f>
        <v>140890.32</v>
      </c>
    </row>
    <row r="98" spans="1:12" x14ac:dyDescent="0.25">
      <c r="A98" s="1">
        <v>45392.438132865485</v>
      </c>
      <c r="B98" s="3">
        <f>WEEKNUM(vendas[[#This Row],[data]])</f>
        <v>15</v>
      </c>
      <c r="C98" s="2">
        <v>18</v>
      </c>
      <c r="D98" s="2" t="s">
        <v>43</v>
      </c>
      <c r="E98" s="3">
        <v>30</v>
      </c>
      <c r="F98" t="s">
        <v>740</v>
      </c>
      <c r="G98" t="str" cm="1">
        <f t="array" ref="G98">INDEX(Municípios[Unidade federativa],_xlfn.XMATCH(vendas[[#This Row],[destino]],Municípios[Município],0))</f>
        <v>Pernambuco</v>
      </c>
      <c r="H98" cm="1">
        <f t="array" aca="1" ref="H98" ca="1">INDEX(Municípios[frete],_xlfn.XMATCH(vendas[[#This Row],[destino]],Municípios[Município]))*vendas[[#This Row],[quantidade]]*(RANDBETWEEN(10,30)/100)</f>
        <v>79.469999999999985</v>
      </c>
      <c r="I98" t="str">
        <f>VLOOKUP(vendas[[#This Row],[UF]],Regioes[],2,0)</f>
        <v>NORDESTE</v>
      </c>
      <c r="J98" t="str" cm="1">
        <f t="array" aca="1" ref="J9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98" cm="1">
        <f t="array" ref="K98">INDEX(Produtos[preço_venda],_xlfn.XMATCH(vendas[[#This Row],[produto]],Produtos[id],0,1))*vendas[[#This Row],[quantidade]]</f>
        <v>48021.9</v>
      </c>
      <c r="L98">
        <f ca="1">vendas[[#This Row],[total produtos]]+vendas[[#This Row],[frete]]</f>
        <v>48101.37</v>
      </c>
    </row>
    <row r="99" spans="1:12" x14ac:dyDescent="0.25">
      <c r="A99" s="1">
        <v>45390.503519836151</v>
      </c>
      <c r="B99" s="3">
        <f>WEEKNUM(vendas[[#This Row],[data]])</f>
        <v>15</v>
      </c>
      <c r="C99" s="2">
        <v>5</v>
      </c>
      <c r="D99" s="2" t="s">
        <v>54</v>
      </c>
      <c r="E99" s="3">
        <v>39</v>
      </c>
      <c r="F99" t="s">
        <v>1136</v>
      </c>
      <c r="G99" t="str" cm="1">
        <f t="array" ref="G99">INDEX(Municípios[Unidade federativa],_xlfn.XMATCH(vendas[[#This Row],[destino]],Municípios[Município],0))</f>
        <v>São Paulo</v>
      </c>
      <c r="H99" cm="1">
        <f t="array" aca="1" ref="H99" ca="1">INDEX(Municípios[frete],_xlfn.XMATCH(vendas[[#This Row],[destino]],Municípios[Município]))*vendas[[#This Row],[quantidade]]*(RANDBETWEEN(10,30)/100)</f>
        <v>54.912000000000006</v>
      </c>
      <c r="I99" t="str">
        <f>VLOOKUP(vendas[[#This Row],[UF]],Regioes[],2,0)</f>
        <v>SUDESTE</v>
      </c>
      <c r="J99" t="str" cm="1">
        <f t="array" aca="1" ref="J9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9" cm="1">
        <f t="array" ref="K99">INDEX(Produtos[preço_venda],_xlfn.XMATCH(vendas[[#This Row],[produto]],Produtos[id],0,1))*vendas[[#This Row],[quantidade]]</f>
        <v>24964.68</v>
      </c>
      <c r="L99">
        <f ca="1">vendas[[#This Row],[total produtos]]+vendas[[#This Row],[frete]]</f>
        <v>25019.592000000001</v>
      </c>
    </row>
    <row r="100" spans="1:12" x14ac:dyDescent="0.25">
      <c r="A100" s="1">
        <v>45390.503519836151</v>
      </c>
      <c r="B100" s="3">
        <f>WEEKNUM(vendas[[#This Row],[data]])</f>
        <v>15</v>
      </c>
      <c r="C100" s="2">
        <v>13</v>
      </c>
      <c r="D100" s="2" t="s">
        <v>59</v>
      </c>
      <c r="E100" s="3">
        <v>26</v>
      </c>
      <c r="F100" t="s">
        <v>172</v>
      </c>
      <c r="G100" t="str" cm="1">
        <f t="array" ref="G100">INDEX(Municípios[Unidade federativa],_xlfn.XMATCH(vendas[[#This Row],[destino]],Municípios[Município],0))</f>
        <v>Rio Grande do Norte</v>
      </c>
      <c r="H100" cm="1">
        <f t="array" aca="1" ref="H100" ca="1">INDEX(Municípios[frete],_xlfn.XMATCH(vendas[[#This Row],[destino]],Municípios[Município]))*vendas[[#This Row],[quantidade]]*(RANDBETWEEN(10,30)/100)</f>
        <v>46.898799999999994</v>
      </c>
      <c r="I100" t="str">
        <f>VLOOKUP(vendas[[#This Row],[UF]],Regioes[],2,0)</f>
        <v>NORDESTE</v>
      </c>
      <c r="J100" t="str" cm="1">
        <f t="array" aca="1" ref="J100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00" cm="1">
        <f t="array" ref="K100">INDEX(Produtos[preço_venda],_xlfn.XMATCH(vendas[[#This Row],[produto]],Produtos[id],0,1))*vendas[[#This Row],[quantidade]]</f>
        <v>58256.639999999999</v>
      </c>
      <c r="L100">
        <f ca="1">vendas[[#This Row],[total produtos]]+vendas[[#This Row],[frete]]</f>
        <v>58303.538800000002</v>
      </c>
    </row>
    <row r="101" spans="1:12" x14ac:dyDescent="0.25">
      <c r="A101" s="1">
        <v>45390.503519836151</v>
      </c>
      <c r="B101" s="3">
        <f>WEEKNUM(vendas[[#This Row],[data]])</f>
        <v>15</v>
      </c>
      <c r="C101" s="2">
        <v>8</v>
      </c>
      <c r="D101" s="2" t="s">
        <v>30</v>
      </c>
      <c r="E101" s="3">
        <v>42</v>
      </c>
      <c r="F101" t="s">
        <v>722</v>
      </c>
      <c r="G101" t="str" cm="1">
        <f t="array" ref="G101">INDEX(Municípios[Unidade federativa],_xlfn.XMATCH(vendas[[#This Row],[destino]],Municípios[Município],0))</f>
        <v>Rio de Janeiro</v>
      </c>
      <c r="H101" cm="1">
        <f t="array" aca="1" ref="H101" ca="1">INDEX(Municípios[frete],_xlfn.XMATCH(vendas[[#This Row],[destino]],Municípios[Município]))*vendas[[#This Row],[quantidade]]*(RANDBETWEEN(10,30)/100)</f>
        <v>23.839200000000002</v>
      </c>
      <c r="I101" t="str">
        <f>VLOOKUP(vendas[[#This Row],[UF]],Regioes[],2,0)</f>
        <v>SUDESTE</v>
      </c>
      <c r="J101" t="str" cm="1">
        <f t="array" aca="1" ref="J10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1" cm="1">
        <f t="array" ref="K101">INDEX(Produtos[preço_venda],_xlfn.XMATCH(vendas[[#This Row],[produto]],Produtos[id],0,1))*vendas[[#This Row],[quantidade]]</f>
        <v>161290.07999999999</v>
      </c>
      <c r="L101">
        <f ca="1">vendas[[#This Row],[total produtos]]+vendas[[#This Row],[frete]]</f>
        <v>161313.91919999997</v>
      </c>
    </row>
    <row r="102" spans="1:12" x14ac:dyDescent="0.25">
      <c r="A102" s="1">
        <v>45390.503519836151</v>
      </c>
      <c r="B102" s="3">
        <f>WEEKNUM(vendas[[#This Row],[data]])</f>
        <v>15</v>
      </c>
      <c r="C102" s="2">
        <v>8</v>
      </c>
      <c r="D102" s="2" t="s">
        <v>59</v>
      </c>
      <c r="E102" s="3">
        <v>33</v>
      </c>
      <c r="F102" t="s">
        <v>593</v>
      </c>
      <c r="G102" t="str" cm="1">
        <f t="array" ref="G102">INDEX(Municípios[Unidade federativa],_xlfn.XMATCH(vendas[[#This Row],[destino]],Municípios[Município],0))</f>
        <v>Bahia</v>
      </c>
      <c r="H102" cm="1">
        <f t="array" aca="1" ref="H102" ca="1">INDEX(Municípios[frete],_xlfn.XMATCH(vendas[[#This Row],[destino]],Municípios[Município]))*vendas[[#This Row],[quantidade]]*(RANDBETWEEN(10,30)/100)</f>
        <v>84.711000000000013</v>
      </c>
      <c r="I102" t="str">
        <f>VLOOKUP(vendas[[#This Row],[UF]],Regioes[],2,0)</f>
        <v>NORDESTE</v>
      </c>
      <c r="J102" t="str" cm="1">
        <f t="array" aca="1" ref="J10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2" cm="1">
        <f t="array" ref="K102">INDEX(Produtos[preço_venda],_xlfn.XMATCH(vendas[[#This Row],[produto]],Produtos[id],0,1))*vendas[[#This Row],[quantidade]]</f>
        <v>73941.119999999995</v>
      </c>
      <c r="L102">
        <f ca="1">vendas[[#This Row],[total produtos]]+vendas[[#This Row],[frete]]</f>
        <v>74025.830999999991</v>
      </c>
    </row>
    <row r="103" spans="1:12" x14ac:dyDescent="0.25">
      <c r="A103" s="1">
        <v>45392.389398758431</v>
      </c>
      <c r="B103" s="3">
        <f>WEEKNUM(vendas[[#This Row],[data]])</f>
        <v>15</v>
      </c>
      <c r="C103" s="2">
        <v>7</v>
      </c>
      <c r="D103" s="2" t="s">
        <v>44</v>
      </c>
      <c r="E103" s="3">
        <v>41</v>
      </c>
      <c r="F103" t="s">
        <v>1295</v>
      </c>
      <c r="G103" t="str" cm="1">
        <f t="array" ref="G103">INDEX(Municípios[Unidade federativa],_xlfn.XMATCH(vendas[[#This Row],[destino]],Municípios[Município],0))</f>
        <v>Minas Gerais</v>
      </c>
      <c r="H103" cm="1">
        <f t="array" aca="1" ref="H103" ca="1">INDEX(Municípios[frete],_xlfn.XMATCH(vendas[[#This Row],[destino]],Municípios[Município]))*vendas[[#This Row],[quantidade]]*(RANDBETWEEN(10,30)/100)</f>
        <v>91.077399999999997</v>
      </c>
      <c r="I103" t="str">
        <f>VLOOKUP(vendas[[#This Row],[UF]],Regioes[],2,0)</f>
        <v>SUDESTE</v>
      </c>
      <c r="J103" t="str" cm="1">
        <f t="array" aca="1" ref="J10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3" cm="1">
        <f t="array" ref="K103">INDEX(Produtos[preço_venda],_xlfn.XMATCH(vendas[[#This Row],[produto]],Produtos[id],0,1))*vendas[[#This Row],[quantidade]]</f>
        <v>52481.229999999996</v>
      </c>
      <c r="L103">
        <f ca="1">vendas[[#This Row],[total produtos]]+vendas[[#This Row],[frete]]</f>
        <v>52572.307399999998</v>
      </c>
    </row>
    <row r="104" spans="1:12" x14ac:dyDescent="0.25">
      <c r="A104" s="1">
        <v>45395.004854334271</v>
      </c>
      <c r="B104" s="3">
        <f>WEEKNUM(vendas[[#This Row],[data]])</f>
        <v>15</v>
      </c>
      <c r="C104" s="2">
        <v>9</v>
      </c>
      <c r="D104" s="2" t="s">
        <v>60</v>
      </c>
      <c r="E104" s="3">
        <v>26</v>
      </c>
      <c r="F104" t="s">
        <v>1407</v>
      </c>
      <c r="G104" t="str" cm="1">
        <f t="array" ref="G104">INDEX(Municípios[Unidade federativa],_xlfn.XMATCH(vendas[[#This Row],[destino]],Municípios[Município],0))</f>
        <v>São Paulo</v>
      </c>
      <c r="H104" cm="1">
        <f t="array" aca="1" ref="H104" ca="1">INDEX(Municípios[frete],_xlfn.XMATCH(vendas[[#This Row],[destino]],Municípios[Município]))*vendas[[#This Row],[quantidade]]*(RANDBETWEEN(10,30)/100)</f>
        <v>38.828400000000002</v>
      </c>
      <c r="I104" t="str">
        <f>VLOOKUP(vendas[[#This Row],[UF]],Regioes[],2,0)</f>
        <v>SUDESTE</v>
      </c>
      <c r="J104" t="str" cm="1">
        <f t="array" aca="1" ref="J10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4" cm="1">
        <f t="array" ref="K104">INDEX(Produtos[preço_venda],_xlfn.XMATCH(vendas[[#This Row],[produto]],Produtos[id],0,1))*vendas[[#This Row],[quantidade]]</f>
        <v>66567.02</v>
      </c>
      <c r="L104">
        <f ca="1">vendas[[#This Row],[total produtos]]+vendas[[#This Row],[frete]]</f>
        <v>66605.848400000003</v>
      </c>
    </row>
    <row r="105" spans="1:12" x14ac:dyDescent="0.25">
      <c r="A105" s="1">
        <v>45395.004854334271</v>
      </c>
      <c r="B105" s="3">
        <f>WEEKNUM(vendas[[#This Row],[data]])</f>
        <v>15</v>
      </c>
      <c r="C105" s="2">
        <v>12</v>
      </c>
      <c r="D105" s="2" t="s">
        <v>38</v>
      </c>
      <c r="E105" s="3">
        <v>33</v>
      </c>
      <c r="F105" t="s">
        <v>352</v>
      </c>
      <c r="G105" t="str" cm="1">
        <f t="array" ref="G105">INDEX(Municípios[Unidade federativa],_xlfn.XMATCH(vendas[[#This Row],[destino]],Municípios[Município],0))</f>
        <v>Minas Gerais</v>
      </c>
      <c r="H105" cm="1">
        <f t="array" aca="1" ref="H105" ca="1">INDEX(Municípios[frete],_xlfn.XMATCH(vendas[[#This Row],[destino]],Municípios[Município]))*vendas[[#This Row],[quantidade]]*(RANDBETWEEN(10,30)/100)</f>
        <v>80.991900000000001</v>
      </c>
      <c r="I105" t="str">
        <f>VLOOKUP(vendas[[#This Row],[UF]],Regioes[],2,0)</f>
        <v>SUDESTE</v>
      </c>
      <c r="J105" t="str" cm="1">
        <f t="array" aca="1" ref="J10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5" cm="1">
        <f t="array" ref="K105">INDEX(Produtos[preço_venda],_xlfn.XMATCH(vendas[[#This Row],[produto]],Produtos[id],0,1))*vendas[[#This Row],[quantidade]]</f>
        <v>95042.310000000012</v>
      </c>
      <c r="L105">
        <f ca="1">vendas[[#This Row],[total produtos]]+vendas[[#This Row],[frete]]</f>
        <v>95123.301900000006</v>
      </c>
    </row>
    <row r="106" spans="1:12" x14ac:dyDescent="0.25">
      <c r="A106" s="1">
        <v>45393.775715754498</v>
      </c>
      <c r="B106" s="3">
        <f>WEEKNUM(vendas[[#This Row],[data]])</f>
        <v>15</v>
      </c>
      <c r="C106" s="2">
        <v>16</v>
      </c>
      <c r="D106" s="2" t="s">
        <v>15</v>
      </c>
      <c r="E106" s="3">
        <v>49</v>
      </c>
      <c r="F106" t="s">
        <v>343</v>
      </c>
      <c r="G106" t="str" cm="1">
        <f t="array" ref="G106">INDEX(Municípios[Unidade federativa],_xlfn.XMATCH(vendas[[#This Row],[destino]],Municípios[Município],0))</f>
        <v>Paraná</v>
      </c>
      <c r="H106" cm="1">
        <f t="array" aca="1" ref="H106" ca="1">INDEX(Municípios[frete],_xlfn.XMATCH(vendas[[#This Row],[destino]],Municípios[Município]))*vendas[[#This Row],[quantidade]]*(RANDBETWEEN(10,30)/100)</f>
        <v>84.069299999999998</v>
      </c>
      <c r="I106" t="str">
        <f>VLOOKUP(vendas[[#This Row],[UF]],Regioes[],2,0)</f>
        <v>SUL</v>
      </c>
      <c r="J106" t="str" cm="1">
        <f t="array" aca="1" ref="J106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06" cm="1">
        <f t="array" ref="K106">INDEX(Produtos[preço_venda],_xlfn.XMATCH(vendas[[#This Row],[produto]],Produtos[id],0,1))*vendas[[#This Row],[quantidade]]</f>
        <v>47067.439999999995</v>
      </c>
      <c r="L106">
        <f ca="1">vendas[[#This Row],[total produtos]]+vendas[[#This Row],[frete]]</f>
        <v>47151.509299999998</v>
      </c>
    </row>
    <row r="107" spans="1:12" x14ac:dyDescent="0.25">
      <c r="A107" s="1">
        <v>45393.775715754498</v>
      </c>
      <c r="B107" s="3">
        <f>WEEKNUM(vendas[[#This Row],[data]])</f>
        <v>15</v>
      </c>
      <c r="C107" s="2">
        <v>15</v>
      </c>
      <c r="D107" s="2" t="s">
        <v>41</v>
      </c>
      <c r="E107" s="3">
        <v>43</v>
      </c>
      <c r="F107" t="s">
        <v>876</v>
      </c>
      <c r="G107" t="str" cm="1">
        <f t="array" ref="G107">INDEX(Municípios[Unidade federativa],_xlfn.XMATCH(vendas[[#This Row],[destino]],Municípios[Município],0))</f>
        <v>Rio Grande do Sul</v>
      </c>
      <c r="H107" cm="1">
        <f t="array" aca="1" ref="H107" ca="1">INDEX(Municípios[frete],_xlfn.XMATCH(vendas[[#This Row],[destino]],Municípios[Município]))*vendas[[#This Row],[quantidade]]*(RANDBETWEEN(10,30)/100)</f>
        <v>205.49699999999999</v>
      </c>
      <c r="I107" t="str">
        <f>VLOOKUP(vendas[[#This Row],[UF]],Regioes[],2,0)</f>
        <v>SUL</v>
      </c>
      <c r="J107" t="str" cm="1">
        <f t="array" aca="1" ref="J107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07" cm="1">
        <f t="array" ref="K107">INDEX(Produtos[preço_venda],_xlfn.XMATCH(vendas[[#This Row],[produto]],Produtos[id],0,1))*vendas[[#This Row],[quantidade]]</f>
        <v>55052.9</v>
      </c>
      <c r="L107">
        <f ca="1">vendas[[#This Row],[total produtos]]+vendas[[#This Row],[frete]]</f>
        <v>55258.397000000004</v>
      </c>
    </row>
    <row r="108" spans="1:12" x14ac:dyDescent="0.25">
      <c r="A108" s="1">
        <v>45397.467876616342</v>
      </c>
      <c r="B108" s="3">
        <f>WEEKNUM(vendas[[#This Row],[data]])</f>
        <v>16</v>
      </c>
      <c r="C108" s="2">
        <v>15</v>
      </c>
      <c r="D108" s="2" t="s">
        <v>34</v>
      </c>
      <c r="E108" s="3">
        <v>38</v>
      </c>
      <c r="F108" t="s">
        <v>434</v>
      </c>
      <c r="G108" t="str" cm="1">
        <f t="array" ref="G108">INDEX(Municípios[Unidade federativa],_xlfn.XMATCH(vendas[[#This Row],[destino]],Municípios[Município],0))</f>
        <v>Rio Grande do Norte</v>
      </c>
      <c r="H108" cm="1">
        <f t="array" aca="1" ref="H108" ca="1">INDEX(Municípios[frete],_xlfn.XMATCH(vendas[[#This Row],[destino]],Municípios[Município]))*vendas[[#This Row],[quantidade]]*(RANDBETWEEN(10,30)/100)</f>
        <v>54.263999999999996</v>
      </c>
      <c r="I108" t="str">
        <f>VLOOKUP(vendas[[#This Row],[UF]],Regioes[],2,0)</f>
        <v>NORDESTE</v>
      </c>
      <c r="J108" t="str" cm="1">
        <f t="array" aca="1" ref="J10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8" cm="1">
        <f t="array" ref="K108">INDEX(Produtos[preço_venda],_xlfn.XMATCH(vendas[[#This Row],[produto]],Produtos[id],0,1))*vendas[[#This Row],[quantidade]]</f>
        <v>133772.16</v>
      </c>
      <c r="L108">
        <f ca="1">vendas[[#This Row],[total produtos]]+vendas[[#This Row],[frete]]</f>
        <v>133826.424</v>
      </c>
    </row>
    <row r="109" spans="1:12" x14ac:dyDescent="0.25">
      <c r="A109" s="1">
        <v>45399.392108256063</v>
      </c>
      <c r="B109" s="3">
        <f>WEEKNUM(vendas[[#This Row],[data]])</f>
        <v>16</v>
      </c>
      <c r="C109" s="2">
        <v>15</v>
      </c>
      <c r="D109" s="2" t="s">
        <v>61</v>
      </c>
      <c r="E109" s="3">
        <v>23</v>
      </c>
      <c r="F109" t="s">
        <v>1133</v>
      </c>
      <c r="G109" t="str" cm="1">
        <f t="array" ref="G109">INDEX(Municípios[Unidade federativa],_xlfn.XMATCH(vendas[[#This Row],[destino]],Municípios[Município],0))</f>
        <v>São Paulo</v>
      </c>
      <c r="H109" cm="1">
        <f t="array" aca="1" ref="H109" ca="1">INDEX(Municípios[frete],_xlfn.XMATCH(vendas[[#This Row],[destino]],Municípios[Município]))*vendas[[#This Row],[quantidade]]*(RANDBETWEEN(10,30)/100)</f>
        <v>27.526400000000002</v>
      </c>
      <c r="I109" t="str">
        <f>VLOOKUP(vendas[[#This Row],[UF]],Regioes[],2,0)</f>
        <v>SUDESTE</v>
      </c>
      <c r="J109" t="str" cm="1">
        <f t="array" aca="1" ref="J10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9" cm="1">
        <f t="array" ref="K109">INDEX(Produtos[preço_venda],_xlfn.XMATCH(vendas[[#This Row],[produto]],Produtos[id],0,1))*vendas[[#This Row],[quantidade]]</f>
        <v>80962.53</v>
      </c>
      <c r="L109">
        <f ca="1">vendas[[#This Row],[total produtos]]+vendas[[#This Row],[frete]]</f>
        <v>80990.056400000001</v>
      </c>
    </row>
    <row r="110" spans="1:12" x14ac:dyDescent="0.25">
      <c r="A110" s="1">
        <v>45399.392108256063</v>
      </c>
      <c r="B110" s="3">
        <f>WEEKNUM(vendas[[#This Row],[data]])</f>
        <v>16</v>
      </c>
      <c r="C110" s="2">
        <v>11</v>
      </c>
      <c r="D110" s="2" t="s">
        <v>11</v>
      </c>
      <c r="E110" s="3">
        <v>38</v>
      </c>
      <c r="F110" t="s">
        <v>1061</v>
      </c>
      <c r="G110" t="str" cm="1">
        <f t="array" ref="G110">INDEX(Municípios[Unidade federativa],_xlfn.XMATCH(vendas[[#This Row],[destino]],Municípios[Município],0))</f>
        <v>Goiás</v>
      </c>
      <c r="H110" cm="1">
        <f t="array" aca="1" ref="H110" ca="1">INDEX(Municípios[frete],_xlfn.XMATCH(vendas[[#This Row],[destino]],Municípios[Município]))*vendas[[#This Row],[quantidade]]*(RANDBETWEEN(10,30)/100)</f>
        <v>84.952799999999996</v>
      </c>
      <c r="I110" t="str">
        <f>VLOOKUP(vendas[[#This Row],[UF]],Regioes[],2,0)</f>
        <v>CENTRO-OESTE</v>
      </c>
      <c r="J110" t="str" cm="1">
        <f t="array" aca="1" ref="J110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10" cm="1">
        <f t="array" ref="K110">INDEX(Produtos[preço_venda],_xlfn.XMATCH(vendas[[#This Row],[produto]],Produtos[id],0,1))*vendas[[#This Row],[quantidade]]</f>
        <v>170258.62</v>
      </c>
      <c r="L110">
        <f ca="1">vendas[[#This Row],[total produtos]]+vendas[[#This Row],[frete]]</f>
        <v>170343.57279999999</v>
      </c>
    </row>
    <row r="111" spans="1:12" x14ac:dyDescent="0.25">
      <c r="A111" s="1">
        <v>45403.163808400321</v>
      </c>
      <c r="B111" s="3">
        <f>WEEKNUM(vendas[[#This Row],[data]])</f>
        <v>17</v>
      </c>
      <c r="C111" s="2">
        <v>5</v>
      </c>
      <c r="D111" s="2" t="s">
        <v>53</v>
      </c>
      <c r="E111" s="3">
        <v>10</v>
      </c>
      <c r="F111" t="s">
        <v>1498</v>
      </c>
      <c r="G111" t="str" cm="1">
        <f t="array" ref="G111">INDEX(Municípios[Unidade federativa],_xlfn.XMATCH(vendas[[#This Row],[destino]],Municípios[Município],0))</f>
        <v>Pará</v>
      </c>
      <c r="H111" cm="1">
        <f t="array" aca="1" ref="H111" ca="1">INDEX(Municípios[frete],_xlfn.XMATCH(vendas[[#This Row],[destino]],Municípios[Município]))*vendas[[#This Row],[quantidade]]*(RANDBETWEEN(10,30)/100)</f>
        <v>35.76</v>
      </c>
      <c r="I111" t="str">
        <f>VLOOKUP(vendas[[#This Row],[UF]],Regioes[],2,0)</f>
        <v>NORTE</v>
      </c>
      <c r="J111" t="str" cm="1">
        <f t="array" aca="1" ref="J111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11" cm="1">
        <f t="array" ref="K111">INDEX(Produtos[preço_venda],_xlfn.XMATCH(vendas[[#This Row],[produto]],Produtos[id],0,1))*vendas[[#This Row],[quantidade]]</f>
        <v>38403.200000000004</v>
      </c>
      <c r="L111">
        <f ca="1">vendas[[#This Row],[total produtos]]+vendas[[#This Row],[frete]]</f>
        <v>38438.960000000006</v>
      </c>
    </row>
    <row r="112" spans="1:12" x14ac:dyDescent="0.25">
      <c r="A112" s="1">
        <v>45400.567920895352</v>
      </c>
      <c r="B112" s="3">
        <f>WEEKNUM(vendas[[#This Row],[data]])</f>
        <v>16</v>
      </c>
      <c r="C112" s="2">
        <v>5</v>
      </c>
      <c r="D112" s="2" t="s">
        <v>39</v>
      </c>
      <c r="E112" s="3">
        <v>24</v>
      </c>
      <c r="F112" t="s">
        <v>758</v>
      </c>
      <c r="G112" t="str" cm="1">
        <f t="array" ref="G112">INDEX(Municípios[Unidade federativa],_xlfn.XMATCH(vendas[[#This Row],[destino]],Municípios[Município],0))</f>
        <v>Minas Gerais</v>
      </c>
      <c r="H112" cm="1">
        <f t="array" aca="1" ref="H112" ca="1">INDEX(Municípios[frete],_xlfn.XMATCH(vendas[[#This Row],[destino]],Municípios[Município]))*vendas[[#This Row],[quantidade]]*(RANDBETWEEN(10,30)/100)</f>
        <v>30.763199999999998</v>
      </c>
      <c r="I112" t="str">
        <f>VLOOKUP(vendas[[#This Row],[UF]],Regioes[],2,0)</f>
        <v>SUDESTE</v>
      </c>
      <c r="J112" t="str" cm="1">
        <f t="array" aca="1" ref="J11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2" cm="1">
        <f t="array" ref="K112">INDEX(Produtos[preço_venda],_xlfn.XMATCH(vendas[[#This Row],[produto]],Produtos[id],0,1))*vendas[[#This Row],[quantidade]]</f>
        <v>53768.399999999994</v>
      </c>
      <c r="L112">
        <f ca="1">vendas[[#This Row],[total produtos]]+vendas[[#This Row],[frete]]</f>
        <v>53799.163199999995</v>
      </c>
    </row>
    <row r="113" spans="1:12" x14ac:dyDescent="0.25">
      <c r="A113" s="1">
        <v>45401.230322754134</v>
      </c>
      <c r="B113" s="3">
        <f>WEEKNUM(vendas[[#This Row],[data]])</f>
        <v>16</v>
      </c>
      <c r="C113" s="2">
        <v>13</v>
      </c>
      <c r="D113" s="2" t="s">
        <v>39</v>
      </c>
      <c r="E113" s="3">
        <v>36</v>
      </c>
      <c r="F113" t="s">
        <v>876</v>
      </c>
      <c r="G113" t="str" cm="1">
        <f t="array" ref="G113">INDEX(Municípios[Unidade federativa],_xlfn.XMATCH(vendas[[#This Row],[destino]],Municípios[Município],0))</f>
        <v>Rio Grande do Sul</v>
      </c>
      <c r="H113" cm="1">
        <f t="array" aca="1" ref="H113" ca="1">INDEX(Municípios[frete],_xlfn.XMATCH(vendas[[#This Row],[destino]],Municípios[Município]))*vendas[[#This Row],[quantidade]]*(RANDBETWEEN(10,30)/100)</f>
        <v>86.022000000000006</v>
      </c>
      <c r="I113" t="str">
        <f>VLOOKUP(vendas[[#This Row],[UF]],Regioes[],2,0)</f>
        <v>SUL</v>
      </c>
      <c r="J113" t="str" cm="1">
        <f t="array" aca="1" ref="J11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3" cm="1">
        <f t="array" ref="K113">INDEX(Produtos[preço_venda],_xlfn.XMATCH(vendas[[#This Row],[produto]],Produtos[id],0,1))*vendas[[#This Row],[quantidade]]</f>
        <v>80652.599999999991</v>
      </c>
      <c r="L113">
        <f ca="1">vendas[[#This Row],[total produtos]]+vendas[[#This Row],[frete]]</f>
        <v>80738.621999999988</v>
      </c>
    </row>
    <row r="114" spans="1:12" x14ac:dyDescent="0.25">
      <c r="A114" s="1">
        <v>45401.230322754134</v>
      </c>
      <c r="B114" s="3">
        <f>WEEKNUM(vendas[[#This Row],[data]])</f>
        <v>16</v>
      </c>
      <c r="C114" s="2">
        <v>17</v>
      </c>
      <c r="D114" s="2" t="s">
        <v>62</v>
      </c>
      <c r="E114" s="3">
        <v>20</v>
      </c>
      <c r="F114" t="s">
        <v>1268</v>
      </c>
      <c r="G114" t="str" cm="1">
        <f t="array" ref="G114">INDEX(Municípios[Unidade federativa],_xlfn.XMATCH(vendas[[#This Row],[destino]],Municípios[Município],0))</f>
        <v>Minas Gerais</v>
      </c>
      <c r="H114" cm="1">
        <f t="array" aca="1" ref="H114" ca="1">INDEX(Municípios[frete],_xlfn.XMATCH(vendas[[#This Row],[destino]],Municípios[Município]))*vendas[[#This Row],[quantidade]]*(RANDBETWEEN(10,30)/100)</f>
        <v>14.309999999999999</v>
      </c>
      <c r="I114" t="str">
        <f>VLOOKUP(vendas[[#This Row],[UF]],Regioes[],2,0)</f>
        <v>SUDESTE</v>
      </c>
      <c r="J114" t="str" cm="1">
        <f t="array" aca="1" ref="J11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4" cm="1">
        <f t="array" ref="K114">INDEX(Produtos[preço_venda],_xlfn.XMATCH(vendas[[#This Row],[produto]],Produtos[id],0,1))*vendas[[#This Row],[quantidade]]</f>
        <v>57611.6</v>
      </c>
      <c r="L114">
        <f ca="1">vendas[[#This Row],[total produtos]]+vendas[[#This Row],[frete]]</f>
        <v>57625.909999999996</v>
      </c>
    </row>
    <row r="115" spans="1:12" x14ac:dyDescent="0.25">
      <c r="A115" s="1">
        <v>45401.594585531799</v>
      </c>
      <c r="B115" s="3">
        <f>WEEKNUM(vendas[[#This Row],[data]])</f>
        <v>16</v>
      </c>
      <c r="C115" s="2">
        <v>7</v>
      </c>
      <c r="D115" s="2" t="s">
        <v>63</v>
      </c>
      <c r="E115" s="3">
        <v>26</v>
      </c>
      <c r="F115" t="s">
        <v>1112</v>
      </c>
      <c r="G115" t="str" cm="1">
        <f t="array" ref="G115">INDEX(Municípios[Unidade federativa],_xlfn.XMATCH(vendas[[#This Row],[destino]],Municípios[Município],0))</f>
        <v>Alagoas</v>
      </c>
      <c r="H115" cm="1">
        <f t="array" aca="1" ref="H115" ca="1">INDEX(Municípios[frete],_xlfn.XMATCH(vendas[[#This Row],[destino]],Municípios[Município]))*vendas[[#This Row],[quantidade]]*(RANDBETWEEN(10,30)/100)</f>
        <v>52.509600000000006</v>
      </c>
      <c r="I115" t="str">
        <f>VLOOKUP(vendas[[#This Row],[UF]],Regioes[],2,0)</f>
        <v>NORDESTE</v>
      </c>
      <c r="J115" t="str" cm="1">
        <f t="array" aca="1" ref="J11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5" cm="1">
        <f t="array" ref="K115">INDEX(Produtos[preço_venda],_xlfn.XMATCH(vendas[[#This Row],[produto]],Produtos[id],0,1))*vendas[[#This Row],[quantidade]]</f>
        <v>33290.660000000003</v>
      </c>
      <c r="L115">
        <f ca="1">vendas[[#This Row],[total produtos]]+vendas[[#This Row],[frete]]</f>
        <v>33343.169600000001</v>
      </c>
    </row>
    <row r="116" spans="1:12" x14ac:dyDescent="0.25">
      <c r="A116" s="1">
        <v>45402.027658917548</v>
      </c>
      <c r="B116" s="3">
        <f>WEEKNUM(vendas[[#This Row],[data]])</f>
        <v>16</v>
      </c>
      <c r="C116" s="2">
        <v>11</v>
      </c>
      <c r="D116" s="2" t="s">
        <v>10</v>
      </c>
      <c r="E116" s="3">
        <v>10</v>
      </c>
      <c r="F116" t="s">
        <v>458</v>
      </c>
      <c r="G116" t="str" cm="1">
        <f t="array" ref="G116">INDEX(Municípios[Unidade federativa],_xlfn.XMATCH(vendas[[#This Row],[destino]],Municípios[Município],0))</f>
        <v>São Paulo</v>
      </c>
      <c r="H116" cm="1">
        <f t="array" aca="1" ref="H116" ca="1">INDEX(Municípios[frete],_xlfn.XMATCH(vendas[[#This Row],[destino]],Municípios[Município]))*vendas[[#This Row],[quantidade]]*(RANDBETWEEN(10,30)/100)</f>
        <v>28.6</v>
      </c>
      <c r="I116" t="str">
        <f>VLOOKUP(vendas[[#This Row],[UF]],Regioes[],2,0)</f>
        <v>SUDESTE</v>
      </c>
      <c r="J116" t="str" cm="1">
        <f t="array" aca="1" ref="J11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16" cm="1">
        <f t="array" ref="K116">INDEX(Produtos[preço_venda],_xlfn.XMATCH(vendas[[#This Row],[produto]],Produtos[id],0,1))*vendas[[#This Row],[quantidade]]</f>
        <v>44801.5</v>
      </c>
      <c r="L116">
        <f ca="1">vendas[[#This Row],[total produtos]]+vendas[[#This Row],[frete]]</f>
        <v>44830.1</v>
      </c>
    </row>
    <row r="117" spans="1:12" x14ac:dyDescent="0.25">
      <c r="A117" s="1">
        <v>45398.147746847062</v>
      </c>
      <c r="B117" s="3">
        <f>WEEKNUM(vendas[[#This Row],[data]])</f>
        <v>16</v>
      </c>
      <c r="C117" s="2">
        <v>10</v>
      </c>
      <c r="D117" s="2" t="s">
        <v>55</v>
      </c>
      <c r="E117" s="3">
        <v>41</v>
      </c>
      <c r="F117" t="s">
        <v>728</v>
      </c>
      <c r="G117" t="str" cm="1">
        <f t="array" ref="G117">INDEX(Municípios[Unidade federativa],_xlfn.XMATCH(vendas[[#This Row],[destino]],Municípios[Município],0))</f>
        <v>Maranhão</v>
      </c>
      <c r="H117" cm="1">
        <f t="array" aca="1" ref="H117" ca="1">INDEX(Municípios[frete],_xlfn.XMATCH(vendas[[#This Row],[destino]],Municípios[Município]))*vendas[[#This Row],[quantidade]]*(RANDBETWEEN(10,30)/100)</f>
        <v>109.44950000000001</v>
      </c>
      <c r="I117" t="str">
        <f>VLOOKUP(vendas[[#This Row],[UF]],Regioes[],2,0)</f>
        <v>NORDESTE</v>
      </c>
      <c r="J117" t="str" cm="1">
        <f t="array" aca="1" ref="J11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7" cm="1">
        <f t="array" ref="K117">INDEX(Produtos[preço_venda],_xlfn.XMATCH(vendas[[#This Row],[produto]],Produtos[id],0,1))*vendas[[#This Row],[quantidade]]</f>
        <v>78757.72</v>
      </c>
      <c r="L117">
        <f ca="1">vendas[[#This Row],[total produtos]]+vendas[[#This Row],[frete]]</f>
        <v>78867.169500000004</v>
      </c>
    </row>
    <row r="118" spans="1:12" x14ac:dyDescent="0.25">
      <c r="A118" s="1">
        <v>45396.55476337282</v>
      </c>
      <c r="B118" s="3">
        <f>WEEKNUM(vendas[[#This Row],[data]])</f>
        <v>16</v>
      </c>
      <c r="C118" s="2">
        <v>15</v>
      </c>
      <c r="D118" s="2" t="s">
        <v>22</v>
      </c>
      <c r="E118" s="3">
        <v>26</v>
      </c>
      <c r="F118" t="s">
        <v>182</v>
      </c>
      <c r="G118" t="str" cm="1">
        <f t="array" ref="G118">INDEX(Municípios[Unidade federativa],_xlfn.XMATCH(vendas[[#This Row],[destino]],Municípios[Município],0))</f>
        <v>São Paulo</v>
      </c>
      <c r="H118" cm="1">
        <f t="array" aca="1" ref="H118" ca="1">INDEX(Municípios[frete],_xlfn.XMATCH(vendas[[#This Row],[destino]],Municípios[Município]))*vendas[[#This Row],[quantidade]]*(RANDBETWEEN(10,30)/100)</f>
        <v>89.7624</v>
      </c>
      <c r="I118" t="str">
        <f>VLOOKUP(vendas[[#This Row],[UF]],Regioes[],2,0)</f>
        <v>SUDESTE</v>
      </c>
      <c r="J118" t="str" cm="1">
        <f t="array" aca="1" ref="J11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8" cm="1">
        <f t="array" ref="K118">INDEX(Produtos[preço_venda],_xlfn.XMATCH(vendas[[#This Row],[produto]],Produtos[id],0,1))*vendas[[#This Row],[quantidade]]</f>
        <v>49921.299999999996</v>
      </c>
      <c r="L118">
        <f ca="1">vendas[[#This Row],[total produtos]]+vendas[[#This Row],[frete]]</f>
        <v>50011.062399999995</v>
      </c>
    </row>
    <row r="119" spans="1:12" x14ac:dyDescent="0.25">
      <c r="A119" s="1">
        <v>45394.904077059611</v>
      </c>
      <c r="B119" s="3">
        <f>WEEKNUM(vendas[[#This Row],[data]])</f>
        <v>15</v>
      </c>
      <c r="C119" s="2">
        <v>18</v>
      </c>
      <c r="D119" s="2" t="s">
        <v>35</v>
      </c>
      <c r="E119" s="3">
        <v>16</v>
      </c>
      <c r="F119" t="s">
        <v>1292</v>
      </c>
      <c r="G119" t="str" cm="1">
        <f t="array" ref="G119">INDEX(Municípios[Unidade federativa],_xlfn.XMATCH(vendas[[#This Row],[destino]],Municípios[Município],0))</f>
        <v>Bahia</v>
      </c>
      <c r="H119" cm="1">
        <f t="array" aca="1" ref="H119" ca="1">INDEX(Municípios[frete],_xlfn.XMATCH(vendas[[#This Row],[destino]],Municípios[Município]))*vendas[[#This Row],[quantidade]]*(RANDBETWEEN(10,30)/100)</f>
        <v>57.747200000000007</v>
      </c>
      <c r="I119" t="str">
        <f>VLOOKUP(vendas[[#This Row],[UF]],Regioes[],2,0)</f>
        <v>NORDESTE</v>
      </c>
      <c r="J119" t="str" cm="1">
        <f t="array" aca="1" ref="J11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9" cm="1">
        <f t="array" ref="K119">INDEX(Produtos[preço_venda],_xlfn.XMATCH(vendas[[#This Row],[produto]],Produtos[id],0,1))*vendas[[#This Row],[quantidade]]</f>
        <v>25604</v>
      </c>
      <c r="L119">
        <f ca="1">vendas[[#This Row],[total produtos]]+vendas[[#This Row],[frete]]</f>
        <v>25661.747200000002</v>
      </c>
    </row>
    <row r="120" spans="1:12" x14ac:dyDescent="0.25">
      <c r="A120" s="1">
        <v>45397.028009094523</v>
      </c>
      <c r="B120" s="3">
        <f>WEEKNUM(vendas[[#This Row],[data]])</f>
        <v>16</v>
      </c>
      <c r="C120" s="2">
        <v>8</v>
      </c>
      <c r="D120" s="2" t="s">
        <v>26</v>
      </c>
      <c r="E120" s="3">
        <v>46</v>
      </c>
      <c r="F120" t="s">
        <v>328</v>
      </c>
      <c r="G120" t="str" cm="1">
        <f t="array" ref="G120">INDEX(Municípios[Unidade federativa],_xlfn.XMATCH(vendas[[#This Row],[destino]],Municípios[Município],0))</f>
        <v>Ceará</v>
      </c>
      <c r="H120" cm="1">
        <f t="array" aca="1" ref="H120" ca="1">INDEX(Municípios[frete],_xlfn.XMATCH(vendas[[#This Row],[destino]],Municípios[Município]))*vendas[[#This Row],[quantidade]]*(RANDBETWEEN(10,30)/100)</f>
        <v>156.078</v>
      </c>
      <c r="I120" t="str">
        <f>VLOOKUP(vendas[[#This Row],[UF]],Regioes[],2,0)</f>
        <v>NORDESTE</v>
      </c>
      <c r="J120" t="str" cm="1">
        <f t="array" aca="1" ref="J12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0" cm="1">
        <f t="array" ref="K120">INDEX(Produtos[preço_venda],_xlfn.XMATCH(vendas[[#This Row],[produto]],Produtos[id],0,1))*vendas[[#This Row],[quantidade]]</f>
        <v>206115.87999999998</v>
      </c>
      <c r="L120">
        <f ca="1">vendas[[#This Row],[total produtos]]+vendas[[#This Row],[frete]]</f>
        <v>206271.95799999998</v>
      </c>
    </row>
    <row r="121" spans="1:12" x14ac:dyDescent="0.25">
      <c r="A121" s="1">
        <v>45397.028009094523</v>
      </c>
      <c r="B121" s="3">
        <f>WEEKNUM(vendas[[#This Row],[data]])</f>
        <v>16</v>
      </c>
      <c r="C121" s="2">
        <v>16</v>
      </c>
      <c r="D121" s="2" t="s">
        <v>39</v>
      </c>
      <c r="E121" s="3">
        <v>41</v>
      </c>
      <c r="F121" t="s">
        <v>1316</v>
      </c>
      <c r="G121" t="str" cm="1">
        <f t="array" ref="G121">INDEX(Municípios[Unidade federativa],_xlfn.XMATCH(vendas[[#This Row],[destino]],Municípios[Município],0))</f>
        <v>São Paulo</v>
      </c>
      <c r="H121" cm="1">
        <f t="array" aca="1" ref="H121" ca="1">INDEX(Municípios[frete],_xlfn.XMATCH(vendas[[#This Row],[destino]],Municípios[Município]))*vendas[[#This Row],[quantidade]]*(RANDBETWEEN(10,30)/100)</f>
        <v>70.62660000000001</v>
      </c>
      <c r="I121" t="str">
        <f>VLOOKUP(vendas[[#This Row],[UF]],Regioes[],2,0)</f>
        <v>SUDESTE</v>
      </c>
      <c r="J121" t="str" cm="1">
        <f t="array" aca="1" ref="J12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1" cm="1">
        <f t="array" ref="K121">INDEX(Produtos[preço_venda],_xlfn.XMATCH(vendas[[#This Row],[produto]],Produtos[id],0,1))*vendas[[#This Row],[quantidade]]</f>
        <v>91854.349999999991</v>
      </c>
      <c r="L121">
        <f ca="1">vendas[[#This Row],[total produtos]]+vendas[[#This Row],[frete]]</f>
        <v>91924.976599999995</v>
      </c>
    </row>
    <row r="122" spans="1:12" x14ac:dyDescent="0.25">
      <c r="A122" s="1">
        <v>45400.772015411225</v>
      </c>
      <c r="B122" s="3">
        <f>WEEKNUM(vendas[[#This Row],[data]])</f>
        <v>16</v>
      </c>
      <c r="C122" s="2">
        <v>14</v>
      </c>
      <c r="D122" s="2" t="s">
        <v>59</v>
      </c>
      <c r="E122" s="3">
        <v>15</v>
      </c>
      <c r="F122" t="s">
        <v>990</v>
      </c>
      <c r="G122" t="str" cm="1">
        <f t="array" ref="G122">INDEX(Municípios[Unidade federativa],_xlfn.XMATCH(vendas[[#This Row],[destino]],Municípios[Município],0))</f>
        <v>Ceará</v>
      </c>
      <c r="H122" cm="1">
        <f t="array" aca="1" ref="H122" ca="1">INDEX(Municípios[frete],_xlfn.XMATCH(vendas[[#This Row],[destino]],Municípios[Município]))*vendas[[#This Row],[quantidade]]*(RANDBETWEEN(10,30)/100)</f>
        <v>13.496999999999998</v>
      </c>
      <c r="I122" t="str">
        <f>VLOOKUP(vendas[[#This Row],[UF]],Regioes[],2,0)</f>
        <v>NORDESTE</v>
      </c>
      <c r="J122" t="str" cm="1">
        <f t="array" aca="1" ref="J122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22" cm="1">
        <f t="array" ref="K122">INDEX(Produtos[preço_venda],_xlfn.XMATCH(vendas[[#This Row],[produto]],Produtos[id],0,1))*vendas[[#This Row],[quantidade]]</f>
        <v>33609.599999999999</v>
      </c>
      <c r="L122">
        <f ca="1">vendas[[#This Row],[total produtos]]+vendas[[#This Row],[frete]]</f>
        <v>33623.097000000002</v>
      </c>
    </row>
    <row r="123" spans="1:12" x14ac:dyDescent="0.25">
      <c r="A123" s="1">
        <v>45400.772015411225</v>
      </c>
      <c r="B123" s="3">
        <f>WEEKNUM(vendas[[#This Row],[data]])</f>
        <v>16</v>
      </c>
      <c r="C123" s="2">
        <v>14</v>
      </c>
      <c r="D123" s="2" t="s">
        <v>52</v>
      </c>
      <c r="E123" s="3">
        <v>16</v>
      </c>
      <c r="F123" t="s">
        <v>807</v>
      </c>
      <c r="G123" t="str" cm="1">
        <f t="array" ref="G123">INDEX(Municípios[Unidade federativa],_xlfn.XMATCH(vendas[[#This Row],[destino]],Municípios[Município],0))</f>
        <v>Minas Gerais</v>
      </c>
      <c r="H123" cm="1">
        <f t="array" aca="1" ref="H123" ca="1">INDEX(Municípios[frete],_xlfn.XMATCH(vendas[[#This Row],[destino]],Municípios[Município]))*vendas[[#This Row],[quantidade]]*(RANDBETWEEN(10,30)/100)</f>
        <v>30.451199999999996</v>
      </c>
      <c r="I123" t="str">
        <f>VLOOKUP(vendas[[#This Row],[UF]],Regioes[],2,0)</f>
        <v>SUDESTE</v>
      </c>
      <c r="J123" t="str" cm="1">
        <f t="array" aca="1" ref="J12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3" cm="1">
        <f t="array" ref="K123">INDEX(Produtos[preço_venda],_xlfn.XMATCH(vendas[[#This Row],[produto]],Produtos[id],0,1))*vendas[[#This Row],[quantidade]]</f>
        <v>66570.240000000005</v>
      </c>
      <c r="L123">
        <f ca="1">vendas[[#This Row],[total produtos]]+vendas[[#This Row],[frete]]</f>
        <v>66600.691200000001</v>
      </c>
    </row>
    <row r="124" spans="1:12" x14ac:dyDescent="0.25">
      <c r="A124" s="1">
        <v>45400.772015411225</v>
      </c>
      <c r="B124" s="3">
        <f>WEEKNUM(vendas[[#This Row],[data]])</f>
        <v>16</v>
      </c>
      <c r="C124" s="2">
        <v>5</v>
      </c>
      <c r="D124" s="2" t="s">
        <v>41</v>
      </c>
      <c r="E124" s="3">
        <v>30</v>
      </c>
      <c r="F124" t="s">
        <v>126</v>
      </c>
      <c r="G124" t="str" cm="1">
        <f t="array" ref="G124">INDEX(Municípios[Unidade federativa],_xlfn.XMATCH(vendas[[#This Row],[destino]],Municípios[Município],0))</f>
        <v>Rio Grande do Sul</v>
      </c>
      <c r="H124" cm="1">
        <f t="array" aca="1" ref="H124" ca="1">INDEX(Municípios[frete],_xlfn.XMATCH(vendas[[#This Row],[destino]],Municípios[Município]))*vendas[[#This Row],[quantidade]]*(RANDBETWEEN(10,30)/100)</f>
        <v>63.936000000000007</v>
      </c>
      <c r="I124" t="str">
        <f>VLOOKUP(vendas[[#This Row],[UF]],Regioes[],2,0)</f>
        <v>SUL</v>
      </c>
      <c r="J124" t="str" cm="1">
        <f t="array" aca="1" ref="J124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24" cm="1">
        <f t="array" ref="K124">INDEX(Produtos[preço_venda],_xlfn.XMATCH(vendas[[#This Row],[produto]],Produtos[id],0,1))*vendas[[#This Row],[quantidade]]</f>
        <v>38409</v>
      </c>
      <c r="L124">
        <f ca="1">vendas[[#This Row],[total produtos]]+vendas[[#This Row],[frete]]</f>
        <v>38472.936000000002</v>
      </c>
    </row>
    <row r="125" spans="1:12" x14ac:dyDescent="0.25">
      <c r="A125" s="1">
        <v>45400.28846953289</v>
      </c>
      <c r="B125" s="3">
        <f>WEEKNUM(vendas[[#This Row],[data]])</f>
        <v>16</v>
      </c>
      <c r="C125" s="2">
        <v>18</v>
      </c>
      <c r="D125" s="2" t="s">
        <v>64</v>
      </c>
      <c r="E125" s="3">
        <v>38</v>
      </c>
      <c r="F125" t="s">
        <v>740</v>
      </c>
      <c r="G125" t="str" cm="1">
        <f t="array" ref="G125">INDEX(Municípios[Unidade federativa],_xlfn.XMATCH(vendas[[#This Row],[destino]],Municípios[Município],0))</f>
        <v>Pernambuco</v>
      </c>
      <c r="H125" cm="1">
        <f t="array" aca="1" ref="H125" ca="1">INDEX(Municípios[frete],_xlfn.XMATCH(vendas[[#This Row],[destino]],Municípios[Município]))*vendas[[#This Row],[quantidade]]*(RANDBETWEEN(10,30)/100)</f>
        <v>80.529600000000002</v>
      </c>
      <c r="I125" t="str">
        <f>VLOOKUP(vendas[[#This Row],[UF]],Regioes[],2,0)</f>
        <v>NORDESTE</v>
      </c>
      <c r="J125" t="str" cm="1">
        <f t="array" aca="1" ref="J125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25" cm="1">
        <f t="array" ref="K125">INDEX(Produtos[preço_venda],_xlfn.XMATCH(vendas[[#This Row],[produto]],Produtos[id],0,1))*vendas[[#This Row],[quantidade]]</f>
        <v>48665.08</v>
      </c>
      <c r="L125">
        <f ca="1">vendas[[#This Row],[total produtos]]+vendas[[#This Row],[frete]]</f>
        <v>48745.609600000003</v>
      </c>
    </row>
    <row r="126" spans="1:12" x14ac:dyDescent="0.25">
      <c r="A126" s="1">
        <v>45400.28846953289</v>
      </c>
      <c r="B126" s="3">
        <f>WEEKNUM(vendas[[#This Row],[data]])</f>
        <v>16</v>
      </c>
      <c r="C126" s="2">
        <v>9</v>
      </c>
      <c r="D126" s="2" t="s">
        <v>49</v>
      </c>
      <c r="E126" s="3">
        <v>20</v>
      </c>
      <c r="F126" t="s">
        <v>1020</v>
      </c>
      <c r="G126" t="str" cm="1">
        <f t="array" ref="G126">INDEX(Municípios[Unidade federativa],_xlfn.XMATCH(vendas[[#This Row],[destino]],Municípios[Município],0))</f>
        <v>Amazonas</v>
      </c>
      <c r="H126" cm="1">
        <f t="array" aca="1" ref="H126" ca="1">INDEX(Municípios[frete],_xlfn.XMATCH(vendas[[#This Row],[destino]],Municípios[Município]))*vendas[[#This Row],[quantidade]]*(RANDBETWEEN(10,30)/100)</f>
        <v>21.794</v>
      </c>
      <c r="I126" t="str">
        <f>VLOOKUP(vendas[[#This Row],[UF]],Regioes[],2,0)</f>
        <v>NORTE</v>
      </c>
      <c r="J126" t="str" cm="1">
        <f t="array" aca="1" ref="J126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26" cm="1">
        <f t="array" ref="K126">INDEX(Produtos[preço_venda],_xlfn.XMATCH(vendas[[#This Row],[produto]],Produtos[id],0,1))*vendas[[#This Row],[quantidade]]</f>
        <v>25613.200000000001</v>
      </c>
      <c r="L126">
        <f ca="1">vendas[[#This Row],[total produtos]]+vendas[[#This Row],[frete]]</f>
        <v>25634.994000000002</v>
      </c>
    </row>
    <row r="127" spans="1:12" x14ac:dyDescent="0.25">
      <c r="A127" s="1">
        <v>45397.41660385194</v>
      </c>
      <c r="B127" s="3">
        <f>WEEKNUM(vendas[[#This Row],[data]])</f>
        <v>16</v>
      </c>
      <c r="C127" s="2">
        <v>12</v>
      </c>
      <c r="D127" s="2" t="s">
        <v>18</v>
      </c>
      <c r="E127" s="3">
        <v>38</v>
      </c>
      <c r="F127" t="s">
        <v>401</v>
      </c>
      <c r="G127" t="str" cm="1">
        <f t="array" ref="G127">INDEX(Municípios[Unidade federativa],_xlfn.XMATCH(vendas[[#This Row],[destino]],Municípios[Município],0))</f>
        <v>Paraná</v>
      </c>
      <c r="H127" cm="1">
        <f t="array" aca="1" ref="H127" ca="1">INDEX(Municípios[frete],_xlfn.XMATCH(vendas[[#This Row],[destino]],Municípios[Município]))*vendas[[#This Row],[quantidade]]*(RANDBETWEEN(10,30)/100)</f>
        <v>163.23660000000001</v>
      </c>
      <c r="I127" t="str">
        <f>VLOOKUP(vendas[[#This Row],[UF]],Regioes[],2,0)</f>
        <v>SUL</v>
      </c>
      <c r="J127" t="str" cm="1">
        <f t="array" aca="1" ref="J12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7" cm="1">
        <f t="array" ref="K127">INDEX(Produtos[preço_venda],_xlfn.XMATCH(vendas[[#This Row],[produto]],Produtos[id],0,1))*vendas[[#This Row],[quantidade]]</f>
        <v>133794.96</v>
      </c>
      <c r="L127">
        <f ca="1">vendas[[#This Row],[total produtos]]+vendas[[#This Row],[frete]]</f>
        <v>133958.1966</v>
      </c>
    </row>
    <row r="128" spans="1:12" x14ac:dyDescent="0.25">
      <c r="A128" s="1">
        <v>45397.650928884985</v>
      </c>
      <c r="B128" s="3">
        <f>WEEKNUM(vendas[[#This Row],[data]])</f>
        <v>16</v>
      </c>
      <c r="C128" s="2">
        <v>5</v>
      </c>
      <c r="D128" s="2" t="s">
        <v>48</v>
      </c>
      <c r="E128" s="3">
        <v>24</v>
      </c>
      <c r="F128" t="s">
        <v>1360</v>
      </c>
      <c r="G128" t="str" cm="1">
        <f t="array" ref="G128">INDEX(Municípios[Unidade federativa],_xlfn.XMATCH(vendas[[#This Row],[destino]],Municípios[Município],0))</f>
        <v>São Paulo</v>
      </c>
      <c r="H128" cm="1">
        <f t="array" aca="1" ref="H128" ca="1">INDEX(Municípios[frete],_xlfn.XMATCH(vendas[[#This Row],[destino]],Municípios[Município]))*vendas[[#This Row],[quantidade]]*(RANDBETWEEN(10,30)/100)</f>
        <v>96.335999999999999</v>
      </c>
      <c r="I128" t="str">
        <f>VLOOKUP(vendas[[#This Row],[UF]],Regioes[],2,0)</f>
        <v>SUDESTE</v>
      </c>
      <c r="J128" t="str" cm="1">
        <f t="array" aca="1" ref="J12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8" cm="1">
        <f t="array" ref="K128">INDEX(Produtos[preço_venda],_xlfn.XMATCH(vendas[[#This Row],[produto]],Produtos[id],0,1))*vendas[[#This Row],[quantidade]]</f>
        <v>30730.560000000001</v>
      </c>
      <c r="L128">
        <f ca="1">vendas[[#This Row],[total produtos]]+vendas[[#This Row],[frete]]</f>
        <v>30826.896000000001</v>
      </c>
    </row>
    <row r="129" spans="1:12" x14ac:dyDescent="0.25">
      <c r="A129" s="1">
        <v>45397.650928884985</v>
      </c>
      <c r="B129" s="3">
        <f>WEEKNUM(vendas[[#This Row],[data]])</f>
        <v>16</v>
      </c>
      <c r="C129" s="2">
        <v>15</v>
      </c>
      <c r="D129" s="2" t="s">
        <v>34</v>
      </c>
      <c r="E129" s="3">
        <v>46</v>
      </c>
      <c r="F129" t="s">
        <v>1148</v>
      </c>
      <c r="G129" t="str" cm="1">
        <f t="array" ref="G129">INDEX(Municípios[Unidade federativa],_xlfn.XMATCH(vendas[[#This Row],[destino]],Municípios[Município],0))</f>
        <v>Acre</v>
      </c>
      <c r="H129" cm="1">
        <f t="array" aca="1" ref="H129" ca="1">INDEX(Municípios[frete],_xlfn.XMATCH(vendas[[#This Row],[destino]],Municípios[Município]))*vendas[[#This Row],[quantidade]]*(RANDBETWEEN(10,30)/100)</f>
        <v>27.158399999999997</v>
      </c>
      <c r="I129" t="str">
        <f>VLOOKUP(vendas[[#This Row],[UF]],Regioes[],2,0)</f>
        <v>NORTE</v>
      </c>
      <c r="J129" t="str" cm="1">
        <f t="array" aca="1" ref="J12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9" cm="1">
        <f t="array" ref="K129">INDEX(Produtos[preço_venda],_xlfn.XMATCH(vendas[[#This Row],[produto]],Produtos[id],0,1))*vendas[[#This Row],[quantidade]]</f>
        <v>161934.72</v>
      </c>
      <c r="L129">
        <f ca="1">vendas[[#This Row],[total produtos]]+vendas[[#This Row],[frete]]</f>
        <v>161961.87839999999</v>
      </c>
    </row>
    <row r="130" spans="1:12" x14ac:dyDescent="0.25">
      <c r="A130" s="1">
        <v>45397.650928884985</v>
      </c>
      <c r="B130" s="3">
        <f>WEEKNUM(vendas[[#This Row],[data]])</f>
        <v>16</v>
      </c>
      <c r="C130" s="2">
        <v>13</v>
      </c>
      <c r="D130" s="2" t="s">
        <v>65</v>
      </c>
      <c r="E130" s="3">
        <v>48</v>
      </c>
      <c r="F130" t="s">
        <v>343</v>
      </c>
      <c r="G130" t="str" cm="1">
        <f t="array" ref="G130">INDEX(Municípios[Unidade federativa],_xlfn.XMATCH(vendas[[#This Row],[destino]],Municípios[Município],0))</f>
        <v>Paraná</v>
      </c>
      <c r="H130" cm="1">
        <f t="array" aca="1" ref="H130" ca="1">INDEX(Municípios[frete],_xlfn.XMATCH(vendas[[#This Row],[destino]],Municípios[Município]))*vendas[[#This Row],[quantidade]]*(RANDBETWEEN(10,30)/100)</f>
        <v>109.8048</v>
      </c>
      <c r="I130" t="str">
        <f>VLOOKUP(vendas[[#This Row],[UF]],Regioes[],2,0)</f>
        <v>SUL</v>
      </c>
      <c r="J130" t="str" cm="1">
        <f t="array" aca="1" ref="J130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30" cm="1">
        <f t="array" ref="K130">INDEX(Produtos[preço_venda],_xlfn.XMATCH(vendas[[#This Row],[produto]],Produtos[id],0,1))*vendas[[#This Row],[quantidade]]</f>
        <v>199716.48000000001</v>
      </c>
      <c r="L130">
        <f ca="1">vendas[[#This Row],[total produtos]]+vendas[[#This Row],[frete]]</f>
        <v>199826.28480000002</v>
      </c>
    </row>
    <row r="131" spans="1:12" x14ac:dyDescent="0.25">
      <c r="A131" s="1">
        <v>45397.650928884985</v>
      </c>
      <c r="B131" s="3">
        <f>WEEKNUM(vendas[[#This Row],[data]])</f>
        <v>16</v>
      </c>
      <c r="C131" s="2">
        <v>6</v>
      </c>
      <c r="D131" s="2" t="s">
        <v>28</v>
      </c>
      <c r="E131" s="3">
        <v>37</v>
      </c>
      <c r="F131" t="s">
        <v>1268</v>
      </c>
      <c r="G131" t="str" cm="1">
        <f t="array" ref="G131">INDEX(Municípios[Unidade federativa],_xlfn.XMATCH(vendas[[#This Row],[destino]],Municípios[Município],0))</f>
        <v>Minas Gerais</v>
      </c>
      <c r="H131" cm="1">
        <f t="array" aca="1" ref="H131" ca="1">INDEX(Municípios[frete],_xlfn.XMATCH(vendas[[#This Row],[destino]],Municípios[Município]))*vendas[[#This Row],[quantidade]]*(RANDBETWEEN(10,30)/100)</f>
        <v>24.708600000000001</v>
      </c>
      <c r="I131" t="str">
        <f>VLOOKUP(vendas[[#This Row],[UF]],Regioes[],2,0)</f>
        <v>SUDESTE</v>
      </c>
      <c r="J131" t="str" cm="1">
        <f t="array" aca="1" ref="J13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1" cm="1">
        <f t="array" ref="K131">INDEX(Produtos[preço_venda],_xlfn.XMATCH(vendas[[#This Row],[produto]],Produtos[id],0,1))*vendas[[#This Row],[quantidade]]</f>
        <v>47369.99</v>
      </c>
      <c r="L131">
        <f ca="1">vendas[[#This Row],[total produtos]]+vendas[[#This Row],[frete]]</f>
        <v>47394.698599999996</v>
      </c>
    </row>
    <row r="132" spans="1:12" x14ac:dyDescent="0.25">
      <c r="A132" s="1">
        <v>45397.650928884985</v>
      </c>
      <c r="B132" s="3">
        <f>WEEKNUM(vendas[[#This Row],[data]])</f>
        <v>16</v>
      </c>
      <c r="C132" s="2">
        <v>17</v>
      </c>
      <c r="D132" s="2" t="s">
        <v>31</v>
      </c>
      <c r="E132" s="3">
        <v>18</v>
      </c>
      <c r="F132" t="s">
        <v>1144</v>
      </c>
      <c r="G132" t="str" cm="1">
        <f t="array" ref="G132">INDEX(Municípios[Unidade federativa],_xlfn.XMATCH(vendas[[#This Row],[destino]],Municípios[Município],0))</f>
        <v>Mato Grosso do Sul</v>
      </c>
      <c r="H132" cm="1">
        <f t="array" aca="1" ref="H132" ca="1">INDEX(Municípios[frete],_xlfn.XMATCH(vendas[[#This Row],[destino]],Municípios[Município]))*vendas[[#This Row],[quantidade]]*(RANDBETWEEN(10,30)/100)</f>
        <v>37.043999999999997</v>
      </c>
      <c r="I132" t="str">
        <f>VLOOKUP(vendas[[#This Row],[UF]],Regioes[],2,0)</f>
        <v>CENTRO-OESTE</v>
      </c>
      <c r="J132" t="str" cm="1">
        <f t="array" aca="1" ref="J13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2" cm="1">
        <f t="array" ref="K132">INDEX(Produtos[preço_venda],_xlfn.XMATCH(vendas[[#This Row],[produto]],Produtos[id],0,1))*vendas[[#This Row],[quantidade]]</f>
        <v>69123.959999999992</v>
      </c>
      <c r="L132">
        <f ca="1">vendas[[#This Row],[total produtos]]+vendas[[#This Row],[frete]]</f>
        <v>69161.003999999986</v>
      </c>
    </row>
    <row r="133" spans="1:12" x14ac:dyDescent="0.25">
      <c r="A133" s="1">
        <v>45397.650928884985</v>
      </c>
      <c r="B133" s="3">
        <f>WEEKNUM(vendas[[#This Row],[data]])</f>
        <v>16</v>
      </c>
      <c r="C133" s="2">
        <v>14</v>
      </c>
      <c r="D133" s="2" t="s">
        <v>29</v>
      </c>
      <c r="E133" s="3">
        <v>17</v>
      </c>
      <c r="F133" t="s">
        <v>1407</v>
      </c>
      <c r="G133" t="str" cm="1">
        <f t="array" ref="G133">INDEX(Municípios[Unidade federativa],_xlfn.XMATCH(vendas[[#This Row],[destino]],Municípios[Município],0))</f>
        <v>São Paulo</v>
      </c>
      <c r="H133" cm="1">
        <f t="array" aca="1" ref="H133" ca="1">INDEX(Municípios[frete],_xlfn.XMATCH(vendas[[#This Row],[destino]],Municípios[Município]))*vendas[[#This Row],[quantidade]]*(RANDBETWEEN(10,30)/100)</f>
        <v>16.034400000000002</v>
      </c>
      <c r="I133" t="str">
        <f>VLOOKUP(vendas[[#This Row],[UF]],Regioes[],2,0)</f>
        <v>SUDESTE</v>
      </c>
      <c r="J133" t="str" cm="1">
        <f t="array" aca="1" ref="J13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3" cm="1">
        <f t="array" ref="K133">INDEX(Produtos[preço_venda],_xlfn.XMATCH(vendas[[#This Row],[produto]],Produtos[id],0,1))*vendas[[#This Row],[quantidade]]</f>
        <v>65282.720000000001</v>
      </c>
      <c r="L133">
        <f ca="1">vendas[[#This Row],[total produtos]]+vendas[[#This Row],[frete]]</f>
        <v>65298.754399999998</v>
      </c>
    </row>
    <row r="134" spans="1:12" x14ac:dyDescent="0.25">
      <c r="A134" s="1">
        <v>45399.726142914951</v>
      </c>
      <c r="B134" s="3">
        <f>WEEKNUM(vendas[[#This Row],[data]])</f>
        <v>16</v>
      </c>
      <c r="C134" s="2">
        <v>7</v>
      </c>
      <c r="D134" s="2" t="s">
        <v>64</v>
      </c>
      <c r="E134" s="3">
        <v>10</v>
      </c>
      <c r="F134" t="s">
        <v>392</v>
      </c>
      <c r="G134" t="str" cm="1">
        <f t="array" ref="G134">INDEX(Municípios[Unidade federativa],_xlfn.XMATCH(vendas[[#This Row],[destino]],Municípios[Município],0))</f>
        <v>São Paulo</v>
      </c>
      <c r="H134" cm="1">
        <f t="array" aca="1" ref="H134" ca="1">INDEX(Municípios[frete],_xlfn.XMATCH(vendas[[#This Row],[destino]],Municípios[Município]))*vendas[[#This Row],[quantidade]]*(RANDBETWEEN(10,30)/100)</f>
        <v>9.3500000000000014</v>
      </c>
      <c r="I134" t="str">
        <f>VLOOKUP(vendas[[#This Row],[UF]],Regioes[],2,0)</f>
        <v>SUDESTE</v>
      </c>
      <c r="J134" t="str" cm="1">
        <f t="array" aca="1" ref="J13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4" cm="1">
        <f t="array" ref="K134">INDEX(Produtos[preço_venda],_xlfn.XMATCH(vendas[[#This Row],[produto]],Produtos[id],0,1))*vendas[[#This Row],[quantidade]]</f>
        <v>12806.6</v>
      </c>
      <c r="L134">
        <f ca="1">vendas[[#This Row],[total produtos]]+vendas[[#This Row],[frete]]</f>
        <v>12815.95</v>
      </c>
    </row>
    <row r="135" spans="1:12" x14ac:dyDescent="0.25">
      <c r="A135" s="1">
        <v>45401.001426674651</v>
      </c>
      <c r="B135" s="3">
        <f>WEEKNUM(vendas[[#This Row],[data]])</f>
        <v>16</v>
      </c>
      <c r="C135" s="2">
        <v>7</v>
      </c>
      <c r="D135" s="2" t="s">
        <v>11</v>
      </c>
      <c r="E135" s="3">
        <v>35</v>
      </c>
      <c r="F135" t="s">
        <v>137</v>
      </c>
      <c r="G135" t="str" cm="1">
        <f t="array" ref="G135">INDEX(Municípios[Unidade federativa],_xlfn.XMATCH(vendas[[#This Row],[destino]],Municípios[Município],0))</f>
        <v>São Paulo</v>
      </c>
      <c r="H135" cm="1">
        <f t="array" aca="1" ref="H135" ca="1">INDEX(Municípios[frete],_xlfn.XMATCH(vendas[[#This Row],[destino]],Municípios[Município]))*vendas[[#This Row],[quantidade]]*(RANDBETWEEN(10,30)/100)</f>
        <v>56.489999999999995</v>
      </c>
      <c r="I135" t="str">
        <f>VLOOKUP(vendas[[#This Row],[UF]],Regioes[],2,0)</f>
        <v>SUDESTE</v>
      </c>
      <c r="J135" t="str" cm="1">
        <f t="array" aca="1" ref="J13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5" cm="1">
        <f t="array" ref="K135">INDEX(Produtos[preço_venda],_xlfn.XMATCH(vendas[[#This Row],[produto]],Produtos[id],0,1))*vendas[[#This Row],[quantidade]]</f>
        <v>156817.15</v>
      </c>
      <c r="L135">
        <f ca="1">vendas[[#This Row],[total produtos]]+vendas[[#This Row],[frete]]</f>
        <v>156873.63999999998</v>
      </c>
    </row>
    <row r="136" spans="1:12" x14ac:dyDescent="0.25">
      <c r="A136" s="1">
        <v>45400.336311770487</v>
      </c>
      <c r="B136" s="3">
        <f>WEEKNUM(vendas[[#This Row],[data]])</f>
        <v>16</v>
      </c>
      <c r="C136" s="2">
        <v>7</v>
      </c>
      <c r="D136" s="2" t="s">
        <v>40</v>
      </c>
      <c r="E136" s="3">
        <v>50</v>
      </c>
      <c r="F136" t="s">
        <v>159</v>
      </c>
      <c r="G136" t="str" cm="1">
        <f t="array" ref="G136">INDEX(Municípios[Unidade federativa],_xlfn.XMATCH(vendas[[#This Row],[destino]],Municípios[Município],0))</f>
        <v>Paraíba</v>
      </c>
      <c r="H136" cm="1">
        <f t="array" aca="1" ref="H136" ca="1">INDEX(Municípios[frete],_xlfn.XMATCH(vendas[[#This Row],[destino]],Municípios[Município]))*vendas[[#This Row],[quantidade]]*(RANDBETWEEN(10,30)/100)</f>
        <v>77.100000000000009</v>
      </c>
      <c r="I136" t="str">
        <f>VLOOKUP(vendas[[#This Row],[UF]],Regioes[],2,0)</f>
        <v>NORDESTE</v>
      </c>
      <c r="J136" t="str" cm="1">
        <f t="array" aca="1" ref="J13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6" cm="1">
        <f t="array" ref="K136">INDEX(Produtos[preço_venda],_xlfn.XMATCH(vendas[[#This Row],[produto]],Produtos[id],0,1))*vendas[[#This Row],[quantidade]]</f>
        <v>160018.5</v>
      </c>
      <c r="L136">
        <f ca="1">vendas[[#This Row],[total produtos]]+vendas[[#This Row],[frete]]</f>
        <v>160095.6</v>
      </c>
    </row>
    <row r="137" spans="1:12" x14ac:dyDescent="0.25">
      <c r="A137" s="1">
        <v>45398.38588652305</v>
      </c>
      <c r="B137" s="3">
        <f>WEEKNUM(vendas[[#This Row],[data]])</f>
        <v>16</v>
      </c>
      <c r="C137" s="2">
        <v>9</v>
      </c>
      <c r="D137" s="2" t="s">
        <v>59</v>
      </c>
      <c r="E137" s="3">
        <v>11</v>
      </c>
      <c r="F137" t="s">
        <v>781</v>
      </c>
      <c r="G137" t="str" cm="1">
        <f t="array" ref="G137">INDEX(Municípios[Unidade federativa],_xlfn.XMATCH(vendas[[#This Row],[destino]],Municípios[Município],0))</f>
        <v>Mato Grosso do Sul</v>
      </c>
      <c r="H137" cm="1">
        <f t="array" aca="1" ref="H137" ca="1">INDEX(Municípios[frete],_xlfn.XMATCH(vendas[[#This Row],[destino]],Municípios[Município]))*vendas[[#This Row],[quantidade]]*(RANDBETWEEN(10,30)/100)</f>
        <v>34.303500000000007</v>
      </c>
      <c r="I137" t="str">
        <f>VLOOKUP(vendas[[#This Row],[UF]],Regioes[],2,0)</f>
        <v>CENTRO-OESTE</v>
      </c>
      <c r="J137" t="str" cm="1">
        <f t="array" aca="1" ref="J137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37" cm="1">
        <f t="array" ref="K137">INDEX(Produtos[preço_venda],_xlfn.XMATCH(vendas[[#This Row],[produto]],Produtos[id],0,1))*vendas[[#This Row],[quantidade]]</f>
        <v>24647.039999999997</v>
      </c>
      <c r="L137">
        <f ca="1">vendas[[#This Row],[total produtos]]+vendas[[#This Row],[frete]]</f>
        <v>24681.343499999999</v>
      </c>
    </row>
    <row r="138" spans="1:12" x14ac:dyDescent="0.25">
      <c r="A138" s="1">
        <v>45394.51250541475</v>
      </c>
      <c r="B138" s="3">
        <f>WEEKNUM(vendas[[#This Row],[data]])</f>
        <v>15</v>
      </c>
      <c r="C138" s="2">
        <v>14</v>
      </c>
      <c r="D138" s="2" t="s">
        <v>23</v>
      </c>
      <c r="E138" s="3">
        <v>43</v>
      </c>
      <c r="F138" t="s">
        <v>98</v>
      </c>
      <c r="G138" t="str" cm="1">
        <f t="array" ref="G138">INDEX(Municípios[Unidade federativa],_xlfn.XMATCH(vendas[[#This Row],[destino]],Municípios[Município],0))</f>
        <v>Ceará</v>
      </c>
      <c r="H138" cm="1">
        <f t="array" aca="1" ref="H138" ca="1">INDEX(Municípios[frete],_xlfn.XMATCH(vendas[[#This Row],[destino]],Municípios[Município]))*vendas[[#This Row],[quantidade]]*(RANDBETWEEN(10,30)/100)</f>
        <v>79.644600000000011</v>
      </c>
      <c r="I138" t="str">
        <f>VLOOKUP(vendas[[#This Row],[UF]],Regioes[],2,0)</f>
        <v>NORDESTE</v>
      </c>
      <c r="J138" t="str" cm="1">
        <f t="array" aca="1" ref="J13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8" cm="1">
        <f t="array" ref="K138">INDEX(Produtos[preço_venda],_xlfn.XMATCH(vendas[[#This Row],[produto]],Produtos[id],0,1))*vendas[[#This Row],[quantidade]]</f>
        <v>68807.740000000005</v>
      </c>
      <c r="L138">
        <f ca="1">vendas[[#This Row],[total produtos]]+vendas[[#This Row],[frete]]</f>
        <v>68887.384600000005</v>
      </c>
    </row>
    <row r="139" spans="1:12" x14ac:dyDescent="0.25">
      <c r="A139" s="1">
        <v>45394.51250541475</v>
      </c>
      <c r="B139" s="3">
        <f>WEEKNUM(vendas[[#This Row],[data]])</f>
        <v>15</v>
      </c>
      <c r="C139" s="2">
        <v>15</v>
      </c>
      <c r="D139" s="2" t="s">
        <v>64</v>
      </c>
      <c r="E139" s="3">
        <v>29</v>
      </c>
      <c r="F139" t="s">
        <v>1563</v>
      </c>
      <c r="G139" t="str" cm="1">
        <f t="array" ref="G139">INDEX(Municípios[Unidade federativa],_xlfn.XMATCH(vendas[[#This Row],[destino]],Municípios[Município],0))</f>
        <v>Ceará</v>
      </c>
      <c r="H139" cm="1">
        <f t="array" aca="1" ref="H139" ca="1">INDEX(Municípios[frete],_xlfn.XMATCH(vendas[[#This Row],[destino]],Municípios[Município]))*vendas[[#This Row],[quantidade]]*(RANDBETWEEN(10,30)/100)</f>
        <v>37.062000000000005</v>
      </c>
      <c r="I139" t="str">
        <f>VLOOKUP(vendas[[#This Row],[UF]],Regioes[],2,0)</f>
        <v>NORDESTE</v>
      </c>
      <c r="J139" t="str" cm="1">
        <f t="array" aca="1" ref="J13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39" cm="1">
        <f t="array" ref="K139">INDEX(Produtos[preço_venda],_xlfn.XMATCH(vendas[[#This Row],[produto]],Produtos[id],0,1))*vendas[[#This Row],[quantidade]]</f>
        <v>37139.14</v>
      </c>
      <c r="L139">
        <f ca="1">vendas[[#This Row],[total produtos]]+vendas[[#This Row],[frete]]</f>
        <v>37176.201999999997</v>
      </c>
    </row>
    <row r="140" spans="1:12" x14ac:dyDescent="0.25">
      <c r="A140" s="1">
        <v>45394.51250541475</v>
      </c>
      <c r="B140" s="3">
        <f>WEEKNUM(vendas[[#This Row],[data]])</f>
        <v>15</v>
      </c>
      <c r="C140" s="2">
        <v>16</v>
      </c>
      <c r="D140" s="2" t="s">
        <v>15</v>
      </c>
      <c r="E140" s="3">
        <v>44</v>
      </c>
      <c r="F140" t="s">
        <v>1047</v>
      </c>
      <c r="G140" t="str" cm="1">
        <f t="array" ref="G140">INDEX(Municípios[Unidade federativa],_xlfn.XMATCH(vendas[[#This Row],[destino]],Municípios[Município],0))</f>
        <v>Sergipe</v>
      </c>
      <c r="H140" cm="1">
        <f t="array" aca="1" ref="H140" ca="1">INDEX(Municípios[frete],_xlfn.XMATCH(vendas[[#This Row],[destino]],Municípios[Município]))*vendas[[#This Row],[quantidade]]*(RANDBETWEEN(10,30)/100)</f>
        <v>141.68</v>
      </c>
      <c r="I140" t="str">
        <f>VLOOKUP(vendas[[#This Row],[UF]],Regioes[],2,0)</f>
        <v>NORDESTE</v>
      </c>
      <c r="J140" t="str" cm="1">
        <f t="array" aca="1" ref="J140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40" cm="1">
        <f t="array" ref="K140">INDEX(Produtos[preço_venda],_xlfn.XMATCH(vendas[[#This Row],[produto]],Produtos[id],0,1))*vendas[[#This Row],[quantidade]]</f>
        <v>42264.639999999999</v>
      </c>
      <c r="L140">
        <f ca="1">vendas[[#This Row],[total produtos]]+vendas[[#This Row],[frete]]</f>
        <v>42406.32</v>
      </c>
    </row>
    <row r="141" spans="1:12" x14ac:dyDescent="0.25">
      <c r="A141" s="1">
        <v>45396.811652920056</v>
      </c>
      <c r="B141" s="3">
        <f>WEEKNUM(vendas[[#This Row],[data]])</f>
        <v>16</v>
      </c>
      <c r="C141" s="2">
        <v>17</v>
      </c>
      <c r="D141" s="2" t="s">
        <v>42</v>
      </c>
      <c r="E141" s="3">
        <v>39</v>
      </c>
      <c r="F141" t="s">
        <v>906</v>
      </c>
      <c r="G141" t="str" cm="1">
        <f t="array" ref="G141">INDEX(Municípios[Unidade federativa],_xlfn.XMATCH(vendas[[#This Row],[destino]],Municípios[Município],0))</f>
        <v>Pernambuco</v>
      </c>
      <c r="H141" cm="1">
        <f t="array" aca="1" ref="H141" ca="1">INDEX(Municípios[frete],_xlfn.XMATCH(vendas[[#This Row],[destino]],Municípios[Município]))*vendas[[#This Row],[quantidade]]*(RANDBETWEEN(10,30)/100)</f>
        <v>85.3125</v>
      </c>
      <c r="I141" t="str">
        <f>VLOOKUP(vendas[[#This Row],[UF]],Regioes[],2,0)</f>
        <v>NORDESTE</v>
      </c>
      <c r="J141" t="str" cm="1">
        <f t="array" aca="1" ref="J14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41" cm="1">
        <f t="array" ref="K141">INDEX(Produtos[preço_venda],_xlfn.XMATCH(vendas[[#This Row],[produto]],Produtos[id],0,1))*vendas[[#This Row],[quantidade]]</f>
        <v>24962.339999999997</v>
      </c>
      <c r="L141">
        <f ca="1">vendas[[#This Row],[total produtos]]+vendas[[#This Row],[frete]]</f>
        <v>25047.652499999997</v>
      </c>
    </row>
    <row r="142" spans="1:12" x14ac:dyDescent="0.25">
      <c r="A142" s="1">
        <v>45393.217241775157</v>
      </c>
      <c r="B142" s="3">
        <f>WEEKNUM(vendas[[#This Row],[data]])</f>
        <v>15</v>
      </c>
      <c r="C142" s="2">
        <v>7</v>
      </c>
      <c r="D142" s="2" t="s">
        <v>40</v>
      </c>
      <c r="E142" s="3">
        <v>43</v>
      </c>
      <c r="F142" t="s">
        <v>1492</v>
      </c>
      <c r="G142" t="str" cm="1">
        <f t="array" ref="G142">INDEX(Municípios[Unidade federativa],_xlfn.XMATCH(vendas[[#This Row],[destino]],Municípios[Município],0))</f>
        <v>Rio Grande do Sul</v>
      </c>
      <c r="H142" cm="1">
        <f t="array" aca="1" ref="H142" ca="1">INDEX(Municípios[frete],_xlfn.XMATCH(vendas[[#This Row],[destino]],Municípios[Município]))*vendas[[#This Row],[quantidade]]*(RANDBETWEEN(10,30)/100)</f>
        <v>121.7975</v>
      </c>
      <c r="I142" t="str">
        <f>VLOOKUP(vendas[[#This Row],[UF]],Regioes[],2,0)</f>
        <v>SUL</v>
      </c>
      <c r="J142" t="str" cm="1">
        <f t="array" aca="1" ref="J14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2" cm="1">
        <f t="array" ref="K142">INDEX(Produtos[preço_venda],_xlfn.XMATCH(vendas[[#This Row],[produto]],Produtos[id],0,1))*vendas[[#This Row],[quantidade]]</f>
        <v>137615.91</v>
      </c>
      <c r="L142">
        <f ca="1">vendas[[#This Row],[total produtos]]+vendas[[#This Row],[frete]]</f>
        <v>137737.70749999999</v>
      </c>
    </row>
    <row r="143" spans="1:12" x14ac:dyDescent="0.25">
      <c r="A143" s="1">
        <v>45394.365206976268</v>
      </c>
      <c r="B143" s="3">
        <f>WEEKNUM(vendas[[#This Row],[data]])</f>
        <v>15</v>
      </c>
      <c r="C143" s="2">
        <v>18</v>
      </c>
      <c r="D143" s="2" t="s">
        <v>60</v>
      </c>
      <c r="E143" s="3">
        <v>37</v>
      </c>
      <c r="F143" t="s">
        <v>842</v>
      </c>
      <c r="G143" t="str" cm="1">
        <f t="array" ref="G143">INDEX(Municípios[Unidade federativa],_xlfn.XMATCH(vendas[[#This Row],[destino]],Municípios[Município],0))</f>
        <v>Rio Grande do Sul</v>
      </c>
      <c r="H143" cm="1">
        <f t="array" aca="1" ref="H143" ca="1">INDEX(Municípios[frete],_xlfn.XMATCH(vendas[[#This Row],[destino]],Municípios[Município]))*vendas[[#This Row],[quantidade]]*(RANDBETWEEN(10,30)/100)</f>
        <v>158.3415</v>
      </c>
      <c r="I143" t="str">
        <f>VLOOKUP(vendas[[#This Row],[UF]],Regioes[],2,0)</f>
        <v>SUL</v>
      </c>
      <c r="J143" t="str" cm="1">
        <f t="array" aca="1" ref="J143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43" cm="1">
        <f t="array" ref="K143">INDEX(Produtos[preço_venda],_xlfn.XMATCH(vendas[[#This Row],[produto]],Produtos[id],0,1))*vendas[[#This Row],[quantidade]]</f>
        <v>94729.99</v>
      </c>
      <c r="L143">
        <f ca="1">vendas[[#This Row],[total produtos]]+vendas[[#This Row],[frete]]</f>
        <v>94888.3315</v>
      </c>
    </row>
    <row r="144" spans="1:12" x14ac:dyDescent="0.25">
      <c r="A144" s="1">
        <v>45393.949425856576</v>
      </c>
      <c r="B144" s="3">
        <f>WEEKNUM(vendas[[#This Row],[data]])</f>
        <v>15</v>
      </c>
      <c r="C144" s="2">
        <v>14</v>
      </c>
      <c r="D144" s="2" t="s">
        <v>56</v>
      </c>
      <c r="E144" s="3">
        <v>10</v>
      </c>
      <c r="F144" t="s">
        <v>915</v>
      </c>
      <c r="G144" t="str" cm="1">
        <f t="array" ref="G144">INDEX(Municípios[Unidade federativa],_xlfn.XMATCH(vendas[[#This Row],[destino]],Municípios[Município],0))</f>
        <v>Maranhão</v>
      </c>
      <c r="H144" cm="1">
        <f t="array" aca="1" ref="H144" ca="1">INDEX(Municípios[frete],_xlfn.XMATCH(vendas[[#This Row],[destino]],Municípios[Município]))*vendas[[#This Row],[quantidade]]*(RANDBETWEEN(10,30)/100)</f>
        <v>23.783000000000001</v>
      </c>
      <c r="I144" t="str">
        <f>VLOOKUP(vendas[[#This Row],[UF]],Regioes[],2,0)</f>
        <v>NORDESTE</v>
      </c>
      <c r="J144" t="str" cm="1">
        <f t="array" aca="1" ref="J14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4" cm="1">
        <f t="array" ref="K144">INDEX(Produtos[preço_venda],_xlfn.XMATCH(vendas[[#This Row],[produto]],Produtos[id],0,1))*vendas[[#This Row],[quantidade]]</f>
        <v>28803.1</v>
      </c>
      <c r="L144">
        <f ca="1">vendas[[#This Row],[total produtos]]+vendas[[#This Row],[frete]]</f>
        <v>28826.882999999998</v>
      </c>
    </row>
    <row r="145" spans="1:12" x14ac:dyDescent="0.25">
      <c r="A145" s="1">
        <v>45394.217685757794</v>
      </c>
      <c r="B145" s="3">
        <f>WEEKNUM(vendas[[#This Row],[data]])</f>
        <v>15</v>
      </c>
      <c r="C145" s="2">
        <v>5</v>
      </c>
      <c r="D145" s="2" t="s">
        <v>53</v>
      </c>
      <c r="E145" s="3">
        <v>29</v>
      </c>
      <c r="F145" t="s">
        <v>1389</v>
      </c>
      <c r="G145" t="str" cm="1">
        <f t="array" ref="G145">INDEX(Municípios[Unidade federativa],_xlfn.XMATCH(vendas[[#This Row],[destino]],Municípios[Município],0))</f>
        <v>Bahia</v>
      </c>
      <c r="H145" cm="1">
        <f t="array" aca="1" ref="H145" ca="1">INDEX(Municípios[frete],_xlfn.XMATCH(vendas[[#This Row],[destino]],Municípios[Município]))*vendas[[#This Row],[quantidade]]*(RANDBETWEEN(10,30)/100)</f>
        <v>26.317499999999999</v>
      </c>
      <c r="I145" t="str">
        <f>VLOOKUP(vendas[[#This Row],[UF]],Regioes[],2,0)</f>
        <v>NORDESTE</v>
      </c>
      <c r="J145" t="str" cm="1">
        <f t="array" aca="1" ref="J14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45" cm="1">
        <f t="array" ref="K145">INDEX(Produtos[preço_venda],_xlfn.XMATCH(vendas[[#This Row],[produto]],Produtos[id],0,1))*vendas[[#This Row],[quantidade]]</f>
        <v>111369.28</v>
      </c>
      <c r="L145">
        <f ca="1">vendas[[#This Row],[total produtos]]+vendas[[#This Row],[frete]]</f>
        <v>111395.5975</v>
      </c>
    </row>
    <row r="146" spans="1:12" x14ac:dyDescent="0.25">
      <c r="A146" s="1">
        <v>45395</v>
      </c>
      <c r="B146" s="3">
        <f>WEEKNUM(vendas[[#This Row],[data]])</f>
        <v>15</v>
      </c>
      <c r="C146" s="2">
        <v>13</v>
      </c>
      <c r="D146" s="2" t="s">
        <v>61</v>
      </c>
      <c r="E146" s="3">
        <v>26</v>
      </c>
      <c r="F146" t="s">
        <v>796</v>
      </c>
      <c r="G146" t="str" cm="1">
        <f t="array" ref="G146">INDEX(Municípios[Unidade federativa],_xlfn.XMATCH(vendas[[#This Row],[destino]],Municípios[Município],0))</f>
        <v>São Paulo</v>
      </c>
      <c r="H146" cm="1">
        <f t="array" aca="1" ref="H146" ca="1">INDEX(Municípios[frete],_xlfn.XMATCH(vendas[[#This Row],[destino]],Municípios[Município]))*vendas[[#This Row],[quantidade]]*(RANDBETWEEN(10,30)/100)</f>
        <v>83.155799999999999</v>
      </c>
      <c r="I146" t="str">
        <f>VLOOKUP(vendas[[#This Row],[UF]],Regioes[],2,0)</f>
        <v>SUDESTE</v>
      </c>
      <c r="J146" t="str" cm="1">
        <f t="array" aca="1" ref="J14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6" cm="1">
        <f t="array" ref="K146">INDEX(Produtos[preço_venda],_xlfn.XMATCH(vendas[[#This Row],[produto]],Produtos[id],0,1))*vendas[[#This Row],[quantidade]]</f>
        <v>91522.86</v>
      </c>
      <c r="L146">
        <f ca="1">vendas[[#This Row],[total produtos]]+vendas[[#This Row],[frete]]</f>
        <v>91606.015799999994</v>
      </c>
    </row>
    <row r="147" spans="1:12" x14ac:dyDescent="0.25">
      <c r="A147" s="1">
        <v>45396</v>
      </c>
      <c r="B147" s="3">
        <f>WEEKNUM(vendas[[#This Row],[data]])</f>
        <v>16</v>
      </c>
      <c r="C147" s="2">
        <v>7</v>
      </c>
      <c r="D147" s="2" t="s">
        <v>30</v>
      </c>
      <c r="E147" s="3">
        <v>40</v>
      </c>
      <c r="F147" t="s">
        <v>185</v>
      </c>
      <c r="G147" t="str" cm="1">
        <f t="array" ref="G147">INDEX(Municípios[Unidade federativa],_xlfn.XMATCH(vendas[[#This Row],[destino]],Municípios[Município],0))</f>
        <v>Minas Gerais</v>
      </c>
      <c r="H147" cm="1">
        <f t="array" aca="1" ref="H147" ca="1">INDEX(Municípios[frete],_xlfn.XMATCH(vendas[[#This Row],[destino]],Municípios[Município]))*vendas[[#This Row],[quantidade]]*(RANDBETWEEN(10,30)/100)</f>
        <v>108.188</v>
      </c>
      <c r="I147" t="str">
        <f>VLOOKUP(vendas[[#This Row],[UF]],Regioes[],2,0)</f>
        <v>SUDESTE</v>
      </c>
      <c r="J147" t="str" cm="1">
        <f t="array" aca="1" ref="J14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47" cm="1">
        <f t="array" ref="K147">INDEX(Produtos[preço_venda],_xlfn.XMATCH(vendas[[#This Row],[produto]],Produtos[id],0,1))*vendas[[#This Row],[quantidade]]</f>
        <v>153609.59999999998</v>
      </c>
      <c r="L147">
        <f ca="1">vendas[[#This Row],[total produtos]]+vendas[[#This Row],[frete]]</f>
        <v>153717.78799999997</v>
      </c>
    </row>
    <row r="148" spans="1:12" x14ac:dyDescent="0.25">
      <c r="A148" s="1">
        <v>45397</v>
      </c>
      <c r="B148" s="3">
        <f>WEEKNUM(vendas[[#This Row],[data]])</f>
        <v>16</v>
      </c>
      <c r="C148" s="2">
        <v>6</v>
      </c>
      <c r="D148" s="2" t="s">
        <v>64</v>
      </c>
      <c r="E148" s="3">
        <v>25</v>
      </c>
      <c r="F148" t="s">
        <v>656</v>
      </c>
      <c r="G148" t="str" cm="1">
        <f t="array" ref="G148">INDEX(Municípios[Unidade federativa],_xlfn.XMATCH(vendas[[#This Row],[destino]],Municípios[Município],0))</f>
        <v>Santa Catarina</v>
      </c>
      <c r="H148" cm="1">
        <f t="array" aca="1" ref="H148" ca="1">INDEX(Municípios[frete],_xlfn.XMATCH(vendas[[#This Row],[destino]],Municípios[Município]))*vendas[[#This Row],[quantidade]]*(RANDBETWEEN(10,30)/100)</f>
        <v>82.844999999999999</v>
      </c>
      <c r="I148" t="str">
        <f>VLOOKUP(vendas[[#This Row],[UF]],Regioes[],2,0)</f>
        <v>SUL</v>
      </c>
      <c r="J148" t="str" cm="1">
        <f t="array" aca="1" ref="J148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8" cm="1">
        <f t="array" ref="K148">INDEX(Produtos[preço_venda],_xlfn.XMATCH(vendas[[#This Row],[produto]],Produtos[id],0,1))*vendas[[#This Row],[quantidade]]</f>
        <v>32016.500000000004</v>
      </c>
      <c r="L148">
        <f ca="1">vendas[[#This Row],[total produtos]]+vendas[[#This Row],[frete]]</f>
        <v>32099.345000000005</v>
      </c>
    </row>
    <row r="149" spans="1:12" x14ac:dyDescent="0.25">
      <c r="A149" s="1">
        <v>45398</v>
      </c>
      <c r="B149" s="3">
        <f>WEEKNUM(vendas[[#This Row],[data]])</f>
        <v>16</v>
      </c>
      <c r="C149" s="2">
        <v>5</v>
      </c>
      <c r="D149" s="2" t="s">
        <v>50</v>
      </c>
      <c r="E149" s="3">
        <v>24</v>
      </c>
      <c r="F149" t="s">
        <v>1157</v>
      </c>
      <c r="G149" t="str" cm="1">
        <f t="array" ref="G149">INDEX(Municípios[Unidade federativa],_xlfn.XMATCH(vendas[[#This Row],[destino]],Municípios[Município],0))</f>
        <v>Goiás</v>
      </c>
      <c r="H149" cm="1">
        <f t="array" aca="1" ref="H149" ca="1">INDEX(Municípios[frete],_xlfn.XMATCH(vendas[[#This Row],[destino]],Municípios[Município]))*vendas[[#This Row],[quantidade]]*(RANDBETWEEN(10,30)/100)</f>
        <v>15.163200000000002</v>
      </c>
      <c r="I149" t="str">
        <f>VLOOKUP(vendas[[#This Row],[UF]],Regioes[],2,0)</f>
        <v>CENTRO-OESTE</v>
      </c>
      <c r="J149" t="str" cm="1">
        <f t="array" aca="1" ref="J149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49" cm="1">
        <f t="array" ref="K149">INDEX(Produtos[preço_venda],_xlfn.XMATCH(vendas[[#This Row],[produto]],Produtos[id],0,1))*vendas[[#This Row],[quantidade]]</f>
        <v>46094.64</v>
      </c>
      <c r="L149">
        <f ca="1">vendas[[#This Row],[total produtos]]+vendas[[#This Row],[frete]]</f>
        <v>46109.803200000002</v>
      </c>
    </row>
    <row r="150" spans="1:12" x14ac:dyDescent="0.25">
      <c r="A150" s="1">
        <v>45399</v>
      </c>
      <c r="B150" s="3">
        <f>WEEKNUM(vendas[[#This Row],[data]])</f>
        <v>16</v>
      </c>
      <c r="C150">
        <v>13</v>
      </c>
      <c r="D150" s="2" t="s">
        <v>47</v>
      </c>
      <c r="E150" s="3">
        <v>29</v>
      </c>
      <c r="F150" t="s">
        <v>11135</v>
      </c>
      <c r="G150" t="str" cm="1">
        <f t="array" ref="G150">INDEX(Municípios[Unidade federativa],_xlfn.XMATCH(vendas[[#This Row],[destino]],Municípios[Município],0))</f>
        <v>Paraná</v>
      </c>
      <c r="H150" cm="1">
        <f t="array" aca="1" ref="H150" ca="1">INDEX(Municípios[frete],_xlfn.XMATCH(vendas[[#This Row],[destino]],Municípios[Município]))*vendas[[#This Row],[quantidade]]*(RANDBETWEEN(10,30)/100)</f>
        <v>83.389500000000012</v>
      </c>
      <c r="I150" t="str">
        <f>VLOOKUP(vendas[[#This Row],[UF]],Regioes[],2,0)</f>
        <v>SUL</v>
      </c>
      <c r="J150" t="str" cm="1">
        <f t="array" aca="1" ref="J150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50" cm="1">
        <f t="array" ref="K150">INDEX(Produtos[preço_venda],_xlfn.XMATCH(vendas[[#This Row],[produto]],Produtos[id],0,1))*vendas[[#This Row],[quantidade]]</f>
        <v>120668.13</v>
      </c>
      <c r="L150">
        <f ca="1">vendas[[#This Row],[total produtos]]+vendas[[#This Row],[frete]]</f>
        <v>120751.51950000001</v>
      </c>
    </row>
    <row r="151" spans="1:12" x14ac:dyDescent="0.25">
      <c r="A151" s="1">
        <v>45400</v>
      </c>
      <c r="B151" s="3">
        <f>WEEKNUM(vendas[[#This Row],[data]])</f>
        <v>16</v>
      </c>
      <c r="C151">
        <v>17</v>
      </c>
      <c r="D151" s="2" t="s">
        <v>35</v>
      </c>
      <c r="E151" s="3">
        <v>12</v>
      </c>
      <c r="F151" t="s">
        <v>15365</v>
      </c>
      <c r="G151" t="str" cm="1">
        <f t="array" ref="G151">INDEX(Municípios[Unidade federativa],_xlfn.XMATCH(vendas[[#This Row],[destino]],Municípios[Município],0))</f>
        <v>Alagoas</v>
      </c>
      <c r="H151" cm="1">
        <f t="array" aca="1" ref="H151" ca="1">INDEX(Municípios[frete],_xlfn.XMATCH(vendas[[#This Row],[destino]],Municípios[Município]))*vendas[[#This Row],[quantidade]]*(RANDBETWEEN(10,30)/100)</f>
        <v>21.934799999999999</v>
      </c>
      <c r="I151" t="str">
        <f>VLOOKUP(vendas[[#This Row],[UF]],Regioes[],2,0)</f>
        <v>NORDESTE</v>
      </c>
      <c r="J151" t="str" cm="1">
        <f t="array" aca="1" ref="J15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51" cm="1">
        <f t="array" ref="K151">INDEX(Produtos[preço_venda],_xlfn.XMATCH(vendas[[#This Row],[produto]],Produtos[id],0,1))*vendas[[#This Row],[quantidade]]</f>
        <v>19203</v>
      </c>
      <c r="L151">
        <f ca="1">vendas[[#This Row],[total produtos]]+vendas[[#This Row],[frete]]</f>
        <v>19224.934799999999</v>
      </c>
    </row>
    <row r="152" spans="1:12" x14ac:dyDescent="0.25">
      <c r="A152" s="1">
        <v>45401</v>
      </c>
      <c r="B152" s="3">
        <f>WEEKNUM(vendas[[#This Row],[data]])</f>
        <v>16</v>
      </c>
      <c r="C152">
        <v>17</v>
      </c>
      <c r="D152" s="2" t="s">
        <v>10</v>
      </c>
      <c r="E152" s="3">
        <v>22</v>
      </c>
      <c r="F152" t="s">
        <v>201</v>
      </c>
      <c r="G152" t="str" cm="1">
        <f t="array" ref="G152">INDEX(Municípios[Unidade federativa],_xlfn.XMATCH(vendas[[#This Row],[destino]],Municípios[Município],0))</f>
        <v>Minas Gerais</v>
      </c>
      <c r="H152" cm="1">
        <f t="array" aca="1" ref="H152" ca="1">INDEX(Municípios[frete],_xlfn.XMATCH(vendas[[#This Row],[destino]],Municípios[Município]))*vendas[[#This Row],[quantidade]]*(RANDBETWEEN(10,30)/100)</f>
        <v>39.494400000000006</v>
      </c>
      <c r="I152" t="str">
        <f>VLOOKUP(vendas[[#This Row],[UF]],Regioes[],2,0)</f>
        <v>SUDESTE</v>
      </c>
      <c r="J152" t="str" cm="1">
        <f t="array" aca="1" ref="J15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52" cm="1">
        <f t="array" ref="K152">INDEX(Produtos[preço_venda],_xlfn.XMATCH(vendas[[#This Row],[produto]],Produtos[id],0,1))*vendas[[#This Row],[quantidade]]</f>
        <v>98563.299999999988</v>
      </c>
      <c r="L152">
        <f ca="1">vendas[[#This Row],[total produtos]]+vendas[[#This Row],[frete]]</f>
        <v>98602.794399999984</v>
      </c>
    </row>
    <row r="153" spans="1:12" x14ac:dyDescent="0.25">
      <c r="A153" s="1">
        <v>45402</v>
      </c>
      <c r="B153" s="3">
        <f>WEEKNUM(vendas[[#This Row],[data]])</f>
        <v>16</v>
      </c>
      <c r="C153">
        <v>16</v>
      </c>
      <c r="D153" s="2" t="s">
        <v>16</v>
      </c>
      <c r="E153" s="3">
        <v>15</v>
      </c>
      <c r="F153" t="s">
        <v>13196</v>
      </c>
      <c r="G153" t="str" cm="1">
        <f t="array" ref="G153">INDEX(Municípios[Unidade federativa],_xlfn.XMATCH(vendas[[#This Row],[destino]],Municípios[Município],0))</f>
        <v>Piauí</v>
      </c>
      <c r="H153" cm="1">
        <f t="array" aca="1" ref="H153" ca="1">INDEX(Municípios[frete],_xlfn.XMATCH(vendas[[#This Row],[destino]],Municípios[Município]))*vendas[[#This Row],[quantidade]]*(RANDBETWEEN(10,30)/100)</f>
        <v>29.996999999999996</v>
      </c>
      <c r="I153" t="str">
        <f>VLOOKUP(vendas[[#This Row],[UF]],Regioes[],2,0)</f>
        <v>NORDESTE</v>
      </c>
      <c r="J153" t="str" cm="1">
        <f t="array" aca="1" ref="J153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53" cm="1">
        <f t="array" ref="K153">INDEX(Produtos[preço_venda],_xlfn.XMATCH(vendas[[#This Row],[produto]],Produtos[id],0,1))*vendas[[#This Row],[quantidade]]</f>
        <v>52805.100000000006</v>
      </c>
      <c r="L153">
        <f ca="1">vendas[[#This Row],[total produtos]]+vendas[[#This Row],[frete]]</f>
        <v>52835.097000000009</v>
      </c>
    </row>
    <row r="154" spans="1:12" x14ac:dyDescent="0.25">
      <c r="A154" s="1">
        <v>45403</v>
      </c>
      <c r="B154" s="3">
        <f>WEEKNUM(vendas[[#This Row],[data]])</f>
        <v>17</v>
      </c>
      <c r="C154">
        <v>6</v>
      </c>
      <c r="D154" s="2" t="s">
        <v>42</v>
      </c>
      <c r="E154" s="3">
        <v>46</v>
      </c>
      <c r="F154" t="s">
        <v>5372</v>
      </c>
      <c r="G154" t="str" cm="1">
        <f t="array" ref="G154">INDEX(Municípios[Unidade federativa],_xlfn.XMATCH(vendas[[#This Row],[destino]],Municípios[Município],0))</f>
        <v>Paraná</v>
      </c>
      <c r="H154" cm="1">
        <f t="array" aca="1" ref="H154" ca="1">INDEX(Municípios[frete],_xlfn.XMATCH(vendas[[#This Row],[destino]],Municípios[Município]))*vendas[[#This Row],[quantidade]]*(RANDBETWEEN(10,30)/100)</f>
        <v>21.504999999999999</v>
      </c>
      <c r="I154" t="str">
        <f>VLOOKUP(vendas[[#This Row],[UF]],Regioes[],2,0)</f>
        <v>SUL</v>
      </c>
      <c r="J154" t="str" cm="1">
        <f t="array" aca="1" ref="J154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54" cm="1">
        <f t="array" ref="K154">INDEX(Produtos[preço_venda],_xlfn.XMATCH(vendas[[#This Row],[produto]],Produtos[id],0,1))*vendas[[#This Row],[quantidade]]</f>
        <v>29442.76</v>
      </c>
      <c r="L154">
        <f ca="1">vendas[[#This Row],[total produtos]]+vendas[[#This Row],[frete]]</f>
        <v>29464.264999999999</v>
      </c>
    </row>
    <row r="155" spans="1:12" x14ac:dyDescent="0.25">
      <c r="A155" s="1">
        <v>45404</v>
      </c>
      <c r="B155" s="3">
        <f>WEEKNUM(vendas[[#This Row],[data]])</f>
        <v>17</v>
      </c>
      <c r="C155">
        <v>11</v>
      </c>
      <c r="D155" s="2" t="s">
        <v>16</v>
      </c>
      <c r="E155" s="3">
        <v>28</v>
      </c>
      <c r="F155" t="s">
        <v>12178</v>
      </c>
      <c r="G155" t="str" cm="1">
        <f t="array" ref="G155">INDEX(Municípios[Unidade federativa],_xlfn.XMATCH(vendas[[#This Row],[destino]],Municípios[Município],0))</f>
        <v>São Paulo</v>
      </c>
      <c r="H155" cm="1">
        <f t="array" aca="1" ref="H155" ca="1">INDEX(Municípios[frete],_xlfn.XMATCH(vendas[[#This Row],[destino]],Municípios[Município]))*vendas[[#This Row],[quantidade]]*(RANDBETWEEN(10,30)/100)</f>
        <v>67.591999999999999</v>
      </c>
      <c r="I155" t="str">
        <f>VLOOKUP(vendas[[#This Row],[UF]],Regioes[],2,0)</f>
        <v>SUDESTE</v>
      </c>
      <c r="J155" t="str" cm="1">
        <f t="array" aca="1" ref="J15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55" cm="1">
        <f t="array" ref="K155">INDEX(Produtos[preço_venda],_xlfn.XMATCH(vendas[[#This Row],[produto]],Produtos[id],0,1))*vendas[[#This Row],[quantidade]]</f>
        <v>98569.52</v>
      </c>
      <c r="L155">
        <f ca="1">vendas[[#This Row],[total produtos]]+vendas[[#This Row],[frete]]</f>
        <v>98637.112000000008</v>
      </c>
    </row>
    <row r="156" spans="1:12" x14ac:dyDescent="0.25">
      <c r="A156" s="1">
        <v>45405</v>
      </c>
      <c r="B156" s="3">
        <f>WEEKNUM(vendas[[#This Row],[data]])</f>
        <v>17</v>
      </c>
      <c r="C156">
        <v>7</v>
      </c>
      <c r="D156" s="2" t="s">
        <v>22</v>
      </c>
      <c r="E156" s="3">
        <v>18</v>
      </c>
      <c r="F156" t="s">
        <v>15427</v>
      </c>
      <c r="G156" t="str" cm="1">
        <f t="array" ref="G156">INDEX(Municípios[Unidade federativa],_xlfn.XMATCH(vendas[[#This Row],[destino]],Municípios[Município],0))</f>
        <v>Goiás</v>
      </c>
      <c r="H156" cm="1">
        <f t="array" aca="1" ref="H156" ca="1">INDEX(Municípios[frete],_xlfn.XMATCH(vendas[[#This Row],[destino]],Municípios[Município]))*vendas[[#This Row],[quantidade]]*(RANDBETWEEN(10,30)/100)</f>
        <v>27.115200000000005</v>
      </c>
      <c r="I156" t="str">
        <f>VLOOKUP(vendas[[#This Row],[UF]],Regioes[],2,0)</f>
        <v>CENTRO-OESTE</v>
      </c>
      <c r="J156" t="str" cm="1">
        <f t="array" aca="1" ref="J156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56" cm="1">
        <f t="array" ref="K156">INDEX(Produtos[preço_venda],_xlfn.XMATCH(vendas[[#This Row],[produto]],Produtos[id],0,1))*vendas[[#This Row],[quantidade]]</f>
        <v>34560.9</v>
      </c>
      <c r="L156">
        <f ca="1">vendas[[#This Row],[total produtos]]+vendas[[#This Row],[frete]]</f>
        <v>34588.015200000002</v>
      </c>
    </row>
    <row r="157" spans="1:12" x14ac:dyDescent="0.25">
      <c r="A157" s="1">
        <v>45406</v>
      </c>
      <c r="B157" s="3">
        <f>WEEKNUM(vendas[[#This Row],[data]])</f>
        <v>17</v>
      </c>
      <c r="C157">
        <v>18</v>
      </c>
      <c r="D157" s="2" t="s">
        <v>50</v>
      </c>
      <c r="E157" s="3">
        <v>19</v>
      </c>
      <c r="F157" t="s">
        <v>8089</v>
      </c>
      <c r="G157" t="str" cm="1">
        <f t="array" ref="G157">INDEX(Municípios[Unidade federativa],_xlfn.XMATCH(vendas[[#This Row],[destino]],Municípios[Município],0))</f>
        <v>São Paulo</v>
      </c>
      <c r="H157" cm="1">
        <f t="array" aca="1" ref="H157" ca="1">INDEX(Municípios[frete],_xlfn.XMATCH(vendas[[#This Row],[destino]],Municípios[Município]))*vendas[[#This Row],[quantidade]]*(RANDBETWEEN(10,30)/100)</f>
        <v>59.0672</v>
      </c>
      <c r="I157" t="str">
        <f>VLOOKUP(vendas[[#This Row],[UF]],Regioes[],2,0)</f>
        <v>SUDESTE</v>
      </c>
      <c r="J157" t="str" cm="1">
        <f t="array" aca="1" ref="J15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57" cm="1">
        <f t="array" ref="K157">INDEX(Produtos[preço_venda],_xlfn.XMATCH(vendas[[#This Row],[produto]],Produtos[id],0,1))*vendas[[#This Row],[quantidade]]</f>
        <v>36491.589999999997</v>
      </c>
      <c r="L157">
        <f ca="1">vendas[[#This Row],[total produtos]]+vendas[[#This Row],[frete]]</f>
        <v>36550.657199999994</v>
      </c>
    </row>
    <row r="158" spans="1:12" x14ac:dyDescent="0.25">
      <c r="A158" s="1">
        <v>45407</v>
      </c>
      <c r="B158" s="3">
        <f>WEEKNUM(vendas[[#This Row],[data]])</f>
        <v>17</v>
      </c>
      <c r="C158">
        <v>15</v>
      </c>
      <c r="D158" s="2" t="s">
        <v>13</v>
      </c>
      <c r="E158" s="3">
        <v>50</v>
      </c>
      <c r="F158" t="s">
        <v>9630</v>
      </c>
      <c r="G158" t="str" cm="1">
        <f t="array" ref="G158">INDEX(Municípios[Unidade federativa],_xlfn.XMATCH(vendas[[#This Row],[destino]],Municípios[Município],0))</f>
        <v>São Paulo</v>
      </c>
      <c r="H158" cm="1">
        <f t="array" aca="1" ref="H158" ca="1">INDEX(Municípios[frete],_xlfn.XMATCH(vendas[[#This Row],[destino]],Municípios[Município]))*vendas[[#This Row],[quantidade]]*(RANDBETWEEN(10,30)/100)</f>
        <v>70.319999999999993</v>
      </c>
      <c r="I158" t="str">
        <f>VLOOKUP(vendas[[#This Row],[UF]],Regioes[],2,0)</f>
        <v>SUDESTE</v>
      </c>
      <c r="J158" t="str" cm="1">
        <f t="array" aca="1" ref="J15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58" cm="1">
        <f t="array" ref="K158">INDEX(Produtos[preço_venda],_xlfn.XMATCH(vendas[[#This Row],[produto]],Produtos[id],0,1))*vendas[[#This Row],[quantidade]]</f>
        <v>32008</v>
      </c>
      <c r="L158">
        <f ca="1">vendas[[#This Row],[total produtos]]+vendas[[#This Row],[frete]]</f>
        <v>32078.32</v>
      </c>
    </row>
    <row r="159" spans="1:12" x14ac:dyDescent="0.25">
      <c r="A159" s="1">
        <v>45408</v>
      </c>
      <c r="B159" s="3">
        <f>WEEKNUM(vendas[[#This Row],[data]])</f>
        <v>17</v>
      </c>
      <c r="C159">
        <v>15</v>
      </c>
      <c r="D159" s="2" t="s">
        <v>28</v>
      </c>
      <c r="E159" s="3">
        <v>47</v>
      </c>
      <c r="F159" t="s">
        <v>5064</v>
      </c>
      <c r="G159" t="str" cm="1">
        <f t="array" ref="G159">INDEX(Municípios[Unidade federativa],_xlfn.XMATCH(vendas[[#This Row],[destino]],Municípios[Município],0))</f>
        <v>Maranhão</v>
      </c>
      <c r="H159" cm="1">
        <f t="array" aca="1" ref="H159" ca="1">INDEX(Municípios[frete],_xlfn.XMATCH(vendas[[#This Row],[destino]],Municípios[Município]))*vendas[[#This Row],[quantidade]]*(RANDBETWEEN(10,30)/100)</f>
        <v>70.589300000000009</v>
      </c>
      <c r="I159" t="str">
        <f>VLOOKUP(vendas[[#This Row],[UF]],Regioes[],2,0)</f>
        <v>NORDESTE</v>
      </c>
      <c r="J159" t="str" cm="1">
        <f t="array" aca="1" ref="J15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59" cm="1">
        <f t="array" ref="K159">INDEX(Produtos[preço_venda],_xlfn.XMATCH(vendas[[#This Row],[produto]],Produtos[id],0,1))*vendas[[#This Row],[quantidade]]</f>
        <v>60172.69</v>
      </c>
      <c r="L159">
        <f ca="1">vendas[[#This Row],[total produtos]]+vendas[[#This Row],[frete]]</f>
        <v>60243.279300000002</v>
      </c>
    </row>
    <row r="160" spans="1:12" x14ac:dyDescent="0.25">
      <c r="A160" s="1">
        <v>45409</v>
      </c>
      <c r="B160" s="3">
        <f>WEEKNUM(vendas[[#This Row],[data]])</f>
        <v>17</v>
      </c>
      <c r="C160">
        <v>7</v>
      </c>
      <c r="D160" s="2" t="s">
        <v>33</v>
      </c>
      <c r="E160" s="3">
        <v>29</v>
      </c>
      <c r="F160" t="s">
        <v>6755</v>
      </c>
      <c r="G160" t="str" cm="1">
        <f t="array" ref="G160">INDEX(Municípios[Unidade federativa],_xlfn.XMATCH(vendas[[#This Row],[destino]],Municípios[Município],0))</f>
        <v>Minas Gerais</v>
      </c>
      <c r="H160" cm="1">
        <f t="array" aca="1" ref="H160" ca="1">INDEX(Municípios[frete],_xlfn.XMATCH(vendas[[#This Row],[destino]],Municípios[Município]))*vendas[[#This Row],[quantidade]]*(RANDBETWEEN(10,30)/100)</f>
        <v>25.317</v>
      </c>
      <c r="I160" t="str">
        <f>VLOOKUP(vendas[[#This Row],[UF]],Regioes[],2,0)</f>
        <v>SUDESTE</v>
      </c>
      <c r="J160" t="str" cm="1">
        <f t="array" aca="1" ref="J16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60" cm="1">
        <f t="array" ref="K160">INDEX(Produtos[preço_venda],_xlfn.XMATCH(vendas[[#This Row],[produto]],Produtos[id],0,1))*vendas[[#This Row],[quantidade]]</f>
        <v>18583.489999999998</v>
      </c>
      <c r="L160">
        <f ca="1">vendas[[#This Row],[total produtos]]+vendas[[#This Row],[frete]]</f>
        <v>18608.806999999997</v>
      </c>
    </row>
    <row r="161" spans="1:12" x14ac:dyDescent="0.25">
      <c r="A161" s="1">
        <v>45410</v>
      </c>
      <c r="B161" s="3">
        <f>WEEKNUM(vendas[[#This Row],[data]])</f>
        <v>18</v>
      </c>
      <c r="C161">
        <v>14</v>
      </c>
      <c r="D161" s="2" t="s">
        <v>13</v>
      </c>
      <c r="E161" s="3">
        <v>25</v>
      </c>
      <c r="F161" t="s">
        <v>12429</v>
      </c>
      <c r="G161" t="str" cm="1">
        <f t="array" ref="G161">INDEX(Municípios[Unidade federativa],_xlfn.XMATCH(vendas[[#This Row],[destino]],Municípios[Município],0))</f>
        <v>Piauí</v>
      </c>
      <c r="H161" cm="1">
        <f t="array" aca="1" ref="H161" ca="1">INDEX(Municípios[frete],_xlfn.XMATCH(vendas[[#This Row],[destino]],Municípios[Município]))*vendas[[#This Row],[quantidade]]*(RANDBETWEEN(10,30)/100)</f>
        <v>13.75</v>
      </c>
      <c r="I161" t="str">
        <f>VLOOKUP(vendas[[#This Row],[UF]],Regioes[],2,0)</f>
        <v>NORDESTE</v>
      </c>
      <c r="J161" t="str" cm="1">
        <f t="array" aca="1" ref="J16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61" cm="1">
        <f t="array" ref="K161">INDEX(Produtos[preço_venda],_xlfn.XMATCH(vendas[[#This Row],[produto]],Produtos[id],0,1))*vendas[[#This Row],[quantidade]]</f>
        <v>16004</v>
      </c>
      <c r="L161">
        <f ca="1">vendas[[#This Row],[total produtos]]+vendas[[#This Row],[frete]]</f>
        <v>16017.75</v>
      </c>
    </row>
    <row r="162" spans="1:12" x14ac:dyDescent="0.25">
      <c r="A162" s="1">
        <v>45411</v>
      </c>
      <c r="B162" s="3">
        <f>WEEKNUM(vendas[[#This Row],[data]])</f>
        <v>18</v>
      </c>
      <c r="C162">
        <v>8</v>
      </c>
      <c r="D162" s="2" t="s">
        <v>38</v>
      </c>
      <c r="E162" s="3">
        <v>21</v>
      </c>
      <c r="F162" t="s">
        <v>1784</v>
      </c>
      <c r="G162" t="str" cm="1">
        <f t="array" ref="G162">INDEX(Municípios[Unidade federativa],_xlfn.XMATCH(vendas[[#This Row],[destino]],Municípios[Município],0))</f>
        <v>Pará</v>
      </c>
      <c r="H162" cm="1">
        <f t="array" aca="1" ref="H162" ca="1">INDEX(Municípios[frete],_xlfn.XMATCH(vendas[[#This Row],[destino]],Municípios[Município]))*vendas[[#This Row],[quantidade]]*(RANDBETWEEN(10,30)/100)</f>
        <v>54.684000000000012</v>
      </c>
      <c r="I162" t="str">
        <f>VLOOKUP(vendas[[#This Row],[UF]],Regioes[],2,0)</f>
        <v>NORTE</v>
      </c>
      <c r="J162" t="str" cm="1">
        <f t="array" aca="1" ref="J162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62" cm="1">
        <f t="array" ref="K162">INDEX(Produtos[preço_venda],_xlfn.XMATCH(vendas[[#This Row],[produto]],Produtos[id],0,1))*vendas[[#This Row],[quantidade]]</f>
        <v>60481.47</v>
      </c>
      <c r="L162">
        <f ca="1">vendas[[#This Row],[total produtos]]+vendas[[#This Row],[frete]]</f>
        <v>60536.154000000002</v>
      </c>
    </row>
    <row r="163" spans="1:12" x14ac:dyDescent="0.25">
      <c r="A163" s="1">
        <v>45400</v>
      </c>
      <c r="B163" s="3">
        <f>WEEKNUM(vendas[[#This Row],[data]])</f>
        <v>16</v>
      </c>
      <c r="C163">
        <v>9</v>
      </c>
      <c r="D163" s="2" t="s">
        <v>60</v>
      </c>
      <c r="E163" s="3">
        <v>39</v>
      </c>
      <c r="F163" t="s">
        <v>3757</v>
      </c>
      <c r="G163" t="str" cm="1">
        <f t="array" ref="G163">INDEX(Municípios[Unidade federativa],_xlfn.XMATCH(vendas[[#This Row],[destino]],Municípios[Município],0))</f>
        <v>São Paulo</v>
      </c>
      <c r="H163" cm="1">
        <f t="array" aca="1" ref="H163" ca="1">INDEX(Municípios[frete],_xlfn.XMATCH(vendas[[#This Row],[destino]],Municípios[Município]))*vendas[[#This Row],[quantidade]]*(RANDBETWEEN(10,30)/100)</f>
        <v>68.819400000000016</v>
      </c>
      <c r="I163" t="str">
        <f>VLOOKUP(vendas[[#This Row],[UF]],Regioes[],2,0)</f>
        <v>SUDESTE</v>
      </c>
      <c r="J163" t="str" cm="1">
        <f t="array" aca="1" ref="J16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63" cm="1">
        <f t="array" ref="K163">INDEX(Produtos[preço_venda],_xlfn.XMATCH(vendas[[#This Row],[produto]],Produtos[id],0,1))*vendas[[#This Row],[quantidade]]</f>
        <v>99850.53</v>
      </c>
      <c r="L163">
        <f ca="1">vendas[[#This Row],[total produtos]]+vendas[[#This Row],[frete]]</f>
        <v>99919.349399999992</v>
      </c>
    </row>
    <row r="164" spans="1:12" x14ac:dyDescent="0.25">
      <c r="A164" s="1">
        <v>45401</v>
      </c>
      <c r="B164" s="3">
        <f>WEEKNUM(vendas[[#This Row],[data]])</f>
        <v>16</v>
      </c>
      <c r="C164">
        <v>5</v>
      </c>
      <c r="D164" s="2" t="s">
        <v>55</v>
      </c>
      <c r="E164" s="3">
        <v>31</v>
      </c>
      <c r="F164" t="s">
        <v>8819</v>
      </c>
      <c r="G164" t="str" cm="1">
        <f t="array" ref="G164">INDEX(Municípios[Unidade federativa],_xlfn.XMATCH(vendas[[#This Row],[destino]],Municípios[Município],0))</f>
        <v>Santa Catarina</v>
      </c>
      <c r="H164" cm="1">
        <f t="array" aca="1" ref="H164" ca="1">INDEX(Municípios[frete],_xlfn.XMATCH(vendas[[#This Row],[destino]],Municípios[Município]))*vendas[[#This Row],[quantidade]]*(RANDBETWEEN(10,30)/100)</f>
        <v>55.920900000000003</v>
      </c>
      <c r="I164" t="str">
        <f>VLOOKUP(vendas[[#This Row],[UF]],Regioes[],2,0)</f>
        <v>SUL</v>
      </c>
      <c r="J164" t="str" cm="1">
        <f t="array" aca="1" ref="J164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64" cm="1">
        <f t="array" ref="K164">INDEX(Produtos[preço_venda],_xlfn.XMATCH(vendas[[#This Row],[produto]],Produtos[id],0,1))*vendas[[#This Row],[quantidade]]</f>
        <v>59548.520000000004</v>
      </c>
      <c r="L164">
        <f ca="1">vendas[[#This Row],[total produtos]]+vendas[[#This Row],[frete]]</f>
        <v>59604.440900000001</v>
      </c>
    </row>
    <row r="165" spans="1:12" x14ac:dyDescent="0.25">
      <c r="A165" s="1">
        <v>45402</v>
      </c>
      <c r="B165" s="3">
        <f>WEEKNUM(vendas[[#This Row],[data]])</f>
        <v>16</v>
      </c>
      <c r="C165">
        <v>7</v>
      </c>
      <c r="D165" s="2" t="s">
        <v>40</v>
      </c>
      <c r="E165" s="3">
        <v>37</v>
      </c>
      <c r="F165" t="s">
        <v>12361</v>
      </c>
      <c r="G165" t="str" cm="1">
        <f t="array" ref="G165">INDEX(Municípios[Unidade federativa],_xlfn.XMATCH(vendas[[#This Row],[destino]],Municípios[Município],0))</f>
        <v>Rio Grande do Sul</v>
      </c>
      <c r="H165" cm="1">
        <f t="array" aca="1" ref="H165" ca="1">INDEX(Municípios[frete],_xlfn.XMATCH(vendas[[#This Row],[destino]],Municípios[Município]))*vendas[[#This Row],[quantidade]]*(RANDBETWEEN(10,30)/100)</f>
        <v>33.862400000000001</v>
      </c>
      <c r="I165" t="str">
        <f>VLOOKUP(vendas[[#This Row],[UF]],Regioes[],2,0)</f>
        <v>SUL</v>
      </c>
      <c r="J165" t="str" cm="1">
        <f t="array" aca="1" ref="J165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65" cm="1">
        <f t="array" ref="K165">INDEX(Produtos[preço_venda],_xlfn.XMATCH(vendas[[#This Row],[produto]],Produtos[id],0,1))*vendas[[#This Row],[quantidade]]</f>
        <v>118413.69</v>
      </c>
      <c r="L165">
        <f ca="1">vendas[[#This Row],[total produtos]]+vendas[[#This Row],[frete]]</f>
        <v>118447.5524</v>
      </c>
    </row>
    <row r="166" spans="1:12" x14ac:dyDescent="0.25">
      <c r="A166" s="1">
        <v>45403</v>
      </c>
      <c r="B166" s="3">
        <f>WEEKNUM(vendas[[#This Row],[data]])</f>
        <v>17</v>
      </c>
      <c r="C166">
        <v>18</v>
      </c>
      <c r="D166" s="2" t="s">
        <v>36</v>
      </c>
      <c r="E166" s="3">
        <v>21</v>
      </c>
      <c r="F166" t="s">
        <v>10595</v>
      </c>
      <c r="G166" t="str" cm="1">
        <f t="array" ref="G166">INDEX(Municípios[Unidade federativa],_xlfn.XMATCH(vendas[[#This Row],[destino]],Municípios[Município],0))</f>
        <v>Piauí</v>
      </c>
      <c r="H166" cm="1">
        <f t="array" aca="1" ref="H166" ca="1">INDEX(Municípios[frete],_xlfn.XMATCH(vendas[[#This Row],[destino]],Municípios[Município]))*vendas[[#This Row],[quantidade]]*(RANDBETWEEN(10,30)/100)</f>
        <v>93.807000000000002</v>
      </c>
      <c r="I166" t="str">
        <f>VLOOKUP(vendas[[#This Row],[UF]],Regioes[],2,0)</f>
        <v>NORDESTE</v>
      </c>
      <c r="J166" t="str" cm="1">
        <f t="array" aca="1" ref="J16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66" cm="1">
        <f t="array" ref="K166">INDEX(Produtos[preço_venda],_xlfn.XMATCH(vendas[[#This Row],[produto]],Produtos[id],0,1))*vendas[[#This Row],[quantidade]]</f>
        <v>80647.98</v>
      </c>
      <c r="L166">
        <f ca="1">vendas[[#This Row],[total produtos]]+vendas[[#This Row],[frete]]</f>
        <v>80741.786999999997</v>
      </c>
    </row>
    <row r="167" spans="1:12" x14ac:dyDescent="0.25">
      <c r="A167" s="1">
        <v>45404</v>
      </c>
      <c r="B167" s="3">
        <f>WEEKNUM(vendas[[#This Row],[data]])</f>
        <v>17</v>
      </c>
      <c r="C167">
        <v>5</v>
      </c>
      <c r="D167" s="2" t="s">
        <v>26</v>
      </c>
      <c r="E167" s="3">
        <v>14</v>
      </c>
      <c r="F167" t="s">
        <v>2666</v>
      </c>
      <c r="G167" t="str" cm="1">
        <f t="array" ref="G167">INDEX(Municípios[Unidade federativa],_xlfn.XMATCH(vendas[[#This Row],[destino]],Municípios[Município],0))</f>
        <v>Pernambuco</v>
      </c>
      <c r="H167" cm="1">
        <f t="array" aca="1" ref="H167" ca="1">INDEX(Municípios[frete],_xlfn.XMATCH(vendas[[#This Row],[destino]],Municípios[Município]))*vendas[[#This Row],[quantidade]]*(RANDBETWEEN(10,30)/100)</f>
        <v>11.155199999999999</v>
      </c>
      <c r="I167" t="str">
        <f>VLOOKUP(vendas[[#This Row],[UF]],Regioes[],2,0)</f>
        <v>NORDESTE</v>
      </c>
      <c r="J167" t="str" cm="1">
        <f t="array" aca="1" ref="J167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67" cm="1">
        <f t="array" ref="K167">INDEX(Produtos[preço_venda],_xlfn.XMATCH(vendas[[#This Row],[produto]],Produtos[id],0,1))*vendas[[#This Row],[quantidade]]</f>
        <v>62730.92</v>
      </c>
      <c r="L167">
        <f ca="1">vendas[[#This Row],[total produtos]]+vendas[[#This Row],[frete]]</f>
        <v>62742.075199999999</v>
      </c>
    </row>
    <row r="168" spans="1:12" x14ac:dyDescent="0.25">
      <c r="A168" s="1">
        <v>45405</v>
      </c>
      <c r="B168" s="3">
        <f>WEEKNUM(vendas[[#This Row],[data]])</f>
        <v>17</v>
      </c>
      <c r="C168">
        <v>13</v>
      </c>
      <c r="D168" s="2" t="s">
        <v>32</v>
      </c>
      <c r="E168" s="3">
        <v>20</v>
      </c>
      <c r="F168" t="s">
        <v>12950</v>
      </c>
      <c r="G168" t="str" cm="1">
        <f t="array" ref="G168">INDEX(Municípios[Unidade federativa],_xlfn.XMATCH(vendas[[#This Row],[destino]],Municípios[Município],0))</f>
        <v>Rio Grande do Sul</v>
      </c>
      <c r="H168" cm="1">
        <f t="array" aca="1" ref="H168" ca="1">INDEX(Municípios[frete],_xlfn.XMATCH(vendas[[#This Row],[destino]],Municípios[Município]))*vendas[[#This Row],[quantidade]]*(RANDBETWEEN(10,30)/100)</f>
        <v>11.088000000000001</v>
      </c>
      <c r="I168" t="str">
        <f>VLOOKUP(vendas[[#This Row],[UF]],Regioes[],2,0)</f>
        <v>SUL</v>
      </c>
      <c r="J168" t="str" cm="1">
        <f t="array" aca="1" ref="J16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68" cm="1">
        <f t="array" ref="K168">INDEX(Produtos[preço_venda],_xlfn.XMATCH(vendas[[#This Row],[produto]],Produtos[id],0,1))*vendas[[#This Row],[quantidade]]</f>
        <v>6400.5999999999995</v>
      </c>
      <c r="L168">
        <f ca="1">vendas[[#This Row],[total produtos]]+vendas[[#This Row],[frete]]</f>
        <v>6411.6879999999992</v>
      </c>
    </row>
    <row r="169" spans="1:12" x14ac:dyDescent="0.25">
      <c r="A169" s="1">
        <v>45406</v>
      </c>
      <c r="B169" s="3">
        <f>WEEKNUM(vendas[[#This Row],[data]])</f>
        <v>17</v>
      </c>
      <c r="C169">
        <v>15</v>
      </c>
      <c r="D169" s="2" t="s">
        <v>24</v>
      </c>
      <c r="E169" s="3">
        <v>47</v>
      </c>
      <c r="F169" t="s">
        <v>8910</v>
      </c>
      <c r="G169" t="str" cm="1">
        <f t="array" ref="G169">INDEX(Municípios[Unidade federativa],_xlfn.XMATCH(vendas[[#This Row],[destino]],Municípios[Município],0))</f>
        <v>Tocantins</v>
      </c>
      <c r="H169" cm="1">
        <f t="array" aca="1" ref="H169" ca="1">INDEX(Municípios[frete],_xlfn.XMATCH(vendas[[#This Row],[destino]],Municípios[Município]))*vendas[[#This Row],[quantidade]]*(RANDBETWEEN(10,30)/100)</f>
        <v>44.184700000000007</v>
      </c>
      <c r="I169" t="str">
        <f>VLOOKUP(vendas[[#This Row],[UF]],Regioes[],2,0)</f>
        <v>NORTE</v>
      </c>
      <c r="J169" t="str" cm="1">
        <f t="array" aca="1" ref="J16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69" cm="1">
        <f t="array" ref="K169">INDEX(Produtos[preço_venda],_xlfn.XMATCH(vendas[[#This Row],[produto]],Produtos[id],0,1))*vendas[[#This Row],[quantidade]]</f>
        <v>165453.63</v>
      </c>
      <c r="L169">
        <f ca="1">vendas[[#This Row],[total produtos]]+vendas[[#This Row],[frete]]</f>
        <v>165497.81470000002</v>
      </c>
    </row>
    <row r="170" spans="1:12" x14ac:dyDescent="0.25">
      <c r="A170" s="1">
        <v>45407</v>
      </c>
      <c r="B170" s="3">
        <f>WEEKNUM(vendas[[#This Row],[data]])</f>
        <v>17</v>
      </c>
      <c r="C170">
        <v>11</v>
      </c>
      <c r="D170" s="2" t="s">
        <v>23</v>
      </c>
      <c r="E170" s="3">
        <v>20</v>
      </c>
      <c r="F170" t="s">
        <v>15845</v>
      </c>
      <c r="G170" t="str" cm="1">
        <f t="array" ref="G170">INDEX(Municípios[Unidade federativa],_xlfn.XMATCH(vendas[[#This Row],[destino]],Municípios[Município],0))</f>
        <v>Piauí</v>
      </c>
      <c r="H170" cm="1">
        <f t="array" aca="1" ref="H170" ca="1">INDEX(Municípios[frete],_xlfn.XMATCH(vendas[[#This Row],[destino]],Municípios[Município]))*vendas[[#This Row],[quantidade]]*(RANDBETWEEN(10,30)/100)</f>
        <v>27.15</v>
      </c>
      <c r="I170" t="str">
        <f>VLOOKUP(vendas[[#This Row],[UF]],Regioes[],2,0)</f>
        <v>NORDESTE</v>
      </c>
      <c r="J170" t="str" cm="1">
        <f t="array" aca="1" ref="J17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70" cm="1">
        <f t="array" ref="K170">INDEX(Produtos[preço_venda],_xlfn.XMATCH(vendas[[#This Row],[produto]],Produtos[id],0,1))*vendas[[#This Row],[quantidade]]</f>
        <v>32003.600000000002</v>
      </c>
      <c r="L170">
        <f ca="1">vendas[[#This Row],[total produtos]]+vendas[[#This Row],[frete]]</f>
        <v>32030.750000000004</v>
      </c>
    </row>
    <row r="171" spans="1:12" x14ac:dyDescent="0.25">
      <c r="A171" s="1">
        <v>45408</v>
      </c>
      <c r="B171" s="3">
        <f>WEEKNUM(vendas[[#This Row],[data]])</f>
        <v>17</v>
      </c>
      <c r="C171">
        <v>12</v>
      </c>
      <c r="D171" s="2" t="s">
        <v>59</v>
      </c>
      <c r="E171" s="3">
        <v>18</v>
      </c>
      <c r="F171" t="s">
        <v>2261</v>
      </c>
      <c r="G171" t="str" cm="1">
        <f t="array" ref="G171">INDEX(Municípios[Unidade federativa],_xlfn.XMATCH(vendas[[#This Row],[destino]],Municípios[Município],0))</f>
        <v>Pará</v>
      </c>
      <c r="H171" cm="1">
        <f t="array" aca="1" ref="H171" ca="1">INDEX(Municípios[frete],_xlfn.XMATCH(vendas[[#This Row],[destino]],Municípios[Município]))*vendas[[#This Row],[quantidade]]*(RANDBETWEEN(10,30)/100)</f>
        <v>24.148800000000001</v>
      </c>
      <c r="I171" t="str">
        <f>VLOOKUP(vendas[[#This Row],[UF]],Regioes[],2,0)</f>
        <v>NORTE</v>
      </c>
      <c r="J171" t="str" cm="1">
        <f t="array" aca="1" ref="J17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71" cm="1">
        <f t="array" ref="K171">INDEX(Produtos[preço_venda],_xlfn.XMATCH(vendas[[#This Row],[produto]],Produtos[id],0,1))*vendas[[#This Row],[quantidade]]</f>
        <v>40331.519999999997</v>
      </c>
      <c r="L171">
        <f ca="1">vendas[[#This Row],[total produtos]]+vendas[[#This Row],[frete]]</f>
        <v>40355.668799999999</v>
      </c>
    </row>
    <row r="172" spans="1:12" x14ac:dyDescent="0.25">
      <c r="A172" s="1">
        <v>45409</v>
      </c>
      <c r="B172" s="3">
        <f>WEEKNUM(vendas[[#This Row],[data]])</f>
        <v>17</v>
      </c>
      <c r="C172">
        <v>14</v>
      </c>
      <c r="D172" s="2" t="s">
        <v>59</v>
      </c>
      <c r="E172" s="3">
        <v>45</v>
      </c>
      <c r="F172" t="s">
        <v>2405</v>
      </c>
      <c r="G172" t="str" cm="1">
        <f t="array" ref="G172">INDEX(Municípios[Unidade federativa],_xlfn.XMATCH(vendas[[#This Row],[destino]],Municípios[Município],0))</f>
        <v>Pará</v>
      </c>
      <c r="H172" cm="1">
        <f t="array" aca="1" ref="H172" ca="1">INDEX(Municípios[frete],_xlfn.XMATCH(vendas[[#This Row],[destino]],Municípios[Município]))*vendas[[#This Row],[quantidade]]*(RANDBETWEEN(10,30)/100)</f>
        <v>77.625</v>
      </c>
      <c r="I172" t="str">
        <f>VLOOKUP(vendas[[#This Row],[UF]],Regioes[],2,0)</f>
        <v>NORTE</v>
      </c>
      <c r="J172" t="str" cm="1">
        <f t="array" aca="1" ref="J17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72" cm="1">
        <f t="array" ref="K172">INDEX(Produtos[preço_venda],_xlfn.XMATCH(vendas[[#This Row],[produto]],Produtos[id],0,1))*vendas[[#This Row],[quantidade]]</f>
        <v>100828.79999999999</v>
      </c>
      <c r="L172">
        <f ca="1">vendas[[#This Row],[total produtos]]+vendas[[#This Row],[frete]]</f>
        <v>100906.42499999999</v>
      </c>
    </row>
    <row r="173" spans="1:12" x14ac:dyDescent="0.25">
      <c r="A173" s="1">
        <v>45405</v>
      </c>
      <c r="B173" s="3">
        <f>WEEKNUM(vendas[[#This Row],[data]])</f>
        <v>17</v>
      </c>
      <c r="C173">
        <v>7</v>
      </c>
      <c r="D173" s="2" t="s">
        <v>33</v>
      </c>
      <c r="E173" s="3">
        <v>11</v>
      </c>
      <c r="F173" t="s">
        <v>9826</v>
      </c>
      <c r="G173" t="str" cm="1">
        <f t="array" ref="G173">INDEX(Municípios[Unidade federativa],_xlfn.XMATCH(vendas[[#This Row],[destino]],Municípios[Município],0))</f>
        <v>Mato Grosso do Sul</v>
      </c>
      <c r="H173" cm="1">
        <f t="array" aca="1" ref="H173" ca="1">INDEX(Municípios[frete],_xlfn.XMATCH(vendas[[#This Row],[destino]],Municípios[Município]))*vendas[[#This Row],[quantidade]]*(RANDBETWEEN(10,30)/100)</f>
        <v>26.9467</v>
      </c>
      <c r="I173" t="str">
        <f>VLOOKUP(vendas[[#This Row],[UF]],Regioes[],2,0)</f>
        <v>CENTRO-OESTE</v>
      </c>
      <c r="J173" t="str" cm="1">
        <f t="array" aca="1" ref="J173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73" cm="1">
        <f t="array" ref="K173">INDEX(Produtos[preço_venda],_xlfn.XMATCH(vendas[[#This Row],[produto]],Produtos[id],0,1))*vendas[[#This Row],[quantidade]]</f>
        <v>7048.91</v>
      </c>
      <c r="L173">
        <f ca="1">vendas[[#This Row],[total produtos]]+vendas[[#This Row],[frete]]</f>
        <v>7075.8567000000003</v>
      </c>
    </row>
    <row r="174" spans="1:12" x14ac:dyDescent="0.25">
      <c r="A174" s="1">
        <v>45406</v>
      </c>
      <c r="B174" s="3">
        <f>WEEKNUM(vendas[[#This Row],[data]])</f>
        <v>17</v>
      </c>
      <c r="C174">
        <v>14</v>
      </c>
      <c r="D174" s="2" t="s">
        <v>62</v>
      </c>
      <c r="E174" s="3">
        <v>26</v>
      </c>
      <c r="F174" t="s">
        <v>5763</v>
      </c>
      <c r="G174" t="str" cm="1">
        <f t="array" ref="G174">INDEX(Municípios[Unidade federativa],_xlfn.XMATCH(vendas[[#This Row],[destino]],Municípios[Município],0))</f>
        <v>Paraíba</v>
      </c>
      <c r="H174" cm="1">
        <f t="array" aca="1" ref="H174" ca="1">INDEX(Municípios[frete],_xlfn.XMATCH(vendas[[#This Row],[destino]],Municípios[Município]))*vendas[[#This Row],[quantidade]]*(RANDBETWEEN(10,30)/100)</f>
        <v>32.682000000000002</v>
      </c>
      <c r="I174" t="str">
        <f>VLOOKUP(vendas[[#This Row],[UF]],Regioes[],2,0)</f>
        <v>NORDESTE</v>
      </c>
      <c r="J174" t="str" cm="1">
        <f t="array" aca="1" ref="J17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74" cm="1">
        <f t="array" ref="K174">INDEX(Produtos[preço_venda],_xlfn.XMATCH(vendas[[#This Row],[produto]],Produtos[id],0,1))*vendas[[#This Row],[quantidade]]</f>
        <v>74895.08</v>
      </c>
      <c r="L174">
        <f ca="1">vendas[[#This Row],[total produtos]]+vendas[[#This Row],[frete]]</f>
        <v>74927.762000000002</v>
      </c>
    </row>
    <row r="175" spans="1:12" x14ac:dyDescent="0.25">
      <c r="A175" s="1">
        <v>45407</v>
      </c>
      <c r="B175" s="3">
        <f>WEEKNUM(vendas[[#This Row],[data]])</f>
        <v>17</v>
      </c>
      <c r="C175">
        <v>11</v>
      </c>
      <c r="D175" s="2" t="s">
        <v>43</v>
      </c>
      <c r="E175" s="3">
        <v>44</v>
      </c>
      <c r="F175" t="s">
        <v>9895</v>
      </c>
      <c r="G175" t="str" cm="1">
        <f t="array" ref="G175">INDEX(Municípios[Unidade federativa],_xlfn.XMATCH(vendas[[#This Row],[destino]],Municípios[Município],0))</f>
        <v>Paraná</v>
      </c>
      <c r="H175" cm="1">
        <f t="array" aca="1" ref="H175" ca="1">INDEX(Municípios[frete],_xlfn.XMATCH(vendas[[#This Row],[destino]],Municípios[Município]))*vendas[[#This Row],[quantidade]]*(RANDBETWEEN(10,30)/100)</f>
        <v>43.071600000000004</v>
      </c>
      <c r="I175" t="str">
        <f>VLOOKUP(vendas[[#This Row],[UF]],Regioes[],2,0)</f>
        <v>SUL</v>
      </c>
      <c r="J175" t="str" cm="1">
        <f t="array" aca="1" ref="J17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75" cm="1">
        <f t="array" ref="K175">INDEX(Produtos[preço_venda],_xlfn.XMATCH(vendas[[#This Row],[produto]],Produtos[id],0,1))*vendas[[#This Row],[quantidade]]</f>
        <v>70432.12</v>
      </c>
      <c r="L175">
        <f ca="1">vendas[[#This Row],[total produtos]]+vendas[[#This Row],[frete]]</f>
        <v>70475.191599999991</v>
      </c>
    </row>
    <row r="176" spans="1:12" x14ac:dyDescent="0.25">
      <c r="A176" s="1">
        <v>45408</v>
      </c>
      <c r="B176" s="3">
        <f>WEEKNUM(vendas[[#This Row],[data]])</f>
        <v>17</v>
      </c>
      <c r="C176">
        <v>10</v>
      </c>
      <c r="D176" s="2" t="s">
        <v>33</v>
      </c>
      <c r="E176" s="3">
        <v>34</v>
      </c>
      <c r="F176" t="s">
        <v>6458</v>
      </c>
      <c r="G176" t="str" cm="1">
        <f t="array" ref="G176">INDEX(Municípios[Unidade federativa],_xlfn.XMATCH(vendas[[#This Row],[destino]],Municípios[Município],0))</f>
        <v>Bahia</v>
      </c>
      <c r="H176" cm="1">
        <f t="array" aca="1" ref="H176" ca="1">INDEX(Municípios[frete],_xlfn.XMATCH(vendas[[#This Row],[destino]],Municípios[Município]))*vendas[[#This Row],[quantidade]]*(RANDBETWEEN(10,30)/100)</f>
        <v>40.891800000000003</v>
      </c>
      <c r="I176" t="str">
        <f>VLOOKUP(vendas[[#This Row],[UF]],Regioes[],2,0)</f>
        <v>NORDESTE</v>
      </c>
      <c r="J176" t="str" cm="1">
        <f t="array" aca="1" ref="J17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76" cm="1">
        <f t="array" ref="K176">INDEX(Produtos[preço_venda],_xlfn.XMATCH(vendas[[#This Row],[produto]],Produtos[id],0,1))*vendas[[#This Row],[quantidade]]</f>
        <v>21787.539999999997</v>
      </c>
      <c r="L176">
        <f ca="1">vendas[[#This Row],[total produtos]]+vendas[[#This Row],[frete]]</f>
        <v>21828.431799999998</v>
      </c>
    </row>
    <row r="177" spans="1:12" x14ac:dyDescent="0.25">
      <c r="A177" s="1">
        <v>45409</v>
      </c>
      <c r="B177" s="3">
        <f>WEEKNUM(vendas[[#This Row],[data]])</f>
        <v>17</v>
      </c>
      <c r="C177">
        <v>12</v>
      </c>
      <c r="D177" s="2" t="s">
        <v>42</v>
      </c>
      <c r="E177" s="3">
        <v>41</v>
      </c>
      <c r="F177" t="s">
        <v>10095</v>
      </c>
      <c r="G177" t="str" cm="1">
        <f t="array" ref="G177">INDEX(Municípios[Unidade federativa],_xlfn.XMATCH(vendas[[#This Row],[destino]],Municípios[Município],0))</f>
        <v>Paraíba</v>
      </c>
      <c r="H177" cm="1">
        <f t="array" aca="1" ref="H177" ca="1">INDEX(Municípios[frete],_xlfn.XMATCH(vendas[[#This Row],[destino]],Municípios[Município]))*vendas[[#This Row],[quantidade]]*(RANDBETWEEN(10,30)/100)</f>
        <v>91.31519999999999</v>
      </c>
      <c r="I177" t="str">
        <f>VLOOKUP(vendas[[#This Row],[UF]],Regioes[],2,0)</f>
        <v>NORDESTE</v>
      </c>
      <c r="J177" t="str" cm="1">
        <f t="array" aca="1" ref="J177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77" cm="1">
        <f t="array" ref="K177">INDEX(Produtos[preço_venda],_xlfn.XMATCH(vendas[[#This Row],[produto]],Produtos[id],0,1))*vendas[[#This Row],[quantidade]]</f>
        <v>26242.46</v>
      </c>
      <c r="L177">
        <f ca="1">vendas[[#This Row],[total produtos]]+vendas[[#This Row],[frete]]</f>
        <v>26333.7752</v>
      </c>
    </row>
    <row r="178" spans="1:12" x14ac:dyDescent="0.25">
      <c r="A178" s="1">
        <v>45410</v>
      </c>
      <c r="B178" s="3">
        <f>WEEKNUM(vendas[[#This Row],[data]])</f>
        <v>18</v>
      </c>
      <c r="C178">
        <v>16</v>
      </c>
      <c r="D178" s="2" t="s">
        <v>46</v>
      </c>
      <c r="E178" s="3">
        <v>30</v>
      </c>
      <c r="F178" t="s">
        <v>2962</v>
      </c>
      <c r="G178" t="str" cm="1">
        <f t="array" ref="G178">INDEX(Municípios[Unidade federativa],_xlfn.XMATCH(vendas[[#This Row],[destino]],Municípios[Município],0))</f>
        <v>Paraná</v>
      </c>
      <c r="H178" cm="1">
        <f t="array" aca="1" ref="H178" ca="1">INDEX(Municípios[frete],_xlfn.XMATCH(vendas[[#This Row],[destino]],Municípios[Município]))*vendas[[#This Row],[quantidade]]*(RANDBETWEEN(10,30)/100)</f>
        <v>81.054000000000002</v>
      </c>
      <c r="I178" t="str">
        <f>VLOOKUP(vendas[[#This Row],[UF]],Regioes[],2,0)</f>
        <v>SUL</v>
      </c>
      <c r="J178" t="str" cm="1">
        <f t="array" aca="1" ref="J17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78" cm="1">
        <f t="array" ref="K178">INDEX(Produtos[preço_venda],_xlfn.XMATCH(vendas[[#This Row],[produto]],Produtos[id],0,1))*vendas[[#This Row],[quantidade]]</f>
        <v>67223.400000000009</v>
      </c>
      <c r="L178">
        <f ca="1">vendas[[#This Row],[total produtos]]+vendas[[#This Row],[frete]]</f>
        <v>67304.454000000012</v>
      </c>
    </row>
    <row r="179" spans="1:12" x14ac:dyDescent="0.25">
      <c r="A179" s="1">
        <v>45411</v>
      </c>
      <c r="B179" s="3">
        <f>WEEKNUM(vendas[[#This Row],[data]])</f>
        <v>18</v>
      </c>
      <c r="C179">
        <v>12</v>
      </c>
      <c r="D179" s="2" t="s">
        <v>35</v>
      </c>
      <c r="E179" s="3">
        <v>11</v>
      </c>
      <c r="F179" t="s">
        <v>10763</v>
      </c>
      <c r="G179" t="str" cm="1">
        <f t="array" ref="G179">INDEX(Municípios[Unidade federativa],_xlfn.XMATCH(vendas[[#This Row],[destino]],Municípios[Município],0))</f>
        <v>Minas Gerais</v>
      </c>
      <c r="H179" cm="1">
        <f t="array" aca="1" ref="H179" ca="1">INDEX(Municípios[frete],_xlfn.XMATCH(vendas[[#This Row],[destino]],Municípios[Município]))*vendas[[#This Row],[quantidade]]*(RANDBETWEEN(10,30)/100)</f>
        <v>39.824400000000004</v>
      </c>
      <c r="I179" t="str">
        <f>VLOOKUP(vendas[[#This Row],[UF]],Regioes[],2,0)</f>
        <v>SUDESTE</v>
      </c>
      <c r="J179" t="str" cm="1">
        <f t="array" aca="1" ref="J17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79" cm="1">
        <f t="array" ref="K179">INDEX(Produtos[preço_venda],_xlfn.XMATCH(vendas[[#This Row],[produto]],Produtos[id],0,1))*vendas[[#This Row],[quantidade]]</f>
        <v>17602.75</v>
      </c>
      <c r="L179">
        <f ca="1">vendas[[#This Row],[total produtos]]+vendas[[#This Row],[frete]]</f>
        <v>17642.574400000001</v>
      </c>
    </row>
    <row r="180" spans="1:12" x14ac:dyDescent="0.25">
      <c r="A180" s="1">
        <v>45412</v>
      </c>
      <c r="B180" s="3">
        <f>WEEKNUM(vendas[[#This Row],[data]])</f>
        <v>18</v>
      </c>
      <c r="C180">
        <v>16</v>
      </c>
      <c r="D180" s="2" t="s">
        <v>11</v>
      </c>
      <c r="E180" s="3">
        <v>45</v>
      </c>
      <c r="F180" t="s">
        <v>7847</v>
      </c>
      <c r="G180" t="str" cm="1">
        <f t="array" ref="G180">INDEX(Municípios[Unidade federativa],_xlfn.XMATCH(vendas[[#This Row],[destino]],Municípios[Município],0))</f>
        <v>Mato Grosso</v>
      </c>
      <c r="H180" cm="1">
        <f t="array" aca="1" ref="H180" ca="1">INDEX(Municípios[frete],_xlfn.XMATCH(vendas[[#This Row],[destino]],Municípios[Município]))*vendas[[#This Row],[quantidade]]*(RANDBETWEEN(10,30)/100)</f>
        <v>146.88</v>
      </c>
      <c r="I180" t="str">
        <f>VLOOKUP(vendas[[#This Row],[UF]],Regioes[],2,0)</f>
        <v>CENTRO-OESTE</v>
      </c>
      <c r="J180" t="str" cm="1">
        <f t="array" aca="1" ref="J18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80" cm="1">
        <f t="array" ref="K180">INDEX(Produtos[preço_venda],_xlfn.XMATCH(vendas[[#This Row],[produto]],Produtos[id],0,1))*vendas[[#This Row],[quantidade]]</f>
        <v>201622.05</v>
      </c>
      <c r="L180">
        <f ca="1">vendas[[#This Row],[total produtos]]+vendas[[#This Row],[frete]]</f>
        <v>201768.93</v>
      </c>
    </row>
    <row r="181" spans="1:12" x14ac:dyDescent="0.25">
      <c r="A181" s="1">
        <v>45413</v>
      </c>
      <c r="B181" s="3">
        <f>WEEKNUM(vendas[[#This Row],[data]])</f>
        <v>18</v>
      </c>
      <c r="C181">
        <v>15</v>
      </c>
      <c r="D181" s="2" t="s">
        <v>11</v>
      </c>
      <c r="E181" s="3">
        <v>18</v>
      </c>
      <c r="F181" t="s">
        <v>13570</v>
      </c>
      <c r="G181" t="str" cm="1">
        <f t="array" ref="G181">INDEX(Municípios[Unidade federativa],_xlfn.XMATCH(vendas[[#This Row],[destino]],Municípios[Município],0))</f>
        <v>Tocantins</v>
      </c>
      <c r="H181" cm="1">
        <f t="array" aca="1" ref="H181" ca="1">INDEX(Municípios[frete],_xlfn.XMATCH(vendas[[#This Row],[destino]],Municípios[Município]))*vendas[[#This Row],[quantidade]]*(RANDBETWEEN(10,30)/100)</f>
        <v>15.6816</v>
      </c>
      <c r="I181" t="str">
        <f>VLOOKUP(vendas[[#This Row],[UF]],Regioes[],2,0)</f>
        <v>NORTE</v>
      </c>
      <c r="J181" t="str" cm="1">
        <f t="array" aca="1" ref="J18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81" cm="1">
        <f t="array" ref="K181">INDEX(Produtos[preço_venda],_xlfn.XMATCH(vendas[[#This Row],[produto]],Produtos[id],0,1))*vendas[[#This Row],[quantidade]]</f>
        <v>80648.819999999992</v>
      </c>
      <c r="L181">
        <f ca="1">vendas[[#This Row],[total produtos]]+vendas[[#This Row],[frete]]</f>
        <v>80664.501599999989</v>
      </c>
    </row>
    <row r="182" spans="1:12" x14ac:dyDescent="0.25">
      <c r="A182" s="1">
        <v>45414</v>
      </c>
      <c r="B182" s="3">
        <f>WEEKNUM(vendas[[#This Row],[data]])</f>
        <v>18</v>
      </c>
      <c r="C182">
        <v>10</v>
      </c>
      <c r="D182" s="2" t="s">
        <v>48</v>
      </c>
      <c r="E182" s="3">
        <v>44</v>
      </c>
      <c r="F182" t="s">
        <v>16248</v>
      </c>
      <c r="G182" t="str" cm="1">
        <f t="array" ref="G182">INDEX(Municípios[Unidade federativa],_xlfn.XMATCH(vendas[[#This Row],[destino]],Municípios[Município],0))</f>
        <v>Rio Grande do Sul</v>
      </c>
      <c r="H182" cm="1">
        <f t="array" aca="1" ref="H182" ca="1">INDEX(Municípios[frete],_xlfn.XMATCH(vendas[[#This Row],[destino]],Municípios[Município]))*vendas[[#This Row],[quantidade]]*(RANDBETWEEN(10,30)/100)</f>
        <v>89.3596</v>
      </c>
      <c r="I182" t="str">
        <f>VLOOKUP(vendas[[#This Row],[UF]],Regioes[],2,0)</f>
        <v>SUL</v>
      </c>
      <c r="J182" t="str" cm="1">
        <f t="array" aca="1" ref="J18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82" cm="1">
        <f t="array" ref="K182">INDEX(Produtos[preço_venda],_xlfn.XMATCH(vendas[[#This Row],[produto]],Produtos[id],0,1))*vendas[[#This Row],[quantidade]]</f>
        <v>56339.360000000001</v>
      </c>
      <c r="L182">
        <f ca="1">vendas[[#This Row],[total produtos]]+vendas[[#This Row],[frete]]</f>
        <v>56428.719600000004</v>
      </c>
    </row>
    <row r="183" spans="1:12" x14ac:dyDescent="0.25">
      <c r="A183" s="1">
        <v>45415</v>
      </c>
      <c r="B183" s="3">
        <f>WEEKNUM(vendas[[#This Row],[data]])</f>
        <v>18</v>
      </c>
      <c r="C183">
        <v>13</v>
      </c>
      <c r="D183" s="2" t="s">
        <v>41</v>
      </c>
      <c r="E183" s="3">
        <v>24</v>
      </c>
      <c r="F183" t="s">
        <v>9760</v>
      </c>
      <c r="G183" t="str" cm="1">
        <f t="array" ref="G183">INDEX(Municípios[Unidade federativa],_xlfn.XMATCH(vendas[[#This Row],[destino]],Municípios[Município],0))</f>
        <v>São Paulo</v>
      </c>
      <c r="H183" cm="1">
        <f t="array" aca="1" ref="H183" ca="1">INDEX(Municípios[frete],_xlfn.XMATCH(vendas[[#This Row],[destino]],Municípios[Município]))*vendas[[#This Row],[quantidade]]*(RANDBETWEEN(10,30)/100)</f>
        <v>57.866399999999999</v>
      </c>
      <c r="I183" t="str">
        <f>VLOOKUP(vendas[[#This Row],[UF]],Regioes[],2,0)</f>
        <v>SUDESTE</v>
      </c>
      <c r="J183" t="str" cm="1">
        <f t="array" aca="1" ref="J18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83" cm="1">
        <f t="array" ref="K183">INDEX(Produtos[preço_venda],_xlfn.XMATCH(vendas[[#This Row],[produto]],Produtos[id],0,1))*vendas[[#This Row],[quantidade]]</f>
        <v>30727.199999999997</v>
      </c>
      <c r="L183">
        <f ca="1">vendas[[#This Row],[total produtos]]+vendas[[#This Row],[frete]]</f>
        <v>30785.066399999996</v>
      </c>
    </row>
    <row r="184" spans="1:12" x14ac:dyDescent="0.25">
      <c r="A184" s="1">
        <v>45416</v>
      </c>
      <c r="B184" s="3">
        <f>WEEKNUM(vendas[[#This Row],[data]])</f>
        <v>18</v>
      </c>
      <c r="C184">
        <v>12</v>
      </c>
      <c r="D184" s="2" t="s">
        <v>31</v>
      </c>
      <c r="E184" s="3">
        <v>12</v>
      </c>
      <c r="F184" t="s">
        <v>7423</v>
      </c>
      <c r="G184" t="str" cm="1">
        <f t="array" ref="G184">INDEX(Municípios[Unidade federativa],_xlfn.XMATCH(vendas[[#This Row],[destino]],Municípios[Município],0))</f>
        <v>Paraná</v>
      </c>
      <c r="H184" cm="1">
        <f t="array" aca="1" ref="H184" ca="1">INDEX(Municípios[frete],_xlfn.XMATCH(vendas[[#This Row],[destino]],Municípios[Município]))*vendas[[#This Row],[quantidade]]*(RANDBETWEEN(10,30)/100)</f>
        <v>33.652799999999999</v>
      </c>
      <c r="I184" t="str">
        <f>VLOOKUP(vendas[[#This Row],[UF]],Regioes[],2,0)</f>
        <v>SUL</v>
      </c>
      <c r="J184" t="str" cm="1">
        <f t="array" aca="1" ref="J18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84" cm="1">
        <f t="array" ref="K184">INDEX(Produtos[preço_venda],_xlfn.XMATCH(vendas[[#This Row],[produto]],Produtos[id],0,1))*vendas[[#This Row],[quantidade]]</f>
        <v>46082.64</v>
      </c>
      <c r="L184">
        <f ca="1">vendas[[#This Row],[total produtos]]+vendas[[#This Row],[frete]]</f>
        <v>46116.292800000003</v>
      </c>
    </row>
    <row r="185" spans="1:12" x14ac:dyDescent="0.25">
      <c r="A185" s="1">
        <v>45417</v>
      </c>
      <c r="B185" s="3">
        <f>WEEKNUM(vendas[[#This Row],[data]])</f>
        <v>19</v>
      </c>
      <c r="C185">
        <v>12</v>
      </c>
      <c r="D185" s="2" t="s">
        <v>60</v>
      </c>
      <c r="E185" s="3">
        <v>24</v>
      </c>
      <c r="F185" t="s">
        <v>9332</v>
      </c>
      <c r="G185" t="str" cm="1">
        <f t="array" ref="G185">INDEX(Municípios[Unidade federativa],_xlfn.XMATCH(vendas[[#This Row],[destino]],Municípios[Município],0))</f>
        <v>São Paulo</v>
      </c>
      <c r="H185" cm="1">
        <f t="array" aca="1" ref="H185" ca="1">INDEX(Municípios[frete],_xlfn.XMATCH(vendas[[#This Row],[destino]],Municípios[Município]))*vendas[[#This Row],[quantidade]]*(RANDBETWEEN(10,30)/100)</f>
        <v>25.084799999999998</v>
      </c>
      <c r="I185" t="str">
        <f>VLOOKUP(vendas[[#This Row],[UF]],Regioes[],2,0)</f>
        <v>SUDESTE</v>
      </c>
      <c r="J185" t="str" cm="1">
        <f t="array" aca="1" ref="J18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85" cm="1">
        <f t="array" ref="K185">INDEX(Produtos[preço_venda],_xlfn.XMATCH(vendas[[#This Row],[produto]],Produtos[id],0,1))*vendas[[#This Row],[quantidade]]</f>
        <v>61446.479999999996</v>
      </c>
      <c r="L185">
        <f ca="1">vendas[[#This Row],[total produtos]]+vendas[[#This Row],[frete]]</f>
        <v>61471.564799999993</v>
      </c>
    </row>
    <row r="186" spans="1:12" x14ac:dyDescent="0.25">
      <c r="A186" s="1">
        <v>45418</v>
      </c>
      <c r="B186" s="3">
        <f>WEEKNUM(vendas[[#This Row],[data]])</f>
        <v>19</v>
      </c>
      <c r="C186">
        <v>12</v>
      </c>
      <c r="D186" s="2" t="s">
        <v>52</v>
      </c>
      <c r="E186" s="3">
        <v>16</v>
      </c>
      <c r="F186" t="s">
        <v>13273</v>
      </c>
      <c r="G186" t="str" cm="1">
        <f t="array" ref="G186">INDEX(Municípios[Unidade federativa],_xlfn.XMATCH(vendas[[#This Row],[destino]],Municípios[Município],0))</f>
        <v>São Paulo</v>
      </c>
      <c r="H186" cm="1">
        <f t="array" aca="1" ref="H186" ca="1">INDEX(Municípios[frete],_xlfn.XMATCH(vendas[[#This Row],[destino]],Municípios[Município]))*vendas[[#This Row],[quantidade]]*(RANDBETWEEN(10,30)/100)</f>
        <v>32.524799999999999</v>
      </c>
      <c r="I186" t="str">
        <f>VLOOKUP(vendas[[#This Row],[UF]],Regioes[],2,0)</f>
        <v>SUDESTE</v>
      </c>
      <c r="J186" t="str" cm="1">
        <f t="array" aca="1" ref="J186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86" cm="1">
        <f t="array" ref="K186">INDEX(Produtos[preço_venda],_xlfn.XMATCH(vendas[[#This Row],[produto]],Produtos[id],0,1))*vendas[[#This Row],[quantidade]]</f>
        <v>66570.240000000005</v>
      </c>
      <c r="L186">
        <f ca="1">vendas[[#This Row],[total produtos]]+vendas[[#This Row],[frete]]</f>
        <v>66602.764800000004</v>
      </c>
    </row>
    <row r="187" spans="1:12" x14ac:dyDescent="0.25">
      <c r="A187" s="1">
        <v>45419</v>
      </c>
      <c r="B187" s="3">
        <f>WEEKNUM(vendas[[#This Row],[data]])</f>
        <v>19</v>
      </c>
      <c r="C187">
        <v>13</v>
      </c>
      <c r="D187" s="2" t="s">
        <v>16</v>
      </c>
      <c r="E187" s="3">
        <v>24</v>
      </c>
      <c r="F187" t="s">
        <v>15958</v>
      </c>
      <c r="G187" t="str" cm="1">
        <f t="array" ref="G187">INDEX(Municípios[Unidade federativa],_xlfn.XMATCH(vendas[[#This Row],[destino]],Municípios[Município],0))</f>
        <v>Rondônia</v>
      </c>
      <c r="H187" cm="1">
        <f t="array" aca="1" ref="H187" ca="1">INDEX(Municípios[frete],_xlfn.XMATCH(vendas[[#This Row],[destino]],Municípios[Município]))*vendas[[#This Row],[quantidade]]*(RANDBETWEEN(10,30)/100)</f>
        <v>25.7088</v>
      </c>
      <c r="I187" t="str">
        <f>VLOOKUP(vendas[[#This Row],[UF]],Regioes[],2,0)</f>
        <v>NORTE</v>
      </c>
      <c r="J187" t="str" cm="1">
        <f t="array" aca="1" ref="J18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87" cm="1">
        <f t="array" ref="K187">INDEX(Produtos[preço_venda],_xlfn.XMATCH(vendas[[#This Row],[produto]],Produtos[id],0,1))*vendas[[#This Row],[quantidade]]</f>
        <v>84488.16</v>
      </c>
      <c r="L187">
        <f ca="1">vendas[[#This Row],[total produtos]]+vendas[[#This Row],[frete]]</f>
        <v>84513.868799999997</v>
      </c>
    </row>
    <row r="188" spans="1:12" x14ac:dyDescent="0.25">
      <c r="A188" s="1">
        <v>45406</v>
      </c>
      <c r="B188" s="3">
        <f>WEEKNUM(vendas[[#This Row],[data]])</f>
        <v>17</v>
      </c>
      <c r="C188">
        <v>15</v>
      </c>
      <c r="D188" s="2" t="s">
        <v>19</v>
      </c>
      <c r="E188" s="3">
        <v>12</v>
      </c>
      <c r="F188" t="s">
        <v>11962</v>
      </c>
      <c r="G188" t="str" cm="1">
        <f t="array" ref="G188">INDEX(Municípios[Unidade federativa],_xlfn.XMATCH(vendas[[#This Row],[destino]],Municípios[Município],0))</f>
        <v>Paraíba</v>
      </c>
      <c r="H188" cm="1">
        <f t="array" aca="1" ref="H188" ca="1">INDEX(Municípios[frete],_xlfn.XMATCH(vendas[[#This Row],[destino]],Municípios[Município]))*vendas[[#This Row],[quantidade]]*(RANDBETWEEN(10,30)/100)</f>
        <v>49.766400000000004</v>
      </c>
      <c r="I188" t="str">
        <f>VLOOKUP(vendas[[#This Row],[UF]],Regioes[],2,0)</f>
        <v>NORDESTE</v>
      </c>
      <c r="J188" t="str" cm="1">
        <f t="array" aca="1" ref="J18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88" cm="1">
        <f t="array" ref="K188">INDEX(Produtos[preço_venda],_xlfn.XMATCH(vendas[[#This Row],[produto]],Produtos[id],0,1))*vendas[[#This Row],[quantidade]]</f>
        <v>26886.120000000003</v>
      </c>
      <c r="L188">
        <f ca="1">vendas[[#This Row],[total produtos]]+vendas[[#This Row],[frete]]</f>
        <v>26935.886400000003</v>
      </c>
    </row>
    <row r="189" spans="1:12" x14ac:dyDescent="0.25">
      <c r="A189" s="1">
        <v>45407</v>
      </c>
      <c r="B189" s="3">
        <f>WEEKNUM(vendas[[#This Row],[data]])</f>
        <v>17</v>
      </c>
      <c r="C189">
        <v>7</v>
      </c>
      <c r="D189" s="2" t="s">
        <v>31</v>
      </c>
      <c r="E189" s="3">
        <v>25</v>
      </c>
      <c r="F189" t="s">
        <v>11804</v>
      </c>
      <c r="G189" t="str" cm="1">
        <f t="array" ref="G189">INDEX(Municípios[Unidade federativa],_xlfn.XMATCH(vendas[[#This Row],[destino]],Municípios[Município],0))</f>
        <v>Goiás</v>
      </c>
      <c r="H189" cm="1">
        <f t="array" aca="1" ref="H189" ca="1">INDEX(Municípios[frete],_xlfn.XMATCH(vendas[[#This Row],[destino]],Municípios[Município]))*vendas[[#This Row],[quantidade]]*(RANDBETWEEN(10,30)/100)</f>
        <v>74.8125</v>
      </c>
      <c r="I189" t="str">
        <f>VLOOKUP(vendas[[#This Row],[UF]],Regioes[],2,0)</f>
        <v>CENTRO-OESTE</v>
      </c>
      <c r="J189" t="str" cm="1">
        <f t="array" aca="1" ref="J189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89" cm="1">
        <f t="array" ref="K189">INDEX(Produtos[preço_venda],_xlfn.XMATCH(vendas[[#This Row],[produto]],Produtos[id],0,1))*vendas[[#This Row],[quantidade]]</f>
        <v>96005.5</v>
      </c>
      <c r="L189">
        <f ca="1">vendas[[#This Row],[total produtos]]+vendas[[#This Row],[frete]]</f>
        <v>96080.3125</v>
      </c>
    </row>
    <row r="190" spans="1:12" x14ac:dyDescent="0.25">
      <c r="A190" s="1">
        <v>45408</v>
      </c>
      <c r="B190" s="3">
        <f>WEEKNUM(vendas[[#This Row],[data]])</f>
        <v>17</v>
      </c>
      <c r="C190">
        <v>13</v>
      </c>
      <c r="D190" s="2" t="s">
        <v>26</v>
      </c>
      <c r="E190" s="3">
        <v>36</v>
      </c>
      <c r="F190" t="s">
        <v>312</v>
      </c>
      <c r="G190" t="str" cm="1">
        <f t="array" ref="G190">INDEX(Municípios[Unidade federativa],_xlfn.XMATCH(vendas[[#This Row],[destino]],Municípios[Município],0))</f>
        <v>Bahia</v>
      </c>
      <c r="H190" cm="1">
        <f t="array" aca="1" ref="H190" ca="1">INDEX(Municípios[frete],_xlfn.XMATCH(vendas[[#This Row],[destino]],Municípios[Município]))*vendas[[#This Row],[quantidade]]*(RANDBETWEEN(10,30)/100)</f>
        <v>32.608800000000002</v>
      </c>
      <c r="I190" t="str">
        <f>VLOOKUP(vendas[[#This Row],[UF]],Regioes[],2,0)</f>
        <v>NORDESTE</v>
      </c>
      <c r="J190" t="str" cm="1">
        <f t="array" aca="1" ref="J19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90" cm="1">
        <f t="array" ref="K190">INDEX(Produtos[preço_venda],_xlfn.XMATCH(vendas[[#This Row],[produto]],Produtos[id],0,1))*vendas[[#This Row],[quantidade]]</f>
        <v>161308.07999999999</v>
      </c>
      <c r="L190">
        <f ca="1">vendas[[#This Row],[total produtos]]+vendas[[#This Row],[frete]]</f>
        <v>161340.68879999997</v>
      </c>
    </row>
    <row r="191" spans="1:12" x14ac:dyDescent="0.25">
      <c r="A191" s="1">
        <v>45409</v>
      </c>
      <c r="B191" s="3">
        <f>WEEKNUM(vendas[[#This Row],[data]])</f>
        <v>17</v>
      </c>
      <c r="C191">
        <v>15</v>
      </c>
      <c r="D191" s="2" t="s">
        <v>22</v>
      </c>
      <c r="E191" s="3">
        <v>36</v>
      </c>
      <c r="F191" t="s">
        <v>9772</v>
      </c>
      <c r="G191" t="str" cm="1">
        <f t="array" ref="G191">INDEX(Municípios[Unidade federativa],_xlfn.XMATCH(vendas[[#This Row],[destino]],Municípios[Município],0))</f>
        <v>Paraná</v>
      </c>
      <c r="H191" cm="1">
        <f t="array" aca="1" ref="H191" ca="1">INDEX(Municípios[frete],_xlfn.XMATCH(vendas[[#This Row],[destino]],Municípios[Município]))*vendas[[#This Row],[quantidade]]*(RANDBETWEEN(10,30)/100)</f>
        <v>57.347999999999999</v>
      </c>
      <c r="I191" t="str">
        <f>VLOOKUP(vendas[[#This Row],[UF]],Regioes[],2,0)</f>
        <v>SUL</v>
      </c>
      <c r="J191" t="str" cm="1">
        <f t="array" aca="1" ref="J191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91" cm="1">
        <f t="array" ref="K191">INDEX(Produtos[preço_venda],_xlfn.XMATCH(vendas[[#This Row],[produto]],Produtos[id],0,1))*vendas[[#This Row],[quantidade]]</f>
        <v>69121.8</v>
      </c>
      <c r="L191">
        <f ca="1">vendas[[#This Row],[total produtos]]+vendas[[#This Row],[frete]]</f>
        <v>69179.148000000001</v>
      </c>
    </row>
    <row r="192" spans="1:12" x14ac:dyDescent="0.25">
      <c r="A192" s="1">
        <v>45410</v>
      </c>
      <c r="B192" s="3">
        <f>WEEKNUM(vendas[[#This Row],[data]])</f>
        <v>18</v>
      </c>
      <c r="C192">
        <v>10</v>
      </c>
      <c r="D192" s="2" t="s">
        <v>42</v>
      </c>
      <c r="E192" s="3">
        <v>44</v>
      </c>
      <c r="F192" t="s">
        <v>12238</v>
      </c>
      <c r="G192" t="str" cm="1">
        <f t="array" ref="G192">INDEX(Municípios[Unidade federativa],_xlfn.XMATCH(vendas[[#This Row],[destino]],Municípios[Município],0))</f>
        <v>Paraná</v>
      </c>
      <c r="H192" cm="1">
        <f t="array" aca="1" ref="H192" ca="1">INDEX(Municípios[frete],_xlfn.XMATCH(vendas[[#This Row],[destino]],Municípios[Município]))*vendas[[#This Row],[quantidade]]*(RANDBETWEEN(10,30)/100)</f>
        <v>36.608000000000004</v>
      </c>
      <c r="I192" t="str">
        <f>VLOOKUP(vendas[[#This Row],[UF]],Regioes[],2,0)</f>
        <v>SUL</v>
      </c>
      <c r="J192" t="str" cm="1">
        <f t="array" aca="1" ref="J19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92" cm="1">
        <f t="array" ref="K192">INDEX(Produtos[preço_venda],_xlfn.XMATCH(vendas[[#This Row],[produto]],Produtos[id],0,1))*vendas[[#This Row],[quantidade]]</f>
        <v>28162.639999999999</v>
      </c>
      <c r="L192">
        <f ca="1">vendas[[#This Row],[total produtos]]+vendas[[#This Row],[frete]]</f>
        <v>28199.248</v>
      </c>
    </row>
    <row r="193" spans="1:12" x14ac:dyDescent="0.25">
      <c r="A193" s="1">
        <v>45411</v>
      </c>
      <c r="B193" s="3">
        <f>WEEKNUM(vendas[[#This Row],[data]])</f>
        <v>18</v>
      </c>
      <c r="C193">
        <v>18</v>
      </c>
      <c r="D193" s="2" t="s">
        <v>45</v>
      </c>
      <c r="E193" s="3">
        <v>38</v>
      </c>
      <c r="F193" t="s">
        <v>9104</v>
      </c>
      <c r="G193" t="str" cm="1">
        <f t="array" ref="G193">INDEX(Municípios[Unidade federativa],_xlfn.XMATCH(vendas[[#This Row],[destino]],Municípios[Município],0))</f>
        <v>Rio Grande do Sul</v>
      </c>
      <c r="H193" cm="1">
        <f t="array" aca="1" ref="H193" ca="1">INDEX(Municípios[frete],_xlfn.XMATCH(vendas[[#This Row],[destino]],Municípios[Município]))*vendas[[#This Row],[quantidade]]*(RANDBETWEEN(10,30)/100)</f>
        <v>26.550600000000003</v>
      </c>
      <c r="I193" t="str">
        <f>VLOOKUP(vendas[[#This Row],[UF]],Regioes[],2,0)</f>
        <v>SUL</v>
      </c>
      <c r="J193" t="str" cm="1">
        <f t="array" aca="1" ref="J193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93" cm="1">
        <f t="array" ref="K193">INDEX(Produtos[preço_venda],_xlfn.XMATCH(vendas[[#This Row],[produto]],Produtos[id],0,1))*vendas[[#This Row],[quantidade]]</f>
        <v>85150.400000000009</v>
      </c>
      <c r="L193">
        <f ca="1">vendas[[#This Row],[total produtos]]+vendas[[#This Row],[frete]]</f>
        <v>85176.950600000011</v>
      </c>
    </row>
    <row r="194" spans="1:12" x14ac:dyDescent="0.25">
      <c r="A194" s="1">
        <v>45412</v>
      </c>
      <c r="B194" s="3">
        <f>WEEKNUM(vendas[[#This Row],[data]])</f>
        <v>18</v>
      </c>
      <c r="C194">
        <v>15</v>
      </c>
      <c r="D194" s="2" t="s">
        <v>44</v>
      </c>
      <c r="E194" s="3">
        <v>39</v>
      </c>
      <c r="F194" t="s">
        <v>7276</v>
      </c>
      <c r="G194" t="str" cm="1">
        <f t="array" ref="G194">INDEX(Municípios[Unidade federativa],_xlfn.XMATCH(vendas[[#This Row],[destino]],Municípios[Município],0))</f>
        <v>Minas Gerais</v>
      </c>
      <c r="H194" cm="1">
        <f t="array" aca="1" ref="H194" ca="1">INDEX(Municípios[frete],_xlfn.XMATCH(vendas[[#This Row],[destino]],Municípios[Município]))*vendas[[#This Row],[quantidade]]*(RANDBETWEEN(10,30)/100)</f>
        <v>79.466400000000007</v>
      </c>
      <c r="I194" t="str">
        <f>VLOOKUP(vendas[[#This Row],[UF]],Regioes[],2,0)</f>
        <v>SUDESTE</v>
      </c>
      <c r="J194" t="str" cm="1">
        <f t="array" aca="1" ref="J19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94" cm="1">
        <f t="array" ref="K194">INDEX(Produtos[preço_venda],_xlfn.XMATCH(vendas[[#This Row],[produto]],Produtos[id],0,1))*vendas[[#This Row],[quantidade]]</f>
        <v>49921.17</v>
      </c>
      <c r="L194">
        <f ca="1">vendas[[#This Row],[total produtos]]+vendas[[#This Row],[frete]]</f>
        <v>50000.636399999996</v>
      </c>
    </row>
    <row r="195" spans="1:12" x14ac:dyDescent="0.25">
      <c r="A195" s="1">
        <v>45414</v>
      </c>
      <c r="B195" s="3">
        <f>WEEKNUM(vendas[[#This Row],[data]])</f>
        <v>18</v>
      </c>
      <c r="C195">
        <v>5</v>
      </c>
      <c r="D195" s="2" t="s">
        <v>65</v>
      </c>
      <c r="E195" s="3">
        <v>38</v>
      </c>
      <c r="F195" t="s">
        <v>1584</v>
      </c>
      <c r="G195" t="str" cm="1">
        <f t="array" ref="G195">INDEX(Municípios[Unidade federativa],_xlfn.XMATCH(vendas[[#This Row],[destino]],Municípios[Município],0))</f>
        <v>Ceará</v>
      </c>
      <c r="H195" cm="1">
        <f t="array" aca="1" ref="H195" ca="1">INDEX(Municípios[frete],_xlfn.XMATCH(vendas[[#This Row],[destino]],Municípios[Município]))*vendas[[#This Row],[quantidade]]*(RANDBETWEEN(10,30)/100)</f>
        <v>127.167</v>
      </c>
      <c r="I195" t="str">
        <f>VLOOKUP(vendas[[#This Row],[UF]],Regioes[],2,0)</f>
        <v>NORDESTE</v>
      </c>
      <c r="J195" t="str" cm="1">
        <f t="array" aca="1" ref="J19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95" cm="1">
        <f t="array" ref="K195">INDEX(Produtos[preço_venda],_xlfn.XMATCH(vendas[[#This Row],[produto]],Produtos[id],0,1))*vendas[[#This Row],[quantidade]]</f>
        <v>158108.88</v>
      </c>
      <c r="L195">
        <f ca="1">vendas[[#This Row],[total produtos]]+vendas[[#This Row],[frete]]</f>
        <v>158236.04699999999</v>
      </c>
    </row>
    <row r="196" spans="1:12" x14ac:dyDescent="0.25">
      <c r="A196" s="1">
        <v>45415</v>
      </c>
      <c r="B196" s="3">
        <f>WEEKNUM(vendas[[#This Row],[data]])</f>
        <v>18</v>
      </c>
      <c r="C196">
        <v>16</v>
      </c>
      <c r="D196" s="2" t="s">
        <v>20</v>
      </c>
      <c r="E196" s="3">
        <v>24</v>
      </c>
      <c r="F196" t="s">
        <v>4469</v>
      </c>
      <c r="G196" t="str" cm="1">
        <f t="array" ref="G196">INDEX(Municípios[Unidade federativa],_xlfn.XMATCH(vendas[[#This Row],[destino]],Municípios[Município],0))</f>
        <v>Pernambuco</v>
      </c>
      <c r="H196" cm="1">
        <f t="array" aca="1" ref="H196" ca="1">INDEX(Municípios[frete],_xlfn.XMATCH(vendas[[#This Row],[destino]],Municípios[Município]))*vendas[[#This Row],[quantidade]]*(RANDBETWEEN(10,30)/100)</f>
        <v>47.954399999999993</v>
      </c>
      <c r="I196" t="str">
        <f>VLOOKUP(vendas[[#This Row],[UF]],Regioes[],2,0)</f>
        <v>NORDESTE</v>
      </c>
      <c r="J196" t="str" cm="1">
        <f t="array" aca="1" ref="J19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96" cm="1">
        <f t="array" ref="K196">INDEX(Produtos[preço_venda],_xlfn.XMATCH(vendas[[#This Row],[produto]],Produtos[id],0,1))*vendas[[#This Row],[quantidade]]</f>
        <v>99841.44</v>
      </c>
      <c r="L196">
        <f ca="1">vendas[[#This Row],[total produtos]]+vendas[[#This Row],[frete]]</f>
        <v>99889.394400000005</v>
      </c>
    </row>
    <row r="197" spans="1:12" x14ac:dyDescent="0.25">
      <c r="A197" s="1">
        <v>45416</v>
      </c>
      <c r="B197" s="3">
        <f>WEEKNUM(vendas[[#This Row],[data]])</f>
        <v>18</v>
      </c>
      <c r="C197">
        <v>10</v>
      </c>
      <c r="D197" s="2" t="s">
        <v>11</v>
      </c>
      <c r="E197" s="3">
        <v>38</v>
      </c>
      <c r="F197" t="s">
        <v>10945</v>
      </c>
      <c r="G197" t="str" cm="1">
        <f t="array" ref="G197">INDEX(Municípios[Unidade federativa],_xlfn.XMATCH(vendas[[#This Row],[destino]],Municípios[Município],0))</f>
        <v>Piauí</v>
      </c>
      <c r="H197" cm="1">
        <f t="array" aca="1" ref="H197" ca="1">INDEX(Municípios[frete],_xlfn.XMATCH(vendas[[#This Row],[destino]],Municípios[Município]))*vendas[[#This Row],[quantidade]]*(RANDBETWEEN(10,30)/100)</f>
        <v>24.3048</v>
      </c>
      <c r="I197" t="str">
        <f>VLOOKUP(vendas[[#This Row],[UF]],Regioes[],2,0)</f>
        <v>NORDESTE</v>
      </c>
      <c r="J197" t="str" cm="1">
        <f t="array" aca="1" ref="J19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97" cm="1">
        <f t="array" ref="K197">INDEX(Produtos[preço_venda],_xlfn.XMATCH(vendas[[#This Row],[produto]],Produtos[id],0,1))*vendas[[#This Row],[quantidade]]</f>
        <v>170258.62</v>
      </c>
      <c r="L197">
        <f ca="1">vendas[[#This Row],[total produtos]]+vendas[[#This Row],[frete]]</f>
        <v>170282.92480000001</v>
      </c>
    </row>
    <row r="198" spans="1:12" x14ac:dyDescent="0.25">
      <c r="A198" s="1">
        <v>45417</v>
      </c>
      <c r="B198" s="3">
        <f>WEEKNUM(vendas[[#This Row],[data]])</f>
        <v>19</v>
      </c>
      <c r="C198">
        <v>16</v>
      </c>
      <c r="D198" s="2" t="s">
        <v>62</v>
      </c>
      <c r="E198" s="3">
        <v>30</v>
      </c>
      <c r="F198" t="s">
        <v>8799</v>
      </c>
      <c r="G198" t="str" cm="1">
        <f t="array" ref="G198">INDEX(Municípios[Unidade federativa],_xlfn.XMATCH(vendas[[#This Row],[destino]],Municípios[Município],0))</f>
        <v>Rio Grande do Sul</v>
      </c>
      <c r="H198" cm="1">
        <f t="array" aca="1" ref="H198" ca="1">INDEX(Municípios[frete],_xlfn.XMATCH(vendas[[#This Row],[destino]],Municípios[Município]))*vendas[[#This Row],[quantidade]]*(RANDBETWEEN(10,30)/100)</f>
        <v>24.912000000000003</v>
      </c>
      <c r="I198" t="str">
        <f>VLOOKUP(vendas[[#This Row],[UF]],Regioes[],2,0)</f>
        <v>SUL</v>
      </c>
      <c r="J198" t="str" cm="1">
        <f t="array" aca="1" ref="J19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98" cm="1">
        <f t="array" ref="K198">INDEX(Produtos[preço_venda],_xlfn.XMATCH(vendas[[#This Row],[produto]],Produtos[id],0,1))*vendas[[#This Row],[quantidade]]</f>
        <v>86417.4</v>
      </c>
      <c r="L198">
        <f ca="1">vendas[[#This Row],[total produtos]]+vendas[[#This Row],[frete]]</f>
        <v>86442.311999999991</v>
      </c>
    </row>
    <row r="199" spans="1:12" x14ac:dyDescent="0.25">
      <c r="A199" s="1">
        <v>45418</v>
      </c>
      <c r="B199" s="3">
        <f>WEEKNUM(vendas[[#This Row],[data]])</f>
        <v>19</v>
      </c>
      <c r="C199">
        <v>15</v>
      </c>
      <c r="D199" s="2" t="s">
        <v>32</v>
      </c>
      <c r="E199" s="3">
        <v>36</v>
      </c>
      <c r="F199" t="s">
        <v>7988</v>
      </c>
      <c r="G199" t="str" cm="1">
        <f t="array" ref="G199">INDEX(Municípios[Unidade federativa],_xlfn.XMATCH(vendas[[#This Row],[destino]],Municípios[Município],0))</f>
        <v>Mato Grosso</v>
      </c>
      <c r="H199" cm="1">
        <f t="array" aca="1" ref="H199" ca="1">INDEX(Municípios[frete],_xlfn.XMATCH(vendas[[#This Row],[destino]],Municípios[Município]))*vendas[[#This Row],[quantidade]]*(RANDBETWEEN(10,30)/100)</f>
        <v>67.23360000000001</v>
      </c>
      <c r="I199" t="str">
        <f>VLOOKUP(vendas[[#This Row],[UF]],Regioes[],2,0)</f>
        <v>CENTRO-OESTE</v>
      </c>
      <c r="J199" t="str" cm="1">
        <f t="array" aca="1" ref="J199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99" cm="1">
        <f t="array" ref="K199">INDEX(Produtos[preço_venda],_xlfn.XMATCH(vendas[[#This Row],[produto]],Produtos[id],0,1))*vendas[[#This Row],[quantidade]]</f>
        <v>11521.079999999998</v>
      </c>
      <c r="L199">
        <f ca="1">vendas[[#This Row],[total produtos]]+vendas[[#This Row],[frete]]</f>
        <v>11588.313599999998</v>
      </c>
    </row>
    <row r="200" spans="1:12" x14ac:dyDescent="0.25">
      <c r="A200" s="1">
        <v>45419</v>
      </c>
      <c r="B200" s="3">
        <f>WEEKNUM(vendas[[#This Row],[data]])</f>
        <v>19</v>
      </c>
      <c r="C200">
        <v>18</v>
      </c>
      <c r="D200" s="2" t="s">
        <v>58</v>
      </c>
      <c r="E200" s="3">
        <v>11</v>
      </c>
      <c r="F200" t="s">
        <v>8528</v>
      </c>
      <c r="G200" t="str" cm="1">
        <f t="array" ref="G200">INDEX(Municípios[Unidade federativa],_xlfn.XMATCH(vendas[[#This Row],[destino]],Municípios[Município],0))</f>
        <v>Piauí</v>
      </c>
      <c r="H200" cm="1">
        <f t="array" aca="1" ref="H200" ca="1">INDEX(Municípios[frete],_xlfn.XMATCH(vendas[[#This Row],[destino]],Municípios[Município]))*vendas[[#This Row],[quantidade]]*(RANDBETWEEN(10,30)/100)</f>
        <v>17.232600000000001</v>
      </c>
      <c r="I200" t="str">
        <f>VLOOKUP(vendas[[#This Row],[UF]],Regioes[],2,0)</f>
        <v>NORDESTE</v>
      </c>
      <c r="J200" t="str" cm="1">
        <f t="array" aca="1" ref="J20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00" cm="1">
        <f t="array" ref="K200">INDEX(Produtos[preço_venda],_xlfn.XMATCH(vendas[[#This Row],[produto]],Produtos[id],0,1))*vendas[[#This Row],[quantidade]]</f>
        <v>3527.04</v>
      </c>
      <c r="L200">
        <f ca="1">vendas[[#This Row],[total produtos]]+vendas[[#This Row],[frete]]</f>
        <v>3544.2725999999998</v>
      </c>
    </row>
    <row r="201" spans="1:12" x14ac:dyDescent="0.25">
      <c r="A201" s="1">
        <v>45406</v>
      </c>
      <c r="B201" s="3">
        <f>WEEKNUM(vendas[[#This Row],[data]])</f>
        <v>17</v>
      </c>
      <c r="C201">
        <v>16</v>
      </c>
      <c r="D201" s="2" t="s">
        <v>28</v>
      </c>
      <c r="E201" s="3">
        <v>38</v>
      </c>
      <c r="F201" t="s">
        <v>2144</v>
      </c>
      <c r="G201" t="str" cm="1">
        <f t="array" ref="G201">INDEX(Municípios[Unidade federativa],_xlfn.XMATCH(vendas[[#This Row],[destino]],Municípios[Município],0))</f>
        <v>Bahia</v>
      </c>
      <c r="H201" cm="1">
        <f t="array" aca="1" ref="H201" ca="1">INDEX(Municípios[frete],_xlfn.XMATCH(vendas[[#This Row],[destino]],Municípios[Município]))*vendas[[#This Row],[quantidade]]*(RANDBETWEEN(10,30)/100)</f>
        <v>91.466000000000008</v>
      </c>
      <c r="I201" t="str">
        <f>VLOOKUP(vendas[[#This Row],[UF]],Regioes[],2,0)</f>
        <v>NORDESTE</v>
      </c>
      <c r="J201" t="str" cm="1">
        <f t="array" aca="1" ref="J20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201" cm="1">
        <f t="array" ref="K201">INDEX(Produtos[preço_venda],_xlfn.XMATCH(vendas[[#This Row],[produto]],Produtos[id],0,1))*vendas[[#This Row],[quantidade]]</f>
        <v>48650.26</v>
      </c>
      <c r="L201">
        <f ca="1">vendas[[#This Row],[total produtos]]+vendas[[#This Row],[frete]]</f>
        <v>48741.726000000002</v>
      </c>
    </row>
    <row r="202" spans="1:12" x14ac:dyDescent="0.25">
      <c r="A202" s="1">
        <v>45407</v>
      </c>
      <c r="B202" s="3">
        <f>WEEKNUM(vendas[[#This Row],[data]])</f>
        <v>17</v>
      </c>
      <c r="C202">
        <v>18</v>
      </c>
      <c r="D202" s="2" t="s">
        <v>27</v>
      </c>
      <c r="E202" s="3">
        <v>32</v>
      </c>
      <c r="F202" t="s">
        <v>4071</v>
      </c>
      <c r="G202" t="str" cm="1">
        <f t="array" ref="G202">INDEX(Municípios[Unidade federativa],_xlfn.XMATCH(vendas[[#This Row],[destino]],Municípios[Município],0))</f>
        <v>Alagoas</v>
      </c>
      <c r="H202" cm="1">
        <f t="array" aca="1" ref="H202" ca="1">INDEX(Municípios[frete],_xlfn.XMATCH(vendas[[#This Row],[destino]],Municípios[Município]))*vendas[[#This Row],[quantidade]]*(RANDBETWEEN(10,30)/100)</f>
        <v>138.43199999999999</v>
      </c>
      <c r="I202" t="str">
        <f>VLOOKUP(vendas[[#This Row],[UF]],Regioes[],2,0)</f>
        <v>NORDESTE</v>
      </c>
      <c r="J202" t="str" cm="1">
        <f t="array" aca="1" ref="J202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02" cm="1">
        <f t="array" ref="K202">INDEX(Produtos[preço_venda],_xlfn.XMATCH(vendas[[#This Row],[produto]],Produtos[id],0,1))*vendas[[#This Row],[quantidade]]</f>
        <v>92187.520000000004</v>
      </c>
      <c r="L202">
        <f ca="1">vendas[[#This Row],[total produtos]]+vendas[[#This Row],[frete]]</f>
        <v>92325.952000000005</v>
      </c>
    </row>
    <row r="203" spans="1:12" x14ac:dyDescent="0.25">
      <c r="A203" s="1">
        <v>45408</v>
      </c>
      <c r="B203" s="3">
        <f>WEEKNUM(vendas[[#This Row],[data]])</f>
        <v>17</v>
      </c>
      <c r="C203">
        <v>18</v>
      </c>
      <c r="D203" s="2" t="s">
        <v>30</v>
      </c>
      <c r="E203" s="3">
        <v>36</v>
      </c>
      <c r="F203" t="s">
        <v>13809</v>
      </c>
      <c r="G203" t="str" cm="1">
        <f t="array" ref="G203">INDEX(Municípios[Unidade federativa],_xlfn.XMATCH(vendas[[#This Row],[destino]],Municípios[Município],0))</f>
        <v>São Paulo</v>
      </c>
      <c r="H203" cm="1">
        <f t="array" aca="1" ref="H203" ca="1">INDEX(Municípios[frete],_xlfn.XMATCH(vendas[[#This Row],[destino]],Municípios[Município]))*vendas[[#This Row],[quantidade]]*(RANDBETWEEN(10,30)/100)</f>
        <v>134.78399999999999</v>
      </c>
      <c r="I203" t="str">
        <f>VLOOKUP(vendas[[#This Row],[UF]],Regioes[],2,0)</f>
        <v>SUDESTE</v>
      </c>
      <c r="J203" t="str" cm="1">
        <f t="array" aca="1" ref="J20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203" cm="1">
        <f t="array" ref="K203">INDEX(Produtos[preço_venda],_xlfn.XMATCH(vendas[[#This Row],[produto]],Produtos[id],0,1))*vendas[[#This Row],[quantidade]]</f>
        <v>138248.63999999998</v>
      </c>
      <c r="L203">
        <f ca="1">vendas[[#This Row],[total produtos]]+vendas[[#This Row],[frete]]</f>
        <v>138383.424</v>
      </c>
    </row>
    <row r="204" spans="1:12" x14ac:dyDescent="0.25">
      <c r="A204" s="1">
        <v>45409</v>
      </c>
      <c r="B204" s="3">
        <f>WEEKNUM(vendas[[#This Row],[data]])</f>
        <v>17</v>
      </c>
      <c r="C204">
        <v>17</v>
      </c>
      <c r="D204" s="2" t="s">
        <v>36</v>
      </c>
      <c r="E204" s="3">
        <v>43</v>
      </c>
      <c r="F204" t="s">
        <v>6685</v>
      </c>
      <c r="G204" t="str" cm="1">
        <f t="array" ref="G204">INDEX(Municípios[Unidade federativa],_xlfn.XMATCH(vendas[[#This Row],[destino]],Municípios[Município],0))</f>
        <v>Minas Gerais</v>
      </c>
      <c r="H204" cm="1">
        <f t="array" aca="1" ref="H204" ca="1">INDEX(Municípios[frete],_xlfn.XMATCH(vendas[[#This Row],[destino]],Municípios[Município]))*vendas[[#This Row],[quantidade]]*(RANDBETWEEN(10,30)/100)</f>
        <v>66.989699999999999</v>
      </c>
      <c r="I204" t="str">
        <f>VLOOKUP(vendas[[#This Row],[UF]],Regioes[],2,0)</f>
        <v>SUDESTE</v>
      </c>
      <c r="J204" t="str" cm="1">
        <f t="array" aca="1" ref="J20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204" cm="1">
        <f t="array" ref="K204">INDEX(Produtos[preço_venda],_xlfn.XMATCH(vendas[[#This Row],[produto]],Produtos[id],0,1))*vendas[[#This Row],[quantidade]]</f>
        <v>165136.34</v>
      </c>
      <c r="L204">
        <f ca="1">vendas[[#This Row],[total produtos]]+vendas[[#This Row],[frete]]</f>
        <v>165203.3297</v>
      </c>
    </row>
    <row r="205" spans="1:12" x14ac:dyDescent="0.25">
      <c r="A205" s="1">
        <v>45400.772015411225</v>
      </c>
      <c r="B205" s="3">
        <f>WEEKNUM(vendas[[#This Row],[data]])</f>
        <v>16</v>
      </c>
      <c r="C205">
        <v>11</v>
      </c>
      <c r="D205" s="2" t="s">
        <v>33</v>
      </c>
      <c r="E205" s="3">
        <v>20</v>
      </c>
      <c r="F205" t="s">
        <v>15082</v>
      </c>
      <c r="G205" t="str" cm="1">
        <f t="array" ref="G205">INDEX(Municípios[Unidade federativa],_xlfn.XMATCH(vendas[[#This Row],[destino]],Municípios[Município],0))</f>
        <v>Piauí</v>
      </c>
      <c r="H205" cm="1">
        <f t="array" aca="1" ref="H205" ca="1">INDEX(Municípios[frete],_xlfn.XMATCH(vendas[[#This Row],[destino]],Municípios[Município]))*vendas[[#This Row],[quantidade]]*(RANDBETWEEN(10,30)/100)</f>
        <v>91.38000000000001</v>
      </c>
      <c r="I205" t="str">
        <f>VLOOKUP(vendas[[#This Row],[UF]],Regioes[],2,0)</f>
        <v>NORDESTE</v>
      </c>
      <c r="J205" t="str" cm="1">
        <f t="array" aca="1" ref="J20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05" cm="1">
        <f t="array" ref="K205">INDEX(Produtos[preço_venda],_xlfn.XMATCH(vendas[[#This Row],[produto]],Produtos[id],0,1))*vendas[[#This Row],[quantidade]]</f>
        <v>12816.199999999999</v>
      </c>
      <c r="L205">
        <f ca="1">vendas[[#This Row],[total produtos]]+vendas[[#This Row],[frete]]</f>
        <v>12907.579999999998</v>
      </c>
    </row>
    <row r="206" spans="1:12" x14ac:dyDescent="0.25">
      <c r="A206" s="1">
        <v>45398</v>
      </c>
      <c r="B206" s="3">
        <f>WEEKNUM(vendas[[#This Row],[data]])</f>
        <v>16</v>
      </c>
      <c r="C206">
        <v>18</v>
      </c>
      <c r="D206" s="2" t="s">
        <v>41</v>
      </c>
      <c r="E206" s="3">
        <v>15</v>
      </c>
      <c r="F206" t="s">
        <v>6162</v>
      </c>
      <c r="G206" t="str" cm="1">
        <f t="array" ref="G206">INDEX(Municípios[Unidade federativa],_xlfn.XMATCH(vendas[[#This Row],[destino]],Municípios[Município],0))</f>
        <v>Mato Grosso do Sul</v>
      </c>
      <c r="H206" cm="1">
        <f t="array" aca="1" ref="H206" ca="1">INDEX(Municípios[frete],_xlfn.XMATCH(vendas[[#This Row],[destino]],Municípios[Município]))*vendas[[#This Row],[quantidade]]*(RANDBETWEEN(10,30)/100)</f>
        <v>58.246500000000005</v>
      </c>
      <c r="I206" t="str">
        <f>VLOOKUP(vendas[[#This Row],[UF]],Regioes[],2,0)</f>
        <v>CENTRO-OESTE</v>
      </c>
      <c r="J206" t="str" cm="1">
        <f t="array" aca="1" ref="J20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06" cm="1">
        <f t="array" ref="K206">INDEX(Produtos[preço_venda],_xlfn.XMATCH(vendas[[#This Row],[produto]],Produtos[id],0,1))*vendas[[#This Row],[quantidade]]</f>
        <v>19204.5</v>
      </c>
      <c r="L206">
        <f ca="1">vendas[[#This Row],[total produtos]]+vendas[[#This Row],[frete]]</f>
        <v>19262.746500000001</v>
      </c>
    </row>
    <row r="207" spans="1:12" x14ac:dyDescent="0.25">
      <c r="A207" s="1">
        <v>45398.38588652305</v>
      </c>
      <c r="B207" s="3">
        <f>WEEKNUM(vendas[[#This Row],[data]])</f>
        <v>16</v>
      </c>
      <c r="C207">
        <v>12</v>
      </c>
      <c r="D207" s="2" t="s">
        <v>15</v>
      </c>
      <c r="E207" s="3">
        <v>24</v>
      </c>
      <c r="F207" t="s">
        <v>9168</v>
      </c>
      <c r="G207" t="str" cm="1">
        <f t="array" ref="G207">INDEX(Municípios[Unidade federativa],_xlfn.XMATCH(vendas[[#This Row],[destino]],Municípios[Município],0))</f>
        <v>Ceará</v>
      </c>
      <c r="H207" cm="1">
        <f t="array" aca="1" ref="H207" ca="1">INDEX(Municípios[frete],_xlfn.XMATCH(vendas[[#This Row],[destino]],Municípios[Município]))*vendas[[#This Row],[quantidade]]*(RANDBETWEEN(10,30)/100)</f>
        <v>10.586399999999999</v>
      </c>
      <c r="I207" t="str">
        <f>VLOOKUP(vendas[[#This Row],[UF]],Regioes[],2,0)</f>
        <v>NORDESTE</v>
      </c>
      <c r="J207" t="str" cm="1">
        <f t="array" aca="1" ref="J20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07" cm="1">
        <f t="array" ref="K207">INDEX(Produtos[preço_venda],_xlfn.XMATCH(vendas[[#This Row],[produto]],Produtos[id],0,1))*vendas[[#This Row],[quantidade]]</f>
        <v>23053.439999999999</v>
      </c>
      <c r="L207">
        <f ca="1">vendas[[#This Row],[total produtos]]+vendas[[#This Row],[frete]]</f>
        <v>23064.026399999999</v>
      </c>
    </row>
    <row r="208" spans="1:12" x14ac:dyDescent="0.25">
      <c r="A208" s="1">
        <v>45386.17895792966</v>
      </c>
      <c r="B208" s="3">
        <f>WEEKNUM(vendas[[#This Row],[data]])</f>
        <v>14</v>
      </c>
      <c r="C208">
        <v>6</v>
      </c>
      <c r="D208" s="2" t="s">
        <v>49</v>
      </c>
      <c r="E208" s="3">
        <v>15</v>
      </c>
      <c r="F208" t="s">
        <v>215</v>
      </c>
      <c r="G208" t="str" cm="1">
        <f t="array" ref="G208">INDEX(Municípios[Unidade federativa],_xlfn.XMATCH(vendas[[#This Row],[destino]],Municípios[Município],0))</f>
        <v>Paraná</v>
      </c>
      <c r="H208" cm="1">
        <f t="array" aca="1" ref="H208" ca="1">INDEX(Municípios[frete],_xlfn.XMATCH(vendas[[#This Row],[destino]],Municípios[Município]))*vendas[[#This Row],[quantidade]]*(RANDBETWEEN(10,30)/100)</f>
        <v>29.529</v>
      </c>
      <c r="I208" t="str">
        <f>VLOOKUP(vendas[[#This Row],[UF]],Regioes[],2,0)</f>
        <v>SUL</v>
      </c>
      <c r="J208" t="str" cm="1">
        <f t="array" aca="1" ref="J20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208" cm="1">
        <f t="array" ref="K208">INDEX(Produtos[preço_venda],_xlfn.XMATCH(vendas[[#This Row],[produto]],Produtos[id],0,1))*vendas[[#This Row],[quantidade]]</f>
        <v>19209.900000000001</v>
      </c>
      <c r="L208">
        <f ca="1">vendas[[#This Row],[total produtos]]+vendas[[#This Row],[frete]]</f>
        <v>19239.429</v>
      </c>
    </row>
    <row r="209" spans="1:12" x14ac:dyDescent="0.25">
      <c r="A209" s="1">
        <v>45385.896711557463</v>
      </c>
      <c r="B209" s="3">
        <f>WEEKNUM(vendas[[#This Row],[data]])</f>
        <v>14</v>
      </c>
      <c r="C209">
        <v>12</v>
      </c>
      <c r="D209" s="2" t="s">
        <v>16</v>
      </c>
      <c r="E209" s="3">
        <v>17</v>
      </c>
      <c r="F209" t="s">
        <v>3712</v>
      </c>
      <c r="G209" t="str" cm="1">
        <f t="array" ref="G209">INDEX(Municípios[Unidade federativa],_xlfn.XMATCH(vendas[[#This Row],[destino]],Municípios[Município],0))</f>
        <v>Pernambuco</v>
      </c>
      <c r="H209" cm="1">
        <f t="array" aca="1" ref="H209" ca="1">INDEX(Municípios[frete],_xlfn.XMATCH(vendas[[#This Row],[destino]],Municípios[Município]))*vendas[[#This Row],[quantidade]]*(RANDBETWEEN(10,30)/100)</f>
        <v>18.409300000000002</v>
      </c>
      <c r="I209" t="str">
        <f>VLOOKUP(vendas[[#This Row],[UF]],Regioes[],2,0)</f>
        <v>NORDESTE</v>
      </c>
      <c r="J209" t="str" cm="1">
        <f t="array" aca="1" ref="J20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09" cm="1">
        <f t="array" ref="K209">INDEX(Produtos[preço_venda],_xlfn.XMATCH(vendas[[#This Row],[produto]],Produtos[id],0,1))*vendas[[#This Row],[quantidade]]</f>
        <v>59845.78</v>
      </c>
      <c r="L209">
        <f ca="1">vendas[[#This Row],[total produtos]]+vendas[[#This Row],[frete]]</f>
        <v>59864.189299999998</v>
      </c>
    </row>
    <row r="210" spans="1:12" x14ac:dyDescent="0.25">
      <c r="A210" s="1">
        <v>45402</v>
      </c>
      <c r="B210" s="3">
        <f>WEEKNUM(vendas[[#This Row],[data]])</f>
        <v>16</v>
      </c>
      <c r="C210">
        <v>6</v>
      </c>
      <c r="D210" s="2" t="s">
        <v>39</v>
      </c>
      <c r="E210" s="3">
        <v>26</v>
      </c>
      <c r="F210" t="s">
        <v>799</v>
      </c>
      <c r="G210" t="str" cm="1">
        <f t="array" ref="G210">INDEX(Municípios[Unidade federativa],_xlfn.XMATCH(vendas[[#This Row],[destino]],Municípios[Município],0))</f>
        <v>Paraná</v>
      </c>
      <c r="H210" cm="1">
        <f t="array" aca="1" ref="H210" ca="1">INDEX(Municípios[frete],_xlfn.XMATCH(vendas[[#This Row],[destino]],Municípios[Município]))*vendas[[#This Row],[quantidade]]*(RANDBETWEEN(10,30)/100)</f>
        <v>16.730999999999998</v>
      </c>
      <c r="I210" t="str">
        <f>VLOOKUP(vendas[[#This Row],[UF]],Regioes[],2,0)</f>
        <v>SUL</v>
      </c>
      <c r="J210" t="str" cm="1">
        <f t="array" aca="1" ref="J21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10" cm="1">
        <f t="array" ref="K210">INDEX(Produtos[preço_venda],_xlfn.XMATCH(vendas[[#This Row],[produto]],Produtos[id],0,1))*vendas[[#This Row],[quantidade]]</f>
        <v>58249.1</v>
      </c>
      <c r="L210">
        <f ca="1">vendas[[#This Row],[total produtos]]+vendas[[#This Row],[frete]]</f>
        <v>58265.830999999998</v>
      </c>
    </row>
    <row r="211" spans="1:12" x14ac:dyDescent="0.25">
      <c r="A211" s="1">
        <v>45407</v>
      </c>
      <c r="B211" s="3">
        <f>WEEKNUM(vendas[[#This Row],[data]])</f>
        <v>17</v>
      </c>
      <c r="C211">
        <v>12</v>
      </c>
      <c r="D211" s="2" t="s">
        <v>9</v>
      </c>
      <c r="E211" s="3">
        <v>37</v>
      </c>
      <c r="F211" t="s">
        <v>5985</v>
      </c>
      <c r="G211" t="str" cm="1">
        <f t="array" ref="G211">INDEX(Municípios[Unidade federativa],_xlfn.XMATCH(vendas[[#This Row],[destino]],Municípios[Município],0))</f>
        <v>Santa Catarina</v>
      </c>
      <c r="H211" cm="1">
        <f t="array" aca="1" ref="H211" ca="1">INDEX(Municípios[frete],_xlfn.XMATCH(vendas[[#This Row],[destino]],Municípios[Município]))*vendas[[#This Row],[quantidade]]*(RANDBETWEEN(10,30)/100)</f>
        <v>85.551400000000001</v>
      </c>
      <c r="I211" t="str">
        <f>VLOOKUP(vendas[[#This Row],[UF]],Regioes[],2,0)</f>
        <v>SUL</v>
      </c>
      <c r="J211" t="str" cm="1">
        <f t="array" aca="1" ref="J21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211" cm="1">
        <f t="array" ref="K211">INDEX(Produtos[preço_venda],_xlfn.XMATCH(vendas[[#This Row],[produto]],Produtos[id],0,1))*vendas[[#This Row],[quantidade]]</f>
        <v>59236.26</v>
      </c>
      <c r="L211">
        <f ca="1">vendas[[#This Row],[total produtos]]+vendas[[#This Row],[frete]]</f>
        <v>59321.811399999999</v>
      </c>
    </row>
    <row r="212" spans="1:12" x14ac:dyDescent="0.25">
      <c r="A212" s="1">
        <v>45394.913027691386</v>
      </c>
      <c r="B212" s="3">
        <f>WEEKNUM(vendas[[#This Row],[data]])</f>
        <v>15</v>
      </c>
      <c r="C212">
        <v>17</v>
      </c>
      <c r="D212" s="2" t="s">
        <v>29</v>
      </c>
      <c r="E212" s="3">
        <v>30</v>
      </c>
      <c r="F212" t="s">
        <v>15912</v>
      </c>
      <c r="G212" t="str" cm="1">
        <f t="array" ref="G212">INDEX(Municípios[Unidade federativa],_xlfn.XMATCH(vendas[[#This Row],[destino]],Municípios[Município],0))</f>
        <v>Tocantins</v>
      </c>
      <c r="H212" cm="1">
        <f t="array" aca="1" ref="H212" ca="1">INDEX(Municípios[frete],_xlfn.XMATCH(vendas[[#This Row],[destino]],Municípios[Município]))*vendas[[#This Row],[quantidade]]*(RANDBETWEEN(10,30)/100)</f>
        <v>52.337999999999994</v>
      </c>
      <c r="I212" t="str">
        <f>VLOOKUP(vendas[[#This Row],[UF]],Regioes[],2,0)</f>
        <v>NORTE</v>
      </c>
      <c r="J212" t="str" cm="1">
        <f t="array" aca="1" ref="J21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12" cm="1">
        <f t="array" ref="K212">INDEX(Produtos[preço_venda],_xlfn.XMATCH(vendas[[#This Row],[produto]],Produtos[id],0,1))*vendas[[#This Row],[quantidade]]</f>
        <v>115204.79999999999</v>
      </c>
      <c r="L212">
        <f ca="1">vendas[[#This Row],[total produtos]]+vendas[[#This Row],[frete]]</f>
        <v>115257.13799999999</v>
      </c>
    </row>
    <row r="213" spans="1:12" x14ac:dyDescent="0.25">
      <c r="A213" s="1">
        <v>45408</v>
      </c>
      <c r="B213" s="3">
        <f>WEEKNUM(vendas[[#This Row],[data]])</f>
        <v>17</v>
      </c>
      <c r="C213">
        <v>18</v>
      </c>
      <c r="D213" s="2" t="s">
        <v>45</v>
      </c>
      <c r="E213" s="3">
        <v>24</v>
      </c>
      <c r="F213" t="s">
        <v>9390</v>
      </c>
      <c r="G213" t="str" cm="1">
        <f t="array" ref="G213">INDEX(Municípios[Unidade federativa],_xlfn.XMATCH(vendas[[#This Row],[destino]],Municípios[Município],0))</f>
        <v>Minas Gerais</v>
      </c>
      <c r="H213" cm="1">
        <f t="array" aca="1" ref="H213" ca="1">INDEX(Municípios[frete],_xlfn.XMATCH(vendas[[#This Row],[destino]],Municípios[Município]))*vendas[[#This Row],[quantidade]]*(RANDBETWEEN(10,30)/100)</f>
        <v>21.2544</v>
      </c>
      <c r="I213" t="str">
        <f>VLOOKUP(vendas[[#This Row],[UF]],Regioes[],2,0)</f>
        <v>SUDESTE</v>
      </c>
      <c r="J213" t="str" cm="1">
        <f t="array" aca="1" ref="J21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213" cm="1">
        <f t="array" ref="K213">INDEX(Produtos[preço_venda],_xlfn.XMATCH(vendas[[#This Row],[produto]],Produtos[id],0,1))*vendas[[#This Row],[quantidade]]</f>
        <v>53779.200000000004</v>
      </c>
      <c r="L213">
        <f ca="1">vendas[[#This Row],[total produtos]]+vendas[[#This Row],[frete]]</f>
        <v>53800.454400000002</v>
      </c>
    </row>
    <row r="214" spans="1:12" x14ac:dyDescent="0.25">
      <c r="A214" s="1">
        <v>45398.147746847062</v>
      </c>
      <c r="B214" s="3">
        <f>WEEKNUM(vendas[[#This Row],[data]])</f>
        <v>16</v>
      </c>
      <c r="C214">
        <v>11</v>
      </c>
      <c r="D214" s="2" t="s">
        <v>28</v>
      </c>
      <c r="E214" s="3">
        <v>42</v>
      </c>
      <c r="F214" t="s">
        <v>3521</v>
      </c>
      <c r="G214" t="str" cm="1">
        <f t="array" ref="G214">INDEX(Municípios[Unidade federativa],_xlfn.XMATCH(vendas[[#This Row],[destino]],Municípios[Município],0))</f>
        <v>Mato Grosso</v>
      </c>
      <c r="H214" cm="1">
        <f t="array" aca="1" ref="H214" ca="1">INDEX(Municípios[frete],_xlfn.XMATCH(vendas[[#This Row],[destino]],Municípios[Município]))*vendas[[#This Row],[quantidade]]*(RANDBETWEEN(10,30)/100)</f>
        <v>22.428000000000001</v>
      </c>
      <c r="I214" t="str">
        <f>VLOOKUP(vendas[[#This Row],[UF]],Regioes[],2,0)</f>
        <v>CENTRO-OESTE</v>
      </c>
      <c r="J214" t="str" cm="1">
        <f t="array" aca="1" ref="J214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214" cm="1">
        <f t="array" ref="K214">INDEX(Produtos[preço_venda],_xlfn.XMATCH(vendas[[#This Row],[produto]],Produtos[id],0,1))*vendas[[#This Row],[quantidade]]</f>
        <v>53771.34</v>
      </c>
      <c r="L214">
        <f ca="1">vendas[[#This Row],[total produtos]]+vendas[[#This Row],[frete]]</f>
        <v>53793.767999999996</v>
      </c>
    </row>
    <row r="215" spans="1:12" x14ac:dyDescent="0.25">
      <c r="A215" s="1">
        <v>45387.028201877751</v>
      </c>
      <c r="B215" s="3">
        <f>WEEKNUM(vendas[[#This Row],[data]])</f>
        <v>14</v>
      </c>
      <c r="C215">
        <v>9</v>
      </c>
      <c r="D215" s="2" t="s">
        <v>39</v>
      </c>
      <c r="E215" s="3">
        <v>11</v>
      </c>
      <c r="F215" t="s">
        <v>2606</v>
      </c>
      <c r="G215" t="str" cm="1">
        <f t="array" ref="G215">INDEX(Municípios[Unidade federativa],_xlfn.XMATCH(vendas[[#This Row],[destino]],Municípios[Município],0))</f>
        <v>Piauí</v>
      </c>
      <c r="H215" cm="1">
        <f t="array" aca="1" ref="H215" ca="1">INDEX(Municípios[frete],_xlfn.XMATCH(vendas[[#This Row],[destino]],Municípios[Município]))*vendas[[#This Row],[quantidade]]*(RANDBETWEEN(10,30)/100)</f>
        <v>25.220800000000001</v>
      </c>
      <c r="I215" t="str">
        <f>VLOOKUP(vendas[[#This Row],[UF]],Regioes[],2,0)</f>
        <v>NORDESTE</v>
      </c>
      <c r="J215" t="str" cm="1">
        <f t="array" aca="1" ref="J21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15" cm="1">
        <f t="array" ref="K215">INDEX(Produtos[preço_venda],_xlfn.XMATCH(vendas[[#This Row],[produto]],Produtos[id],0,1))*vendas[[#This Row],[quantidade]]</f>
        <v>24643.85</v>
      </c>
      <c r="L215">
        <f ca="1">vendas[[#This Row],[total produtos]]+vendas[[#This Row],[frete]]</f>
        <v>24669.070799999998</v>
      </c>
    </row>
    <row r="216" spans="1:12" x14ac:dyDescent="0.25">
      <c r="A216" s="1">
        <v>45418</v>
      </c>
      <c r="B216" s="3">
        <f>WEEKNUM(vendas[[#This Row],[data]])</f>
        <v>19</v>
      </c>
      <c r="C216">
        <v>9</v>
      </c>
      <c r="D216" s="2" t="s">
        <v>9</v>
      </c>
      <c r="E216" s="3">
        <v>41</v>
      </c>
      <c r="F216" t="s">
        <v>14135</v>
      </c>
      <c r="G216" t="str" cm="1">
        <f t="array" ref="G216">INDEX(Municípios[Unidade federativa],_xlfn.XMATCH(vendas[[#This Row],[destino]],Municípios[Município],0))</f>
        <v>Minas Gerais</v>
      </c>
      <c r="H216" cm="1">
        <f t="array" aca="1" ref="H216" ca="1">INDEX(Municípios[frete],_xlfn.XMATCH(vendas[[#This Row],[destino]],Municípios[Município]))*vendas[[#This Row],[quantidade]]*(RANDBETWEEN(10,30)/100)</f>
        <v>44.345600000000005</v>
      </c>
      <c r="I216" t="str">
        <f>VLOOKUP(vendas[[#This Row],[UF]],Regioes[],2,0)</f>
        <v>SUDESTE</v>
      </c>
      <c r="J216" t="str" cm="1">
        <f t="array" aca="1" ref="J21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216" cm="1">
        <f t="array" ref="K216">INDEX(Produtos[preço_venda],_xlfn.XMATCH(vendas[[#This Row],[produto]],Produtos[id],0,1))*vendas[[#This Row],[quantidade]]</f>
        <v>65640.180000000008</v>
      </c>
      <c r="L216">
        <f ca="1">vendas[[#This Row],[total produtos]]+vendas[[#This Row],[frete]]</f>
        <v>65684.525600000008</v>
      </c>
    </row>
    <row r="217" spans="1:12" x14ac:dyDescent="0.25">
      <c r="A217" s="1">
        <v>45408</v>
      </c>
      <c r="B217" s="3">
        <f>WEEKNUM(vendas[[#This Row],[data]])</f>
        <v>17</v>
      </c>
      <c r="C217">
        <v>18</v>
      </c>
      <c r="D217" s="2" t="s">
        <v>57</v>
      </c>
      <c r="E217" s="3">
        <v>30</v>
      </c>
      <c r="F217" t="s">
        <v>2519</v>
      </c>
      <c r="G217" t="str" cm="1">
        <f t="array" ref="G217">INDEX(Municípios[Unidade federativa],_xlfn.XMATCH(vendas[[#This Row],[destino]],Municípios[Município],0))</f>
        <v>Pará</v>
      </c>
      <c r="H217" cm="1">
        <f t="array" aca="1" ref="H217" ca="1">INDEX(Municípios[frete],_xlfn.XMATCH(vendas[[#This Row],[destino]],Municípios[Município]))*vendas[[#This Row],[quantidade]]*(RANDBETWEEN(10,30)/100)</f>
        <v>47.808</v>
      </c>
      <c r="I217" t="str">
        <f>VLOOKUP(vendas[[#This Row],[UF]],Regioes[],2,0)</f>
        <v>NORTE</v>
      </c>
      <c r="J217" t="str" cm="1">
        <f t="array" aca="1" ref="J21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17" cm="1">
        <f t="array" ref="K217">INDEX(Produtos[preço_venda],_xlfn.XMATCH(vendas[[#This Row],[produto]],Produtos[id],0,1))*vendas[[#This Row],[quantidade]]</f>
        <v>105624.3</v>
      </c>
      <c r="L217">
        <f ca="1">vendas[[#This Row],[total produtos]]+vendas[[#This Row],[frete]]</f>
        <v>105672.10800000001</v>
      </c>
    </row>
    <row r="218" spans="1:12" x14ac:dyDescent="0.25">
      <c r="A218" s="1">
        <v>45391.569484749321</v>
      </c>
      <c r="B218" s="3">
        <f>WEEKNUM(vendas[[#This Row],[data]])</f>
        <v>15</v>
      </c>
      <c r="C218">
        <v>10</v>
      </c>
      <c r="D218" s="2" t="s">
        <v>59</v>
      </c>
      <c r="E218" s="3">
        <v>11</v>
      </c>
      <c r="F218" t="s">
        <v>5810</v>
      </c>
      <c r="G218" t="str" cm="1">
        <f t="array" ref="G218">INDEX(Municípios[Unidade federativa],_xlfn.XMATCH(vendas[[#This Row],[destino]],Municípios[Município],0))</f>
        <v>Rio Grande do Sul</v>
      </c>
      <c r="H218" cm="1">
        <f t="array" aca="1" ref="H218" ca="1">INDEX(Municípios[frete],_xlfn.XMATCH(vendas[[#This Row],[destino]],Municípios[Município]))*vendas[[#This Row],[quantidade]]*(RANDBETWEEN(10,30)/100)</f>
        <v>14.972100000000001</v>
      </c>
      <c r="I218" t="str">
        <f>VLOOKUP(vendas[[#This Row],[UF]],Regioes[],2,0)</f>
        <v>SUL</v>
      </c>
      <c r="J218" t="str" cm="1">
        <f t="array" aca="1" ref="J21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218" cm="1">
        <f t="array" ref="K218">INDEX(Produtos[preço_venda],_xlfn.XMATCH(vendas[[#This Row],[produto]],Produtos[id],0,1))*vendas[[#This Row],[quantidade]]</f>
        <v>24647.039999999997</v>
      </c>
      <c r="L218">
        <f ca="1">vendas[[#This Row],[total produtos]]+vendas[[#This Row],[frete]]</f>
        <v>24662.012099999996</v>
      </c>
    </row>
    <row r="219" spans="1:12" x14ac:dyDescent="0.25">
      <c r="A219" s="1">
        <v>45387.028201877751</v>
      </c>
      <c r="B219" s="3">
        <f>WEEKNUM(vendas[[#This Row],[data]])</f>
        <v>14</v>
      </c>
      <c r="C219">
        <v>18</v>
      </c>
      <c r="D219" s="2" t="s">
        <v>42</v>
      </c>
      <c r="E219" s="3">
        <v>29</v>
      </c>
      <c r="F219" t="s">
        <v>6787</v>
      </c>
      <c r="G219" t="str" cm="1">
        <f t="array" ref="G219">INDEX(Municípios[Unidade federativa],_xlfn.XMATCH(vendas[[#This Row],[destino]],Municípios[Município],0))</f>
        <v>São Paulo</v>
      </c>
      <c r="H219" cm="1">
        <f t="array" aca="1" ref="H219" ca="1">INDEX(Municípios[frete],_xlfn.XMATCH(vendas[[#This Row],[destino]],Municípios[Município]))*vendas[[#This Row],[quantidade]]*(RANDBETWEEN(10,30)/100)</f>
        <v>124.5521</v>
      </c>
      <c r="I219" t="str">
        <f>VLOOKUP(vendas[[#This Row],[UF]],Regioes[],2,0)</f>
        <v>SUDESTE</v>
      </c>
      <c r="J219" t="str" cm="1">
        <f t="array" aca="1" ref="J21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19" cm="1">
        <f t="array" ref="K219">INDEX(Produtos[preço_venda],_xlfn.XMATCH(vendas[[#This Row],[produto]],Produtos[id],0,1))*vendas[[#This Row],[quantidade]]</f>
        <v>18561.739999999998</v>
      </c>
      <c r="L219">
        <f ca="1">vendas[[#This Row],[total produtos]]+vendas[[#This Row],[frete]]</f>
        <v>18686.292099999999</v>
      </c>
    </row>
    <row r="220" spans="1:12" x14ac:dyDescent="0.25">
      <c r="A220" s="1">
        <v>45391.976585472432</v>
      </c>
      <c r="B220" s="3">
        <f>WEEKNUM(vendas[[#This Row],[data]])</f>
        <v>15</v>
      </c>
      <c r="C220">
        <v>16</v>
      </c>
      <c r="D220" s="2" t="s">
        <v>47</v>
      </c>
      <c r="E220" s="3">
        <v>34</v>
      </c>
      <c r="F220" t="s">
        <v>4317</v>
      </c>
      <c r="G220" t="str" cm="1">
        <f t="array" ref="G220">INDEX(Municípios[Unidade federativa],_xlfn.XMATCH(vendas[[#This Row],[destino]],Municípios[Município],0))</f>
        <v>Rio Grande do Norte</v>
      </c>
      <c r="H220" cm="1">
        <f t="array" aca="1" ref="H220" ca="1">INDEX(Municípios[frete],_xlfn.XMATCH(vendas[[#This Row],[destino]],Municípios[Município]))*vendas[[#This Row],[quantidade]]*(RANDBETWEEN(10,30)/100)</f>
        <v>63.576600000000006</v>
      </c>
      <c r="I220" t="str">
        <f>VLOOKUP(vendas[[#This Row],[UF]],Regioes[],2,0)</f>
        <v>NORDESTE</v>
      </c>
      <c r="J220" t="str" cm="1">
        <f t="array" aca="1" ref="J22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20" cm="1">
        <f t="array" ref="K220">INDEX(Produtos[preço_venda],_xlfn.XMATCH(vendas[[#This Row],[produto]],Produtos[id],0,1))*vendas[[#This Row],[quantidade]]</f>
        <v>141472.98000000001</v>
      </c>
      <c r="L220">
        <f ca="1">vendas[[#This Row],[total produtos]]+vendas[[#This Row],[frete]]</f>
        <v>141536.55660000001</v>
      </c>
    </row>
    <row r="221" spans="1:12" x14ac:dyDescent="0.25">
      <c r="A221" s="1">
        <v>45395.462512141923</v>
      </c>
      <c r="B221" s="3">
        <f>WEEKNUM(vendas[[#This Row],[data]])</f>
        <v>15</v>
      </c>
      <c r="C221">
        <v>13</v>
      </c>
      <c r="D221" s="2" t="s">
        <v>62</v>
      </c>
      <c r="E221" s="3">
        <v>31</v>
      </c>
      <c r="F221" t="s">
        <v>16385</v>
      </c>
      <c r="G221" t="str" cm="1">
        <f t="array" ref="G221">INDEX(Municípios[Unidade federativa],_xlfn.XMATCH(vendas[[#This Row],[destino]],Municípios[Município],0))</f>
        <v>Rio Grande do Sul</v>
      </c>
      <c r="H221" cm="1">
        <f t="array" aca="1" ref="H221" ca="1">INDEX(Municípios[frete],_xlfn.XMATCH(vendas[[#This Row],[destino]],Municípios[Município]))*vendas[[#This Row],[quantidade]]*(RANDBETWEEN(10,30)/100)</f>
        <v>51.019799999999996</v>
      </c>
      <c r="I221" t="str">
        <f>VLOOKUP(vendas[[#This Row],[UF]],Regioes[],2,0)</f>
        <v>SUL</v>
      </c>
      <c r="J221" t="str" cm="1">
        <f t="array" aca="1" ref="J22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221" cm="1">
        <f t="array" ref="K221">INDEX(Produtos[preço_venda],_xlfn.XMATCH(vendas[[#This Row],[produto]],Produtos[id],0,1))*vendas[[#This Row],[quantidade]]</f>
        <v>89297.98</v>
      </c>
      <c r="L221">
        <f ca="1">vendas[[#This Row],[total produtos]]+vendas[[#This Row],[frete]]</f>
        <v>89348.999799999991</v>
      </c>
    </row>
    <row r="222" spans="1:12" x14ac:dyDescent="0.25">
      <c r="A222" s="1">
        <v>45396</v>
      </c>
      <c r="B222" s="3">
        <f>WEEKNUM(vendas[[#This Row],[data]])</f>
        <v>16</v>
      </c>
      <c r="C222">
        <v>17</v>
      </c>
      <c r="D222" s="2" t="s">
        <v>32</v>
      </c>
      <c r="E222" s="3">
        <v>22</v>
      </c>
      <c r="F222" t="s">
        <v>14370</v>
      </c>
      <c r="G222" t="str" cm="1">
        <f t="array" ref="G222">INDEX(Municípios[Unidade federativa],_xlfn.XMATCH(vendas[[#This Row],[destino]],Municípios[Município],0))</f>
        <v>Tocantins</v>
      </c>
      <c r="H222" cm="1">
        <f t="array" aca="1" ref="H222" ca="1">INDEX(Municípios[frete],_xlfn.XMATCH(vendas[[#This Row],[destino]],Municípios[Município]))*vendas[[#This Row],[quantidade]]*(RANDBETWEEN(10,30)/100)</f>
        <v>51.682400000000008</v>
      </c>
      <c r="I222" t="str">
        <f>VLOOKUP(vendas[[#This Row],[UF]],Regioes[],2,0)</f>
        <v>NORTE</v>
      </c>
      <c r="J222" t="str" cm="1">
        <f t="array" aca="1" ref="J22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22" cm="1">
        <f t="array" ref="K222">INDEX(Produtos[preço_venda],_xlfn.XMATCH(vendas[[#This Row],[produto]],Produtos[id],0,1))*vendas[[#This Row],[quantidade]]</f>
        <v>7040.66</v>
      </c>
      <c r="L222">
        <f ca="1">vendas[[#This Row],[total produtos]]+vendas[[#This Row],[frete]]</f>
        <v>7092.3423999999995</v>
      </c>
    </row>
    <row r="223" spans="1:12" x14ac:dyDescent="0.25">
      <c r="A223" s="1">
        <v>45400.28846953289</v>
      </c>
      <c r="B223" s="3">
        <f>WEEKNUM(vendas[[#This Row],[data]])</f>
        <v>16</v>
      </c>
      <c r="C223">
        <v>13</v>
      </c>
      <c r="D223" s="2" t="s">
        <v>10</v>
      </c>
      <c r="E223" s="3">
        <v>50</v>
      </c>
      <c r="F223" t="s">
        <v>560</v>
      </c>
      <c r="G223" t="str" cm="1">
        <f t="array" ref="G223">INDEX(Municípios[Unidade federativa],_xlfn.XMATCH(vendas[[#This Row],[destino]],Municípios[Município],0))</f>
        <v>Ceará</v>
      </c>
      <c r="H223" cm="1">
        <f t="array" aca="1" ref="H223" ca="1">INDEX(Municípios[frete],_xlfn.XMATCH(vendas[[#This Row],[destino]],Municípios[Município]))*vendas[[#This Row],[quantidade]]*(RANDBETWEEN(10,30)/100)</f>
        <v>93.899999999999991</v>
      </c>
      <c r="I223" t="str">
        <f>VLOOKUP(vendas[[#This Row],[UF]],Regioes[],2,0)</f>
        <v>NORDESTE</v>
      </c>
      <c r="J223" t="str" cm="1">
        <f t="array" aca="1" ref="J22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223" cm="1">
        <f t="array" ref="K223">INDEX(Produtos[preço_venda],_xlfn.XMATCH(vendas[[#This Row],[produto]],Produtos[id],0,1))*vendas[[#This Row],[quantidade]]</f>
        <v>224007.49999999997</v>
      </c>
      <c r="L223">
        <f ca="1">vendas[[#This Row],[total produtos]]+vendas[[#This Row],[frete]]</f>
        <v>224101.39999999997</v>
      </c>
    </row>
    <row r="224" spans="1:12" x14ac:dyDescent="0.25">
      <c r="A224" s="1">
        <v>45386.897653431421</v>
      </c>
      <c r="B224" s="3">
        <f>WEEKNUM(vendas[[#This Row],[data]])</f>
        <v>14</v>
      </c>
      <c r="C224">
        <v>5</v>
      </c>
      <c r="D224" s="2" t="s">
        <v>34</v>
      </c>
      <c r="E224" s="3">
        <v>15</v>
      </c>
      <c r="F224" t="s">
        <v>6057</v>
      </c>
      <c r="G224" t="str" cm="1">
        <f t="array" ref="G224">INDEX(Municípios[Unidade federativa],_xlfn.XMATCH(vendas[[#This Row],[destino]],Municípios[Município],0))</f>
        <v>São Paulo</v>
      </c>
      <c r="H224" cm="1">
        <f t="array" aca="1" ref="H224" ca="1">INDEX(Municípios[frete],_xlfn.XMATCH(vendas[[#This Row],[destino]],Municípios[Município]))*vendas[[#This Row],[quantidade]]*(RANDBETWEEN(10,30)/100)</f>
        <v>24.608999999999998</v>
      </c>
      <c r="I224" t="str">
        <f>VLOOKUP(vendas[[#This Row],[UF]],Regioes[],2,0)</f>
        <v>SUDESTE</v>
      </c>
      <c r="J224" t="str" cm="1">
        <f t="array" aca="1" ref="J22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24" cm="1">
        <f t="array" ref="K224">INDEX(Produtos[preço_venda],_xlfn.XMATCH(vendas[[#This Row],[produto]],Produtos[id],0,1))*vendas[[#This Row],[quantidade]]</f>
        <v>52804.800000000003</v>
      </c>
      <c r="L224">
        <f ca="1">vendas[[#This Row],[total produtos]]+vendas[[#This Row],[frete]]</f>
        <v>52829.409</v>
      </c>
    </row>
    <row r="225" spans="1:12" x14ac:dyDescent="0.25">
      <c r="A225" s="1">
        <v>45385.896711557463</v>
      </c>
      <c r="B225" s="3">
        <f>WEEKNUM(vendas[[#This Row],[data]])</f>
        <v>14</v>
      </c>
      <c r="C225">
        <v>13</v>
      </c>
      <c r="D225" s="2" t="s">
        <v>21</v>
      </c>
      <c r="E225" s="3">
        <v>12</v>
      </c>
      <c r="F225" t="s">
        <v>5855</v>
      </c>
      <c r="G225" t="str" cm="1">
        <f t="array" ref="G225">INDEX(Municípios[Unidade federativa],_xlfn.XMATCH(vendas[[#This Row],[destino]],Municípios[Município],0))</f>
        <v>Minas Gerais</v>
      </c>
      <c r="H225" cm="1">
        <f t="array" aca="1" ref="H225" ca="1">INDEX(Municípios[frete],_xlfn.XMATCH(vendas[[#This Row],[destino]],Municípios[Município]))*vendas[[#This Row],[quantidade]]*(RANDBETWEEN(10,30)/100)</f>
        <v>37.200000000000003</v>
      </c>
      <c r="I225" t="str">
        <f>VLOOKUP(vendas[[#This Row],[UF]],Regioes[],2,0)</f>
        <v>SUDESTE</v>
      </c>
      <c r="J225" t="str" cm="1">
        <f t="array" aca="1" ref="J22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25" cm="1">
        <f t="array" ref="K225">INDEX(Produtos[preço_venda],_xlfn.XMATCH(vendas[[#This Row],[produto]],Produtos[id],0,1))*vendas[[#This Row],[quantidade]]</f>
        <v>46086.12</v>
      </c>
      <c r="L225">
        <f ca="1">vendas[[#This Row],[total produtos]]+vendas[[#This Row],[frete]]</f>
        <v>46123.32</v>
      </c>
    </row>
    <row r="226" spans="1:12" x14ac:dyDescent="0.25">
      <c r="A226" s="1">
        <v>45389.130249134425</v>
      </c>
      <c r="B226" s="3">
        <f>WEEKNUM(vendas[[#This Row],[data]])</f>
        <v>15</v>
      </c>
      <c r="C226">
        <v>11</v>
      </c>
      <c r="D226" s="2" t="s">
        <v>60</v>
      </c>
      <c r="E226" s="3">
        <v>10</v>
      </c>
      <c r="F226" t="s">
        <v>3991</v>
      </c>
      <c r="G226" t="str" cm="1">
        <f t="array" ref="G226">INDEX(Municípios[Unidade federativa],_xlfn.XMATCH(vendas[[#This Row],[destino]],Municípios[Município],0))</f>
        <v>Goiás</v>
      </c>
      <c r="H226" cm="1">
        <f t="array" aca="1" ref="H226" ca="1">INDEX(Municípios[frete],_xlfn.XMATCH(vendas[[#This Row],[destino]],Municípios[Município]))*vendas[[#This Row],[quantidade]]*(RANDBETWEEN(10,30)/100)</f>
        <v>10.4</v>
      </c>
      <c r="I226" t="str">
        <f>VLOOKUP(vendas[[#This Row],[UF]],Regioes[],2,0)</f>
        <v>CENTRO-OESTE</v>
      </c>
      <c r="J226" t="str" cm="1">
        <f t="array" aca="1" ref="J22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26" cm="1">
        <f t="array" ref="K226">INDEX(Produtos[preço_venda],_xlfn.XMATCH(vendas[[#This Row],[produto]],Produtos[id],0,1))*vendas[[#This Row],[quantidade]]</f>
        <v>25602.7</v>
      </c>
      <c r="L226">
        <f ca="1">vendas[[#This Row],[total produtos]]+vendas[[#This Row],[frete]]</f>
        <v>25613.100000000002</v>
      </c>
    </row>
    <row r="227" spans="1:12" x14ac:dyDescent="0.25">
      <c r="A227" s="1">
        <v>45389.130249134425</v>
      </c>
      <c r="B227" s="3">
        <f>WEEKNUM(vendas[[#This Row],[data]])</f>
        <v>15</v>
      </c>
      <c r="C227">
        <v>18</v>
      </c>
      <c r="D227" s="2" t="s">
        <v>41</v>
      </c>
      <c r="E227" s="3">
        <v>43</v>
      </c>
      <c r="F227" t="s">
        <v>5695</v>
      </c>
      <c r="G227" t="str" cm="1">
        <f t="array" ref="G227">INDEX(Municípios[Unidade federativa],_xlfn.XMATCH(vendas[[#This Row],[destino]],Municípios[Município],0))</f>
        <v>Maranhão</v>
      </c>
      <c r="H227" cm="1">
        <f t="array" aca="1" ref="H227" ca="1">INDEX(Municípios[frete],_xlfn.XMATCH(vendas[[#This Row],[destino]],Municípios[Município]))*vendas[[#This Row],[quantidade]]*(RANDBETWEEN(10,30)/100)</f>
        <v>39.538499999999992</v>
      </c>
      <c r="I227" t="str">
        <f>VLOOKUP(vendas[[#This Row],[UF]],Regioes[],2,0)</f>
        <v>NORDESTE</v>
      </c>
      <c r="J227" t="str" cm="1">
        <f t="array" aca="1" ref="J22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227" cm="1">
        <f t="array" ref="K227">INDEX(Produtos[preço_venda],_xlfn.XMATCH(vendas[[#This Row],[produto]],Produtos[id],0,1))*vendas[[#This Row],[quantidade]]</f>
        <v>55052.9</v>
      </c>
      <c r="L227">
        <f ca="1">vendas[[#This Row],[total produtos]]+vendas[[#This Row],[frete]]</f>
        <v>55092.438500000004</v>
      </c>
    </row>
    <row r="228" spans="1:12" x14ac:dyDescent="0.25">
      <c r="A228" s="1">
        <v>45388.528685118006</v>
      </c>
      <c r="B228" s="3">
        <f>WEEKNUM(vendas[[#This Row],[data]])</f>
        <v>14</v>
      </c>
      <c r="C228">
        <v>12</v>
      </c>
      <c r="D228" s="2" t="s">
        <v>47</v>
      </c>
      <c r="E228" s="3">
        <v>18</v>
      </c>
      <c r="F228" t="s">
        <v>4119</v>
      </c>
      <c r="G228" t="str" cm="1">
        <f t="array" ref="G228">INDEX(Municípios[Unidade federativa],_xlfn.XMATCH(vendas[[#This Row],[destino]],Municípios[Município],0))</f>
        <v>Ceará</v>
      </c>
      <c r="H228" cm="1">
        <f t="array" aca="1" ref="H228" ca="1">INDEX(Municípios[frete],_xlfn.XMATCH(vendas[[#This Row],[destino]],Municípios[Município]))*vendas[[#This Row],[quantidade]]*(RANDBETWEEN(10,30)/100)</f>
        <v>27.135000000000002</v>
      </c>
      <c r="I228" t="str">
        <f>VLOOKUP(vendas[[#This Row],[UF]],Regioes[],2,0)</f>
        <v>NORDESTE</v>
      </c>
      <c r="J228" t="str" cm="1">
        <f t="array" aca="1" ref="J22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28" cm="1">
        <f t="array" ref="K228">INDEX(Produtos[preço_venda],_xlfn.XMATCH(vendas[[#This Row],[produto]],Produtos[id],0,1))*vendas[[#This Row],[quantidade]]</f>
        <v>74897.460000000006</v>
      </c>
      <c r="L228">
        <f ca="1">vendas[[#This Row],[total produtos]]+vendas[[#This Row],[frete]]</f>
        <v>74924.595000000001</v>
      </c>
    </row>
    <row r="229" spans="1:12" x14ac:dyDescent="0.25">
      <c r="A229" s="1">
        <v>45406</v>
      </c>
      <c r="B229" s="3">
        <f>WEEKNUM(vendas[[#This Row],[data]])</f>
        <v>17</v>
      </c>
      <c r="C229">
        <v>14</v>
      </c>
      <c r="D229" s="2" t="s">
        <v>49</v>
      </c>
      <c r="E229" s="3">
        <v>46</v>
      </c>
      <c r="F229" t="s">
        <v>11368</v>
      </c>
      <c r="G229" t="str" cm="1">
        <f t="array" ref="G229">INDEX(Municípios[Unidade federativa],_xlfn.XMATCH(vendas[[#This Row],[destino]],Municípios[Município],0))</f>
        <v>Goiás</v>
      </c>
      <c r="H229" cm="1">
        <f t="array" aca="1" ref="H229" ca="1">INDEX(Municípios[frete],_xlfn.XMATCH(vendas[[#This Row],[destino]],Municípios[Município]))*vendas[[#This Row],[quantidade]]*(RANDBETWEEN(10,30)/100)</f>
        <v>34.362000000000002</v>
      </c>
      <c r="I229" t="str">
        <f>VLOOKUP(vendas[[#This Row],[UF]],Regioes[],2,0)</f>
        <v>CENTRO-OESTE</v>
      </c>
      <c r="J229" t="str" cm="1">
        <f t="array" aca="1" ref="J229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229" cm="1">
        <f t="array" ref="K229">INDEX(Produtos[preço_venda],_xlfn.XMATCH(vendas[[#This Row],[produto]],Produtos[id],0,1))*vendas[[#This Row],[quantidade]]</f>
        <v>58910.36</v>
      </c>
      <c r="L229">
        <f ca="1">vendas[[#This Row],[total produtos]]+vendas[[#This Row],[frete]]</f>
        <v>58944.722000000002</v>
      </c>
    </row>
    <row r="230" spans="1:12" x14ac:dyDescent="0.25">
      <c r="A230" s="1">
        <v>45393.775715754498</v>
      </c>
      <c r="B230" s="3">
        <f>WEEKNUM(vendas[[#This Row],[data]])</f>
        <v>15</v>
      </c>
      <c r="C230">
        <v>11</v>
      </c>
      <c r="D230" s="2" t="s">
        <v>20</v>
      </c>
      <c r="E230" s="3">
        <v>39</v>
      </c>
      <c r="F230" t="s">
        <v>10951</v>
      </c>
      <c r="G230" t="str" cm="1">
        <f t="array" ref="G230">INDEX(Municípios[Unidade federativa],_xlfn.XMATCH(vendas[[#This Row],[destino]],Municípios[Município],0))</f>
        <v>Minas Gerais</v>
      </c>
      <c r="H230" cm="1">
        <f t="array" aca="1" ref="H230" ca="1">INDEX(Municípios[frete],_xlfn.XMATCH(vendas[[#This Row],[destino]],Municípios[Município]))*vendas[[#This Row],[quantidade]]*(RANDBETWEEN(10,30)/100)</f>
        <v>29.760900000000003</v>
      </c>
      <c r="I230" t="str">
        <f>VLOOKUP(vendas[[#This Row],[UF]],Regioes[],2,0)</f>
        <v>SUDESTE</v>
      </c>
      <c r="J230" t="str" cm="1">
        <f t="array" aca="1" ref="J230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30" cm="1">
        <f t="array" ref="K230">INDEX(Produtos[preço_venda],_xlfn.XMATCH(vendas[[#This Row],[produto]],Produtos[id],0,1))*vendas[[#This Row],[quantidade]]</f>
        <v>162242.34000000003</v>
      </c>
      <c r="L230">
        <f ca="1">vendas[[#This Row],[total produtos]]+vendas[[#This Row],[frete]]</f>
        <v>162272.10090000002</v>
      </c>
    </row>
    <row r="231" spans="1:12" x14ac:dyDescent="0.25">
      <c r="A231" s="1">
        <v>45392.438132865485</v>
      </c>
      <c r="B231" s="3">
        <f>WEEKNUM(vendas[[#This Row],[data]])</f>
        <v>15</v>
      </c>
      <c r="C231">
        <v>6</v>
      </c>
      <c r="D231" s="2" t="s">
        <v>52</v>
      </c>
      <c r="E231" s="3">
        <v>26</v>
      </c>
      <c r="F231" t="s">
        <v>15521</v>
      </c>
      <c r="G231" t="str" cm="1">
        <f t="array" ref="G231">INDEX(Municípios[Unidade federativa],_xlfn.XMATCH(vendas[[#This Row],[destino]],Municípios[Município],0))</f>
        <v>Minas Gerais</v>
      </c>
      <c r="H231" cm="1">
        <f t="array" aca="1" ref="H231" ca="1">INDEX(Municípios[frete],_xlfn.XMATCH(vendas[[#This Row],[destino]],Municípios[Município]))*vendas[[#This Row],[quantidade]]*(RANDBETWEEN(10,30)/100)</f>
        <v>59.513999999999996</v>
      </c>
      <c r="I231" t="str">
        <f>VLOOKUP(vendas[[#This Row],[UF]],Regioes[],2,0)</f>
        <v>SUDESTE</v>
      </c>
      <c r="J231" t="str" cm="1">
        <f t="array" aca="1" ref="J23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231" cm="1">
        <f t="array" ref="K231">INDEX(Produtos[preço_venda],_xlfn.XMATCH(vendas[[#This Row],[produto]],Produtos[id],0,1))*vendas[[#This Row],[quantidade]]</f>
        <v>108176.64000000001</v>
      </c>
      <c r="L231">
        <f ca="1">vendas[[#This Row],[total produtos]]+vendas[[#This Row],[frete]]</f>
        <v>108236.15400000001</v>
      </c>
    </row>
    <row r="232" spans="1:12" x14ac:dyDescent="0.25">
      <c r="A232" s="1">
        <v>45385.928571919729</v>
      </c>
      <c r="B232" s="3">
        <f>WEEKNUM(vendas[[#This Row],[data]])</f>
        <v>14</v>
      </c>
      <c r="C232">
        <v>12</v>
      </c>
      <c r="D232" s="2" t="s">
        <v>59</v>
      </c>
      <c r="E232" s="3">
        <v>41</v>
      </c>
      <c r="F232" t="s">
        <v>14805</v>
      </c>
      <c r="G232" t="str" cm="1">
        <f t="array" ref="G232">INDEX(Municípios[Unidade federativa],_xlfn.XMATCH(vendas[[#This Row],[destino]],Municípios[Município],0))</f>
        <v>Paraíba</v>
      </c>
      <c r="H232" cm="1">
        <f t="array" aca="1" ref="H232" ca="1">INDEX(Municípios[frete],_xlfn.XMATCH(vendas[[#This Row],[destino]],Municípios[Município]))*vendas[[#This Row],[quantidade]]*(RANDBETWEEN(10,30)/100)</f>
        <v>55.825599999999994</v>
      </c>
      <c r="I232" t="str">
        <f>VLOOKUP(vendas[[#This Row],[UF]],Regioes[],2,0)</f>
        <v>NORDESTE</v>
      </c>
      <c r="J232" t="str" cm="1">
        <f t="array" aca="1" ref="J23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32" cm="1">
        <f t="array" ref="K232">INDEX(Produtos[preço_venda],_xlfn.XMATCH(vendas[[#This Row],[produto]],Produtos[id],0,1))*vendas[[#This Row],[quantidade]]</f>
        <v>91866.239999999991</v>
      </c>
      <c r="L232">
        <f ca="1">vendas[[#This Row],[total produtos]]+vendas[[#This Row],[frete]]</f>
        <v>91922.065599999987</v>
      </c>
    </row>
    <row r="233" spans="1:12" x14ac:dyDescent="0.25">
      <c r="A233" s="1">
        <v>45406</v>
      </c>
      <c r="B233" s="3">
        <f>WEEKNUM(vendas[[#This Row],[data]])</f>
        <v>17</v>
      </c>
      <c r="C233">
        <v>16</v>
      </c>
      <c r="D233" s="2" t="s">
        <v>46</v>
      </c>
      <c r="E233" s="3">
        <v>18</v>
      </c>
      <c r="F233" t="s">
        <v>1435</v>
      </c>
      <c r="G233" t="str" cm="1">
        <f t="array" ref="G233">INDEX(Municípios[Unidade federativa],_xlfn.XMATCH(vendas[[#This Row],[destino]],Municípios[Município],0))</f>
        <v>Goiás</v>
      </c>
      <c r="H233" cm="1">
        <f t="array" aca="1" ref="H233" ca="1">INDEX(Municípios[frete],_xlfn.XMATCH(vendas[[#This Row],[destino]],Municípios[Município]))*vendas[[#This Row],[quantidade]]*(RANDBETWEEN(10,30)/100)</f>
        <v>45.178200000000004</v>
      </c>
      <c r="I233" t="str">
        <f>VLOOKUP(vendas[[#This Row],[UF]],Regioes[],2,0)</f>
        <v>CENTRO-OESTE</v>
      </c>
      <c r="J233" t="str" cm="1">
        <f t="array" aca="1" ref="J233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233" cm="1">
        <f t="array" ref="K233">INDEX(Produtos[preço_venda],_xlfn.XMATCH(vendas[[#This Row],[produto]],Produtos[id],0,1))*vendas[[#This Row],[quantidade]]</f>
        <v>40334.04</v>
      </c>
      <c r="L233">
        <f ca="1">vendas[[#This Row],[total produtos]]+vendas[[#This Row],[frete]]</f>
        <v>40379.218200000003</v>
      </c>
    </row>
    <row r="234" spans="1:12" x14ac:dyDescent="0.25">
      <c r="A234" s="1">
        <v>45382.309297424785</v>
      </c>
      <c r="B234" s="3">
        <f>WEEKNUM(vendas[[#This Row],[data]])</f>
        <v>14</v>
      </c>
      <c r="C234">
        <v>12</v>
      </c>
      <c r="D234" s="2" t="s">
        <v>12</v>
      </c>
      <c r="E234" s="3">
        <v>28</v>
      </c>
      <c r="F234" t="s">
        <v>8652</v>
      </c>
      <c r="G234" t="str" cm="1">
        <f t="array" ref="G234">INDEX(Municípios[Unidade federativa],_xlfn.XMATCH(vendas[[#This Row],[destino]],Municípios[Município],0))</f>
        <v>Goiás</v>
      </c>
      <c r="H234" cm="1">
        <f t="array" aca="1" ref="H234" ca="1">INDEX(Municípios[frete],_xlfn.XMATCH(vendas[[#This Row],[destino]],Municípios[Município]))*vendas[[#This Row],[quantidade]]*(RANDBETWEEN(10,30)/100)</f>
        <v>29.388799999999996</v>
      </c>
      <c r="I234" t="str">
        <f>VLOOKUP(vendas[[#This Row],[UF]],Regioes[],2,0)</f>
        <v>CENTRO-OESTE</v>
      </c>
      <c r="J234" t="str" cm="1">
        <f t="array" aca="1" ref="J23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34" cm="1">
        <f t="array" ref="K234">INDEX(Produtos[preço_venda],_xlfn.XMATCH(vendas[[#This Row],[produto]],Produtos[id],0,1))*vendas[[#This Row],[quantidade]]</f>
        <v>8961.1200000000008</v>
      </c>
      <c r="L234">
        <f ca="1">vendas[[#This Row],[total produtos]]+vendas[[#This Row],[frete]]</f>
        <v>8990.5088000000014</v>
      </c>
    </row>
    <row r="235" spans="1:12" x14ac:dyDescent="0.25">
      <c r="A235" s="1">
        <v>45391.91826292099</v>
      </c>
      <c r="B235" s="3">
        <f>WEEKNUM(vendas[[#This Row],[data]])</f>
        <v>15</v>
      </c>
      <c r="C235">
        <v>8</v>
      </c>
      <c r="D235" s="2" t="s">
        <v>26</v>
      </c>
      <c r="E235" s="3">
        <v>23</v>
      </c>
      <c r="F235" t="s">
        <v>15338</v>
      </c>
      <c r="G235" t="str" cm="1">
        <f t="array" ref="G235">INDEX(Municípios[Unidade federativa],_xlfn.XMATCH(vendas[[#This Row],[destino]],Municípios[Município],0))</f>
        <v>Minas Gerais</v>
      </c>
      <c r="H235" cm="1">
        <f t="array" aca="1" ref="H235" ca="1">INDEX(Municípios[frete],_xlfn.XMATCH(vendas[[#This Row],[destino]],Municípios[Município]))*vendas[[#This Row],[quantidade]]*(RANDBETWEEN(10,30)/100)</f>
        <v>23.929199999999998</v>
      </c>
      <c r="I235" t="str">
        <f>VLOOKUP(vendas[[#This Row],[UF]],Regioes[],2,0)</f>
        <v>SUDESTE</v>
      </c>
      <c r="J235" t="str" cm="1">
        <f t="array" aca="1" ref="J23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235" cm="1">
        <f t="array" ref="K235">INDEX(Produtos[preço_venda],_xlfn.XMATCH(vendas[[#This Row],[produto]],Produtos[id],0,1))*vendas[[#This Row],[quantidade]]</f>
        <v>103057.93999999999</v>
      </c>
      <c r="L235">
        <f ca="1">vendas[[#This Row],[total produtos]]+vendas[[#This Row],[frete]]</f>
        <v>103081.86919999999</v>
      </c>
    </row>
    <row r="236" spans="1:12" x14ac:dyDescent="0.25">
      <c r="A236" s="1">
        <v>45385.348624582155</v>
      </c>
      <c r="B236" s="3">
        <f>WEEKNUM(vendas[[#This Row],[data]])</f>
        <v>14</v>
      </c>
      <c r="C236">
        <v>13</v>
      </c>
      <c r="D236" s="2" t="s">
        <v>27</v>
      </c>
      <c r="E236" s="3">
        <v>25</v>
      </c>
      <c r="F236" t="s">
        <v>13211</v>
      </c>
      <c r="G236" t="str" cm="1">
        <f t="array" ref="G236">INDEX(Municípios[Unidade federativa],_xlfn.XMATCH(vendas[[#This Row],[destino]],Municípios[Município],0))</f>
        <v>Paraná</v>
      </c>
      <c r="H236" cm="1">
        <f t="array" aca="1" ref="H236" ca="1">INDEX(Municípios[frete],_xlfn.XMATCH(vendas[[#This Row],[destino]],Municípios[Município]))*vendas[[#This Row],[quantidade]]*(RANDBETWEEN(10,30)/100)</f>
        <v>113.24499999999999</v>
      </c>
      <c r="I236" t="str">
        <f>VLOOKUP(vendas[[#This Row],[UF]],Regioes[],2,0)</f>
        <v>SUL</v>
      </c>
      <c r="J236" t="str" cm="1">
        <f t="array" aca="1" ref="J23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36" cm="1">
        <f t="array" ref="K236">INDEX(Produtos[preço_venda],_xlfn.XMATCH(vendas[[#This Row],[produto]],Produtos[id],0,1))*vendas[[#This Row],[quantidade]]</f>
        <v>72021.5</v>
      </c>
      <c r="L236">
        <f ca="1">vendas[[#This Row],[total produtos]]+vendas[[#This Row],[frete]]</f>
        <v>72134.744999999995</v>
      </c>
    </row>
    <row r="237" spans="1:12" x14ac:dyDescent="0.25">
      <c r="A237" s="1">
        <v>45400.772015411225</v>
      </c>
      <c r="B237" s="3">
        <f>WEEKNUM(vendas[[#This Row],[data]])</f>
        <v>16</v>
      </c>
      <c r="C237">
        <v>7</v>
      </c>
      <c r="D237" s="2" t="s">
        <v>38</v>
      </c>
      <c r="E237" s="3">
        <v>26</v>
      </c>
      <c r="F237" t="s">
        <v>11714</v>
      </c>
      <c r="G237" t="str" cm="1">
        <f t="array" ref="G237">INDEX(Municípios[Unidade federativa],_xlfn.XMATCH(vendas[[#This Row],[destino]],Municípios[Município],0))</f>
        <v>São Paulo</v>
      </c>
      <c r="H237" cm="1">
        <f t="array" aca="1" ref="H237" ca="1">INDEX(Municípios[frete],_xlfn.XMATCH(vendas[[#This Row],[destino]],Municípios[Município]))*vendas[[#This Row],[quantidade]]*(RANDBETWEEN(10,30)/100)</f>
        <v>54.054000000000002</v>
      </c>
      <c r="I237" t="str">
        <f>VLOOKUP(vendas[[#This Row],[UF]],Regioes[],2,0)</f>
        <v>SUDESTE</v>
      </c>
      <c r="J237" t="str" cm="1">
        <f t="array" aca="1" ref="J237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237" cm="1">
        <f t="array" ref="K237">INDEX(Produtos[preço_venda],_xlfn.XMATCH(vendas[[#This Row],[produto]],Produtos[id],0,1))*vendas[[#This Row],[quantidade]]</f>
        <v>74881.820000000007</v>
      </c>
      <c r="L237">
        <f ca="1">vendas[[#This Row],[total produtos]]+vendas[[#This Row],[frete]]</f>
        <v>74935.874000000011</v>
      </c>
    </row>
    <row r="238" spans="1:12" x14ac:dyDescent="0.25">
      <c r="A238" s="1">
        <v>45384.331541091851</v>
      </c>
      <c r="B238" s="3">
        <f>WEEKNUM(vendas[[#This Row],[data]])</f>
        <v>14</v>
      </c>
      <c r="C238">
        <v>5</v>
      </c>
      <c r="D238" s="2" t="s">
        <v>31</v>
      </c>
      <c r="E238" s="3">
        <v>23</v>
      </c>
      <c r="F238" t="s">
        <v>5297</v>
      </c>
      <c r="G238" t="str" cm="1">
        <f t="array" ref="G238">INDEX(Municípios[Unidade federativa],_xlfn.XMATCH(vendas[[#This Row],[destino]],Municípios[Município],0))</f>
        <v>Piauí</v>
      </c>
      <c r="H238" cm="1">
        <f t="array" aca="1" ref="H238" ca="1">INDEX(Municípios[frete],_xlfn.XMATCH(vendas[[#This Row],[destino]],Municípios[Município]))*vendas[[#This Row],[quantidade]]*(RANDBETWEEN(10,30)/100)</f>
        <v>55.280499999999996</v>
      </c>
      <c r="I238" t="str">
        <f>VLOOKUP(vendas[[#This Row],[UF]],Regioes[],2,0)</f>
        <v>NORDESTE</v>
      </c>
      <c r="J238" t="str" cm="1">
        <f t="array" aca="1" ref="J23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38" cm="1">
        <f t="array" ref="K238">INDEX(Produtos[preço_venda],_xlfn.XMATCH(vendas[[#This Row],[produto]],Produtos[id],0,1))*vendas[[#This Row],[quantidade]]</f>
        <v>88325.06</v>
      </c>
      <c r="L238">
        <f ca="1">vendas[[#This Row],[total produtos]]+vendas[[#This Row],[frete]]</f>
        <v>88380.340499999991</v>
      </c>
    </row>
    <row r="239" spans="1:12" x14ac:dyDescent="0.25">
      <c r="A239" s="1">
        <v>45398.38588652305</v>
      </c>
      <c r="B239" s="3">
        <f>WEEKNUM(vendas[[#This Row],[data]])</f>
        <v>16</v>
      </c>
      <c r="C239">
        <v>5</v>
      </c>
      <c r="D239" s="2" t="s">
        <v>46</v>
      </c>
      <c r="E239" s="3">
        <v>49</v>
      </c>
      <c r="F239" t="s">
        <v>358</v>
      </c>
      <c r="G239" t="str" cm="1">
        <f t="array" ref="G239">INDEX(Municípios[Unidade federativa],_xlfn.XMATCH(vendas[[#This Row],[destino]],Municípios[Município],0))</f>
        <v>São Paulo</v>
      </c>
      <c r="H239" cm="1">
        <f t="array" aca="1" ref="H239" ca="1">INDEX(Municípios[frete],_xlfn.XMATCH(vendas[[#This Row],[destino]],Municípios[Município]))*vendas[[#This Row],[quantidade]]*(RANDBETWEEN(10,30)/100)</f>
        <v>57.535800000000002</v>
      </c>
      <c r="I239" t="str">
        <f>VLOOKUP(vendas[[#This Row],[UF]],Regioes[],2,0)</f>
        <v>SUDESTE</v>
      </c>
      <c r="J239" t="str" cm="1">
        <f t="array" aca="1" ref="J23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239" cm="1">
        <f t="array" ref="K239">INDEX(Produtos[preço_venda],_xlfn.XMATCH(vendas[[#This Row],[produto]],Produtos[id],0,1))*vendas[[#This Row],[quantidade]]</f>
        <v>109798.22000000002</v>
      </c>
      <c r="L239">
        <f ca="1">vendas[[#This Row],[total produtos]]+vendas[[#This Row],[frete]]</f>
        <v>109855.75580000001</v>
      </c>
    </row>
    <row r="240" spans="1:12" x14ac:dyDescent="0.25">
      <c r="A240" s="1">
        <v>45403</v>
      </c>
      <c r="B240" s="3">
        <f>WEEKNUM(vendas[[#This Row],[data]])</f>
        <v>17</v>
      </c>
      <c r="C240">
        <v>9</v>
      </c>
      <c r="D240" s="2" t="s">
        <v>22</v>
      </c>
      <c r="E240" s="3">
        <v>22</v>
      </c>
      <c r="F240" t="s">
        <v>2666</v>
      </c>
      <c r="G240" t="str" cm="1">
        <f t="array" ref="G240">INDEX(Municípios[Unidade federativa],_xlfn.XMATCH(vendas[[#This Row],[destino]],Municípios[Município],0))</f>
        <v>Pernambuco</v>
      </c>
      <c r="H240" cm="1">
        <f t="array" aca="1" ref="H240" ca="1">INDEX(Municípios[frete],_xlfn.XMATCH(vendas[[#This Row],[destino]],Municípios[Município]))*vendas[[#This Row],[quantidade]]*(RANDBETWEEN(10,30)/100)</f>
        <v>20.4512</v>
      </c>
      <c r="I240" t="str">
        <f>VLOOKUP(vendas[[#This Row],[UF]],Regioes[],2,0)</f>
        <v>NORDESTE</v>
      </c>
      <c r="J240" t="str" cm="1">
        <f t="array" aca="1" ref="J24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240" cm="1">
        <f t="array" ref="K240">INDEX(Produtos[preço_venda],_xlfn.XMATCH(vendas[[#This Row],[produto]],Produtos[id],0,1))*vendas[[#This Row],[quantidade]]</f>
        <v>42241.1</v>
      </c>
      <c r="L240">
        <f ca="1">vendas[[#This Row],[total produtos]]+vendas[[#This Row],[frete]]</f>
        <v>42261.551200000002</v>
      </c>
    </row>
    <row r="241" spans="1:12" x14ac:dyDescent="0.25">
      <c r="A241" s="1">
        <v>45394.217685757794</v>
      </c>
      <c r="B241" s="3">
        <f>WEEKNUM(vendas[[#This Row],[data]])</f>
        <v>15</v>
      </c>
      <c r="C241">
        <v>7</v>
      </c>
      <c r="D241" s="2" t="s">
        <v>26</v>
      </c>
      <c r="E241" s="3">
        <v>35</v>
      </c>
      <c r="F241" t="s">
        <v>2375</v>
      </c>
      <c r="G241" t="str" cm="1">
        <f t="array" ref="G241">INDEX(Municípios[Unidade federativa],_xlfn.XMATCH(vendas[[#This Row],[destino]],Municípios[Município],0))</f>
        <v>Espírito Santo</v>
      </c>
      <c r="H241" cm="1">
        <f t="array" aca="1" ref="H241" ca="1">INDEX(Municípios[frete],_xlfn.XMATCH(vendas[[#This Row],[destino]],Municípios[Município]))*vendas[[#This Row],[quantidade]]*(RANDBETWEEN(10,30)/100)</f>
        <v>88.473000000000013</v>
      </c>
      <c r="I241" t="str">
        <f>VLOOKUP(vendas[[#This Row],[UF]],Regioes[],2,0)</f>
        <v>SUDESTE</v>
      </c>
      <c r="J241" t="str" cm="1">
        <f t="array" aca="1" ref="J24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41" cm="1">
        <f t="array" ref="K241">INDEX(Produtos[preço_venda],_xlfn.XMATCH(vendas[[#This Row],[produto]],Produtos[id],0,1))*vendas[[#This Row],[quantidade]]</f>
        <v>156827.29999999999</v>
      </c>
      <c r="L241">
        <f ca="1">vendas[[#This Row],[total produtos]]+vendas[[#This Row],[frete]]</f>
        <v>156915.77299999999</v>
      </c>
    </row>
    <row r="242" spans="1:12" x14ac:dyDescent="0.25">
      <c r="A242" s="1">
        <v>45419</v>
      </c>
      <c r="B242" s="3">
        <f>WEEKNUM(vendas[[#This Row],[data]])</f>
        <v>19</v>
      </c>
      <c r="C242">
        <v>12</v>
      </c>
      <c r="D242" s="2" t="s">
        <v>42</v>
      </c>
      <c r="E242" s="3">
        <v>24</v>
      </c>
      <c r="F242" t="s">
        <v>557</v>
      </c>
      <c r="G242" t="str" cm="1">
        <f t="array" ref="G242">INDEX(Municípios[Unidade federativa],_xlfn.XMATCH(vendas[[#This Row],[destino]],Municípios[Município],0))</f>
        <v>Bahia</v>
      </c>
      <c r="H242" cm="1">
        <f t="array" aca="1" ref="H242" ca="1">INDEX(Municípios[frete],_xlfn.XMATCH(vendas[[#This Row],[destino]],Municípios[Município]))*vendas[[#This Row],[quantidade]]*(RANDBETWEEN(10,30)/100)</f>
        <v>61.44</v>
      </c>
      <c r="I242" t="str">
        <f>VLOOKUP(vendas[[#This Row],[UF]],Regioes[],2,0)</f>
        <v>NORDESTE</v>
      </c>
      <c r="J242" t="str" cm="1">
        <f t="array" aca="1" ref="J242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42" cm="1">
        <f t="array" ref="K242">INDEX(Produtos[preço_venda],_xlfn.XMATCH(vendas[[#This Row],[produto]],Produtos[id],0,1))*vendas[[#This Row],[quantidade]]</f>
        <v>15361.439999999999</v>
      </c>
      <c r="L242">
        <f ca="1">vendas[[#This Row],[total produtos]]+vendas[[#This Row],[frete]]</f>
        <v>15422.88</v>
      </c>
    </row>
    <row r="243" spans="1:12" x14ac:dyDescent="0.25">
      <c r="A243" s="1">
        <v>45394.365206976268</v>
      </c>
      <c r="B243" s="3">
        <f>WEEKNUM(vendas[[#This Row],[data]])</f>
        <v>15</v>
      </c>
      <c r="C243">
        <v>15</v>
      </c>
      <c r="D243" s="2" t="s">
        <v>15</v>
      </c>
      <c r="E243" s="3">
        <v>49</v>
      </c>
      <c r="F243" t="s">
        <v>1626</v>
      </c>
      <c r="G243" t="str" cm="1">
        <f t="array" ref="G243">INDEX(Municípios[Unidade federativa],_xlfn.XMATCH(vendas[[#This Row],[destino]],Municípios[Município],0))</f>
        <v>Minas Gerais</v>
      </c>
      <c r="H243" cm="1">
        <f t="array" aca="1" ref="H243" ca="1">INDEX(Municípios[frete],_xlfn.XMATCH(vendas[[#This Row],[destino]],Municípios[Município]))*vendas[[#This Row],[quantidade]]*(RANDBETWEEN(10,30)/100)</f>
        <v>106.19279999999999</v>
      </c>
      <c r="I243" t="str">
        <f>VLOOKUP(vendas[[#This Row],[UF]],Regioes[],2,0)</f>
        <v>SUDESTE</v>
      </c>
      <c r="J243" t="str" cm="1">
        <f t="array" aca="1" ref="J24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43" cm="1">
        <f t="array" ref="K243">INDEX(Produtos[preço_venda],_xlfn.XMATCH(vendas[[#This Row],[produto]],Produtos[id],0,1))*vendas[[#This Row],[quantidade]]</f>
        <v>47067.439999999995</v>
      </c>
      <c r="L243">
        <f ca="1">vendas[[#This Row],[total produtos]]+vendas[[#This Row],[frete]]</f>
        <v>47173.632799999992</v>
      </c>
    </row>
    <row r="244" spans="1:12" x14ac:dyDescent="0.25">
      <c r="A244" s="1">
        <v>45394.51250541475</v>
      </c>
      <c r="B244" s="3">
        <f>WEEKNUM(vendas[[#This Row],[data]])</f>
        <v>15</v>
      </c>
      <c r="C244">
        <v>16</v>
      </c>
      <c r="D244" s="2" t="s">
        <v>43</v>
      </c>
      <c r="E244" s="3">
        <v>41</v>
      </c>
      <c r="F244" t="s">
        <v>1220</v>
      </c>
      <c r="G244" t="str" cm="1">
        <f t="array" ref="G244">INDEX(Municípios[Unidade federativa],_xlfn.XMATCH(vendas[[#This Row],[destino]],Municípios[Município],0))</f>
        <v>São Paulo</v>
      </c>
      <c r="H244" cm="1">
        <f t="array" aca="1" ref="H244" ca="1">INDEX(Municípios[frete],_xlfn.XMATCH(vendas[[#This Row],[destino]],Municípios[Município]))*vendas[[#This Row],[quantidade]]*(RANDBETWEEN(10,30)/100)</f>
        <v>87.412000000000006</v>
      </c>
      <c r="I244" t="str">
        <f>VLOOKUP(vendas[[#This Row],[UF]],Regioes[],2,0)</f>
        <v>SUDESTE</v>
      </c>
      <c r="J244" t="str" cm="1">
        <f t="array" aca="1" ref="J24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244" cm="1">
        <f t="array" ref="K244">INDEX(Produtos[preço_venda],_xlfn.XMATCH(vendas[[#This Row],[produto]],Produtos[id],0,1))*vendas[[#This Row],[quantidade]]</f>
        <v>65629.930000000008</v>
      </c>
      <c r="L244">
        <f ca="1">vendas[[#This Row],[total produtos]]+vendas[[#This Row],[frete]]</f>
        <v>65717.342000000004</v>
      </c>
    </row>
    <row r="245" spans="1:12" x14ac:dyDescent="0.25">
      <c r="A245" s="1">
        <v>45399</v>
      </c>
      <c r="B245" s="3">
        <f>WEEKNUM(vendas[[#This Row],[data]])</f>
        <v>16</v>
      </c>
      <c r="C245">
        <v>7</v>
      </c>
      <c r="D245" s="2" t="s">
        <v>49</v>
      </c>
      <c r="E245" s="3">
        <v>49</v>
      </c>
      <c r="F245" t="s">
        <v>2863</v>
      </c>
      <c r="G245" t="str" cm="1">
        <f t="array" ref="G245">INDEX(Municípios[Unidade federativa],_xlfn.XMATCH(vendas[[#This Row],[destino]],Municípios[Município],0))</f>
        <v>Bahia</v>
      </c>
      <c r="H245" cm="1">
        <f t="array" aca="1" ref="H245" ca="1">INDEX(Municípios[frete],_xlfn.XMATCH(vendas[[#This Row],[destino]],Municípios[Município]))*vendas[[#This Row],[quantidade]]*(RANDBETWEEN(10,30)/100)</f>
        <v>94.285799999999981</v>
      </c>
      <c r="I245" t="str">
        <f>VLOOKUP(vendas[[#This Row],[UF]],Regioes[],2,0)</f>
        <v>NORDESTE</v>
      </c>
      <c r="J245" t="str" cm="1">
        <f t="array" aca="1" ref="J245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245" cm="1">
        <f t="array" ref="K245">INDEX(Produtos[preço_venda],_xlfn.XMATCH(vendas[[#This Row],[produto]],Produtos[id],0,1))*vendas[[#This Row],[quantidade]]</f>
        <v>62752.340000000004</v>
      </c>
      <c r="L245">
        <f ca="1">vendas[[#This Row],[total produtos]]+vendas[[#This Row],[frete]]</f>
        <v>62846.625800000002</v>
      </c>
    </row>
    <row r="246" spans="1:12" x14ac:dyDescent="0.25">
      <c r="A246" s="1">
        <v>45400.28846953289</v>
      </c>
      <c r="B246" s="3">
        <f>WEEKNUM(vendas[[#This Row],[data]])</f>
        <v>16</v>
      </c>
      <c r="C246">
        <v>18</v>
      </c>
      <c r="D246" s="2" t="s">
        <v>45</v>
      </c>
      <c r="E246" s="3">
        <v>24</v>
      </c>
      <c r="F246" t="s">
        <v>5384</v>
      </c>
      <c r="G246" t="str" cm="1">
        <f t="array" ref="G246">INDEX(Municípios[Unidade federativa],_xlfn.XMATCH(vendas[[#This Row],[destino]],Municípios[Município],0))</f>
        <v>Espírito Santo</v>
      </c>
      <c r="H246" cm="1">
        <f t="array" aca="1" ref="H246" ca="1">INDEX(Municípios[frete],_xlfn.XMATCH(vendas[[#This Row],[destino]],Municípios[Município]))*vendas[[#This Row],[quantidade]]*(RANDBETWEEN(10,30)/100)</f>
        <v>16.300799999999999</v>
      </c>
      <c r="I246" t="str">
        <f>VLOOKUP(vendas[[#This Row],[UF]],Regioes[],2,0)</f>
        <v>SUDESTE</v>
      </c>
      <c r="J246" t="str" cm="1">
        <f t="array" aca="1" ref="J24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46" cm="1">
        <f t="array" ref="K246">INDEX(Produtos[preço_venda],_xlfn.XMATCH(vendas[[#This Row],[produto]],Produtos[id],0,1))*vendas[[#This Row],[quantidade]]</f>
        <v>53779.200000000004</v>
      </c>
      <c r="L246">
        <f ca="1">vendas[[#This Row],[total produtos]]+vendas[[#This Row],[frete]]</f>
        <v>53795.500800000002</v>
      </c>
    </row>
    <row r="247" spans="1:12" x14ac:dyDescent="0.25">
      <c r="A247" s="1">
        <v>45385.348624582155</v>
      </c>
      <c r="B247" s="3">
        <f>WEEKNUM(vendas[[#This Row],[data]])</f>
        <v>14</v>
      </c>
      <c r="C247">
        <v>5</v>
      </c>
      <c r="D247" s="2" t="s">
        <v>49</v>
      </c>
      <c r="E247" s="3">
        <v>34</v>
      </c>
      <c r="F247" t="s">
        <v>4886</v>
      </c>
      <c r="G247" t="str" cm="1">
        <f t="array" ref="G247">INDEX(Municípios[Unidade federativa],_xlfn.XMATCH(vendas[[#This Row],[destino]],Municípios[Município],0))</f>
        <v>Roraima</v>
      </c>
      <c r="H247" cm="1">
        <f t="array" aca="1" ref="H247" ca="1">INDEX(Municípios[frete],_xlfn.XMATCH(vendas[[#This Row],[destino]],Municípios[Município]))*vendas[[#This Row],[quantidade]]*(RANDBETWEEN(10,30)/100)</f>
        <v>77.203800000000001</v>
      </c>
      <c r="I247" t="str">
        <f>VLOOKUP(vendas[[#This Row],[UF]],Regioes[],2,0)</f>
        <v>NORTE</v>
      </c>
      <c r="J247" t="str" cm="1">
        <f t="array" aca="1" ref="J247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247" cm="1">
        <f t="array" ref="K247">INDEX(Produtos[preço_venda],_xlfn.XMATCH(vendas[[#This Row],[produto]],Produtos[id],0,1))*vendas[[#This Row],[quantidade]]</f>
        <v>43542.44</v>
      </c>
      <c r="L247">
        <f ca="1">vendas[[#This Row],[total produtos]]+vendas[[#This Row],[frete]]</f>
        <v>43619.643800000005</v>
      </c>
    </row>
    <row r="248" spans="1:12" x14ac:dyDescent="0.25">
      <c r="A248" s="1">
        <v>45386.840184842076</v>
      </c>
      <c r="B248" s="3">
        <f>WEEKNUM(vendas[[#This Row],[data]])</f>
        <v>14</v>
      </c>
      <c r="C248">
        <v>10</v>
      </c>
      <c r="D248" s="2" t="s">
        <v>19</v>
      </c>
      <c r="E248" s="3">
        <v>25</v>
      </c>
      <c r="F248" t="s">
        <v>8153</v>
      </c>
      <c r="G248" t="str" cm="1">
        <f t="array" ref="G248">INDEX(Municípios[Unidade federativa],_xlfn.XMATCH(vendas[[#This Row],[destino]],Municípios[Município],0))</f>
        <v>Pernambuco</v>
      </c>
      <c r="H248" cm="1">
        <f t="array" aca="1" ref="H248" ca="1">INDEX(Municípios[frete],_xlfn.XMATCH(vendas[[#This Row],[destino]],Municípios[Município]))*vendas[[#This Row],[quantidade]]*(RANDBETWEEN(10,30)/100)</f>
        <v>71.4375</v>
      </c>
      <c r="I248" t="str">
        <f>VLOOKUP(vendas[[#This Row],[UF]],Regioes[],2,0)</f>
        <v>NORDESTE</v>
      </c>
      <c r="J248" t="str" cm="1">
        <f t="array" aca="1" ref="J248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248" cm="1">
        <f t="array" ref="K248">INDEX(Produtos[preço_venda],_xlfn.XMATCH(vendas[[#This Row],[produto]],Produtos[id],0,1))*vendas[[#This Row],[quantidade]]</f>
        <v>56012.750000000007</v>
      </c>
      <c r="L248">
        <f ca="1">vendas[[#This Row],[total produtos]]+vendas[[#This Row],[frete]]</f>
        <v>56084.187500000007</v>
      </c>
    </row>
    <row r="249" spans="1:12" x14ac:dyDescent="0.25">
      <c r="A249" s="1">
        <v>45393.775715754498</v>
      </c>
      <c r="B249" s="3">
        <f>WEEKNUM(vendas[[#This Row],[data]])</f>
        <v>15</v>
      </c>
      <c r="C249">
        <v>18</v>
      </c>
      <c r="D249" s="2" t="s">
        <v>29</v>
      </c>
      <c r="E249" s="3">
        <v>16</v>
      </c>
      <c r="F249" t="s">
        <v>14662</v>
      </c>
      <c r="G249" t="str" cm="1">
        <f t="array" ref="G249">INDEX(Municípios[Unidade federativa],_xlfn.XMATCH(vendas[[#This Row],[destino]],Municípios[Município],0))</f>
        <v>Rio Grande do Sul</v>
      </c>
      <c r="H249" cm="1">
        <f t="array" aca="1" ref="H249" ca="1">INDEX(Municípios[frete],_xlfn.XMATCH(vendas[[#This Row],[destino]],Municípios[Município]))*vendas[[#This Row],[quantidade]]*(RANDBETWEEN(10,30)/100)</f>
        <v>21.134399999999999</v>
      </c>
      <c r="I249" t="str">
        <f>VLOOKUP(vendas[[#This Row],[UF]],Regioes[],2,0)</f>
        <v>SUL</v>
      </c>
      <c r="J249" t="str" cm="1">
        <f t="array" aca="1" ref="J249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249" cm="1">
        <f t="array" ref="K249">INDEX(Produtos[preço_venda],_xlfn.XMATCH(vendas[[#This Row],[produto]],Produtos[id],0,1))*vendas[[#This Row],[quantidade]]</f>
        <v>61442.559999999998</v>
      </c>
      <c r="L249">
        <f ca="1">vendas[[#This Row],[total produtos]]+vendas[[#This Row],[frete]]</f>
        <v>61463.6944</v>
      </c>
    </row>
    <row r="250" spans="1:12" x14ac:dyDescent="0.25">
      <c r="A250" s="1">
        <v>45395.92752344715</v>
      </c>
      <c r="B250" s="3">
        <f>WEEKNUM(vendas[[#This Row],[data]])</f>
        <v>15</v>
      </c>
      <c r="C250">
        <v>16</v>
      </c>
      <c r="D250" s="2" t="s">
        <v>39</v>
      </c>
      <c r="E250" s="3">
        <v>11</v>
      </c>
      <c r="F250" t="s">
        <v>14028</v>
      </c>
      <c r="G250" t="str" cm="1">
        <f t="array" ref="G250">INDEX(Municípios[Unidade federativa],_xlfn.XMATCH(vendas[[#This Row],[destino]],Municípios[Município],0))</f>
        <v>Rio Grande do Sul</v>
      </c>
      <c r="H250" cm="1">
        <f t="array" aca="1" ref="H250" ca="1">INDEX(Municípios[frete],_xlfn.XMATCH(vendas[[#This Row],[destino]],Municípios[Município]))*vendas[[#This Row],[quantidade]]*(RANDBETWEEN(10,30)/100)</f>
        <v>18.849599999999999</v>
      </c>
      <c r="I250" t="str">
        <f>VLOOKUP(vendas[[#This Row],[UF]],Regioes[],2,0)</f>
        <v>SUL</v>
      </c>
      <c r="J250" t="str" cm="1">
        <f t="array" aca="1" ref="J25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250" cm="1">
        <f t="array" ref="K250">INDEX(Produtos[preço_venda],_xlfn.XMATCH(vendas[[#This Row],[produto]],Produtos[id],0,1))*vendas[[#This Row],[quantidade]]</f>
        <v>24643.85</v>
      </c>
      <c r="L250">
        <f ca="1">vendas[[#This Row],[total produtos]]+vendas[[#This Row],[frete]]</f>
        <v>24662.6996</v>
      </c>
    </row>
    <row r="251" spans="1:12" x14ac:dyDescent="0.25">
      <c r="A251" s="1">
        <v>45394.913027691386</v>
      </c>
      <c r="B251" s="3">
        <f>WEEKNUM(vendas[[#This Row],[data]])</f>
        <v>15</v>
      </c>
      <c r="C251">
        <v>9</v>
      </c>
      <c r="D251" s="2" t="s">
        <v>45</v>
      </c>
      <c r="E251" s="3">
        <v>33</v>
      </c>
      <c r="F251" t="s">
        <v>7480</v>
      </c>
      <c r="G251" t="str" cm="1">
        <f t="array" ref="G251">INDEX(Municípios[Unidade federativa],_xlfn.XMATCH(vendas[[#This Row],[destino]],Municípios[Município],0))</f>
        <v>Pernambuco</v>
      </c>
      <c r="H251" cm="1">
        <f t="array" aca="1" ref="H251" ca="1">INDEX(Municípios[frete],_xlfn.XMATCH(vendas[[#This Row],[destino]],Municípios[Município]))*vendas[[#This Row],[quantidade]]*(RANDBETWEEN(10,30)/100)</f>
        <v>78.117599999999996</v>
      </c>
      <c r="I251" t="str">
        <f>VLOOKUP(vendas[[#This Row],[UF]],Regioes[],2,0)</f>
        <v>NORDESTE</v>
      </c>
      <c r="J251" t="str" cm="1">
        <f t="array" aca="1" ref="J25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251" cm="1">
        <f t="array" ref="K251">INDEX(Produtos[preço_venda],_xlfn.XMATCH(vendas[[#This Row],[produto]],Produtos[id],0,1))*vendas[[#This Row],[quantidade]]</f>
        <v>73946.400000000009</v>
      </c>
      <c r="L251">
        <f ca="1">vendas[[#This Row],[total produtos]]+vendas[[#This Row],[frete]]</f>
        <v>74024.517600000006</v>
      </c>
    </row>
    <row r="252" spans="1:12" x14ac:dyDescent="0.25">
      <c r="A252" s="1">
        <v>45391.91826292099</v>
      </c>
      <c r="B252" s="3">
        <f>WEEKNUM(vendas[[#This Row],[data]])</f>
        <v>15</v>
      </c>
      <c r="C252">
        <v>11</v>
      </c>
      <c r="D252" s="2" t="s">
        <v>24</v>
      </c>
      <c r="E252" s="3">
        <v>24</v>
      </c>
      <c r="F252" t="s">
        <v>7622</v>
      </c>
      <c r="G252" t="str" cm="1">
        <f t="array" ref="G252">INDEX(Municípios[Unidade federativa],_xlfn.XMATCH(vendas[[#This Row],[destino]],Municípios[Município],0))</f>
        <v>São Paulo</v>
      </c>
      <c r="H252" cm="1">
        <f t="array" aca="1" ref="H252" ca="1">INDEX(Municípios[frete],_xlfn.XMATCH(vendas[[#This Row],[destino]],Municípios[Município]))*vendas[[#This Row],[quantidade]]*(RANDBETWEEN(10,30)/100)</f>
        <v>64.346400000000003</v>
      </c>
      <c r="I252" t="str">
        <f>VLOOKUP(vendas[[#This Row],[UF]],Regioes[],2,0)</f>
        <v>SUDESTE</v>
      </c>
      <c r="J252" t="str" cm="1">
        <f t="array" aca="1" ref="J25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252" cm="1">
        <f t="array" ref="K252">INDEX(Produtos[preço_venda],_xlfn.XMATCH(vendas[[#This Row],[produto]],Produtos[id],0,1))*vendas[[#This Row],[quantidade]]</f>
        <v>84486.959999999992</v>
      </c>
      <c r="L252">
        <f ca="1">vendas[[#This Row],[total produtos]]+vendas[[#This Row],[frete]]</f>
        <v>84551.306399999987</v>
      </c>
    </row>
    <row r="253" spans="1:12" x14ac:dyDescent="0.25">
      <c r="A253" s="1">
        <v>45410</v>
      </c>
      <c r="B253" s="3">
        <f>WEEKNUM(vendas[[#This Row],[data]])</f>
        <v>18</v>
      </c>
      <c r="C253">
        <v>18</v>
      </c>
      <c r="D253" s="2" t="s">
        <v>31</v>
      </c>
      <c r="E253" s="3">
        <v>35</v>
      </c>
      <c r="F253" t="s">
        <v>16079</v>
      </c>
      <c r="G253" t="str" cm="1">
        <f t="array" ref="G253">INDEX(Municípios[Unidade federativa],_xlfn.XMATCH(vendas[[#This Row],[destino]],Municípios[Município],0))</f>
        <v>São Paulo</v>
      </c>
      <c r="H253" cm="1">
        <f t="array" aca="1" ref="H253" ca="1">INDEX(Municípios[frete],_xlfn.XMATCH(vendas[[#This Row],[destino]],Municípios[Município]))*vendas[[#This Row],[quantidade]]*(RANDBETWEEN(10,30)/100)</f>
        <v>30.282</v>
      </c>
      <c r="I253" t="str">
        <f>VLOOKUP(vendas[[#This Row],[UF]],Regioes[],2,0)</f>
        <v>SUDESTE</v>
      </c>
      <c r="J253" t="str" cm="1">
        <f t="array" aca="1" ref="J25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53" cm="1">
        <f t="array" ref="K253">INDEX(Produtos[preço_venda],_xlfn.XMATCH(vendas[[#This Row],[produto]],Produtos[id],0,1))*vendas[[#This Row],[quantidade]]</f>
        <v>134407.69999999998</v>
      </c>
      <c r="L253">
        <f ca="1">vendas[[#This Row],[total produtos]]+vendas[[#This Row],[frete]]</f>
        <v>134437.98199999999</v>
      </c>
    </row>
    <row r="254" spans="1:12" x14ac:dyDescent="0.25">
      <c r="A254" s="1">
        <v>45400.772015411225</v>
      </c>
      <c r="B254" s="3">
        <f>WEEKNUM(vendas[[#This Row],[data]])</f>
        <v>16</v>
      </c>
      <c r="C254">
        <v>7</v>
      </c>
      <c r="D254" s="2" t="s">
        <v>23</v>
      </c>
      <c r="E254" s="3">
        <v>25</v>
      </c>
      <c r="F254" t="s">
        <v>11062</v>
      </c>
      <c r="G254" t="str" cm="1">
        <f t="array" ref="G254">INDEX(Municípios[Unidade federativa],_xlfn.XMATCH(vendas[[#This Row],[destino]],Municípios[Município],0))</f>
        <v>Ceará</v>
      </c>
      <c r="H254" cm="1">
        <f t="array" aca="1" ref="H254" ca="1">INDEX(Municípios[frete],_xlfn.XMATCH(vendas[[#This Row],[destino]],Municípios[Município]))*vendas[[#This Row],[quantidade]]*(RANDBETWEEN(10,30)/100)</f>
        <v>15.4375</v>
      </c>
      <c r="I254" t="str">
        <f>VLOOKUP(vendas[[#This Row],[UF]],Regioes[],2,0)</f>
        <v>NORDESTE</v>
      </c>
      <c r="J254" t="str" cm="1">
        <f t="array" aca="1" ref="J25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54" cm="1">
        <f t="array" ref="K254">INDEX(Produtos[preço_venda],_xlfn.XMATCH(vendas[[#This Row],[produto]],Produtos[id],0,1))*vendas[[#This Row],[quantidade]]</f>
        <v>40004.5</v>
      </c>
      <c r="L254">
        <f ca="1">vendas[[#This Row],[total produtos]]+vendas[[#This Row],[frete]]</f>
        <v>40019.9375</v>
      </c>
    </row>
    <row r="255" spans="1:12" x14ac:dyDescent="0.25">
      <c r="A255" s="1">
        <v>45401.230322754134</v>
      </c>
      <c r="B255" s="3">
        <f>WEEKNUM(vendas[[#This Row],[data]])</f>
        <v>16</v>
      </c>
      <c r="C255">
        <v>6</v>
      </c>
      <c r="D255" s="2" t="s">
        <v>60</v>
      </c>
      <c r="E255" s="3">
        <v>45</v>
      </c>
      <c r="F255" t="s">
        <v>5025</v>
      </c>
      <c r="G255" t="str" cm="1">
        <f t="array" ref="G255">INDEX(Municípios[Unidade federativa],_xlfn.XMATCH(vendas[[#This Row],[destino]],Municípios[Município],0))</f>
        <v>Maranhão</v>
      </c>
      <c r="H255" cm="1">
        <f t="array" aca="1" ref="H255" ca="1">INDEX(Municípios[frete],_xlfn.XMATCH(vendas[[#This Row],[destino]],Municípios[Município]))*vendas[[#This Row],[quantidade]]*(RANDBETWEEN(10,30)/100)</f>
        <v>191.77200000000002</v>
      </c>
      <c r="I255" t="str">
        <f>VLOOKUP(vendas[[#This Row],[UF]],Regioes[],2,0)</f>
        <v>NORDESTE</v>
      </c>
      <c r="J255" t="str" cm="1">
        <f t="array" aca="1" ref="J255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255" cm="1">
        <f t="array" ref="K255">INDEX(Produtos[preço_venda],_xlfn.XMATCH(vendas[[#This Row],[produto]],Produtos[id],0,1))*vendas[[#This Row],[quantidade]]</f>
        <v>115212.15</v>
      </c>
      <c r="L255">
        <f ca="1">vendas[[#This Row],[total produtos]]+vendas[[#This Row],[frete]]</f>
        <v>115403.92199999999</v>
      </c>
    </row>
    <row r="256" spans="1:12" x14ac:dyDescent="0.25">
      <c r="A256" s="1">
        <v>45385.896711557463</v>
      </c>
      <c r="B256" s="3">
        <f>WEEKNUM(vendas[[#This Row],[data]])</f>
        <v>14</v>
      </c>
      <c r="C256">
        <v>17</v>
      </c>
      <c r="D256" s="2" t="s">
        <v>33</v>
      </c>
      <c r="E256" s="3">
        <v>19</v>
      </c>
      <c r="F256" t="s">
        <v>1141</v>
      </c>
      <c r="G256" t="str" cm="1">
        <f t="array" ref="G256">INDEX(Municípios[Unidade federativa],_xlfn.XMATCH(vendas[[#This Row],[destino]],Municípios[Município],0))</f>
        <v>Pernambuco</v>
      </c>
      <c r="H256" cm="1">
        <f t="array" aca="1" ref="H256" ca="1">INDEX(Municípios[frete],_xlfn.XMATCH(vendas[[#This Row],[destino]],Municípios[Município]))*vendas[[#This Row],[quantidade]]*(RANDBETWEEN(10,30)/100)</f>
        <v>83.949600000000004</v>
      </c>
      <c r="I256" t="str">
        <f>VLOOKUP(vendas[[#This Row],[UF]],Regioes[],2,0)</f>
        <v>NORDESTE</v>
      </c>
      <c r="J256" t="str" cm="1">
        <f t="array" aca="1" ref="J25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56" cm="1">
        <f t="array" ref="K256">INDEX(Produtos[preço_venda],_xlfn.XMATCH(vendas[[#This Row],[produto]],Produtos[id],0,1))*vendas[[#This Row],[quantidade]]</f>
        <v>12175.39</v>
      </c>
      <c r="L256">
        <f ca="1">vendas[[#This Row],[total produtos]]+vendas[[#This Row],[frete]]</f>
        <v>12259.339599999999</v>
      </c>
    </row>
    <row r="257" spans="1:12" x14ac:dyDescent="0.25">
      <c r="A257" s="1">
        <v>45406</v>
      </c>
      <c r="B257" s="3">
        <f>WEEKNUM(vendas[[#This Row],[data]])</f>
        <v>17</v>
      </c>
      <c r="C257">
        <v>17</v>
      </c>
      <c r="D257" s="2" t="s">
        <v>57</v>
      </c>
      <c r="E257" s="3">
        <v>37</v>
      </c>
      <c r="F257" t="s">
        <v>12788</v>
      </c>
      <c r="G257" t="str" cm="1">
        <f t="array" ref="G257">INDEX(Municípios[Unidade federativa],_xlfn.XMATCH(vendas[[#This Row],[destino]],Municípios[Município],0))</f>
        <v>Alagoas</v>
      </c>
      <c r="H257" cm="1">
        <f t="array" aca="1" ref="H257" ca="1">INDEX(Municípios[frete],_xlfn.XMATCH(vendas[[#This Row],[destino]],Municípios[Município]))*vendas[[#This Row],[quantidade]]*(RANDBETWEEN(10,30)/100)</f>
        <v>98.212800000000001</v>
      </c>
      <c r="I257" t="str">
        <f>VLOOKUP(vendas[[#This Row],[UF]],Regioes[],2,0)</f>
        <v>NORDESTE</v>
      </c>
      <c r="J257" t="str" cm="1">
        <f t="array" aca="1" ref="J257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257" cm="1">
        <f t="array" ref="K257">INDEX(Produtos[preço_venda],_xlfn.XMATCH(vendas[[#This Row],[produto]],Produtos[id],0,1))*vendas[[#This Row],[quantidade]]</f>
        <v>130269.97</v>
      </c>
      <c r="L257">
        <f ca="1">vendas[[#This Row],[total produtos]]+vendas[[#This Row],[frete]]</f>
        <v>130368.1828</v>
      </c>
    </row>
    <row r="258" spans="1:12" x14ac:dyDescent="0.25">
      <c r="A258" s="1">
        <v>45393.949425856576</v>
      </c>
      <c r="B258" s="3">
        <f>WEEKNUM(vendas[[#This Row],[data]])</f>
        <v>15</v>
      </c>
      <c r="C258">
        <v>6</v>
      </c>
      <c r="D258" s="2" t="s">
        <v>58</v>
      </c>
      <c r="E258" s="3">
        <v>32</v>
      </c>
      <c r="F258" t="s">
        <v>3745</v>
      </c>
      <c r="G258" t="str" cm="1">
        <f t="array" ref="G258">INDEX(Municípios[Unidade federativa],_xlfn.XMATCH(vendas[[#This Row],[destino]],Municípios[Município],0))</f>
        <v>Rio Grande do Norte</v>
      </c>
      <c r="H258" cm="1">
        <f t="array" aca="1" ref="H258" ca="1">INDEX(Municípios[frete],_xlfn.XMATCH(vendas[[#This Row],[destino]],Municípios[Município]))*vendas[[#This Row],[quantidade]]*(RANDBETWEEN(10,30)/100)</f>
        <v>100.17920000000001</v>
      </c>
      <c r="I258" t="str">
        <f>VLOOKUP(vendas[[#This Row],[UF]],Regioes[],2,0)</f>
        <v>NORDESTE</v>
      </c>
      <c r="J258" t="str" cm="1">
        <f t="array" aca="1" ref="J25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58" cm="1">
        <f t="array" ref="K258">INDEX(Produtos[preço_venda],_xlfn.XMATCH(vendas[[#This Row],[produto]],Produtos[id],0,1))*vendas[[#This Row],[quantidade]]</f>
        <v>10260.48</v>
      </c>
      <c r="L258">
        <f ca="1">vendas[[#This Row],[total produtos]]+vendas[[#This Row],[frete]]</f>
        <v>10360.6592</v>
      </c>
    </row>
    <row r="259" spans="1:12" x14ac:dyDescent="0.25">
      <c r="A259" s="1">
        <v>45392.735519401976</v>
      </c>
      <c r="B259" s="3">
        <f>WEEKNUM(vendas[[#This Row],[data]])</f>
        <v>15</v>
      </c>
      <c r="C259">
        <v>5</v>
      </c>
      <c r="D259" s="2" t="s">
        <v>19</v>
      </c>
      <c r="E259" s="3">
        <v>32</v>
      </c>
      <c r="F259" t="s">
        <v>1002</v>
      </c>
      <c r="G259" t="str" cm="1">
        <f t="array" ref="G259">INDEX(Municípios[Unidade federativa],_xlfn.XMATCH(vendas[[#This Row],[destino]],Municípios[Município],0))</f>
        <v>Minas Gerais</v>
      </c>
      <c r="H259" cm="1">
        <f t="array" aca="1" ref="H259" ca="1">INDEX(Municípios[frete],_xlfn.XMATCH(vendas[[#This Row],[destino]],Municípios[Município]))*vendas[[#This Row],[quantidade]]*(RANDBETWEEN(10,30)/100)</f>
        <v>42.828800000000008</v>
      </c>
      <c r="I259" t="str">
        <f>VLOOKUP(vendas[[#This Row],[UF]],Regioes[],2,0)</f>
        <v>SUDESTE</v>
      </c>
      <c r="J259" t="str" cm="1">
        <f t="array" aca="1" ref="J25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259" cm="1">
        <f t="array" ref="K259">INDEX(Produtos[preço_venda],_xlfn.XMATCH(vendas[[#This Row],[produto]],Produtos[id],0,1))*vendas[[#This Row],[quantidade]]</f>
        <v>71696.320000000007</v>
      </c>
      <c r="L259">
        <f ca="1">vendas[[#This Row],[total produtos]]+vendas[[#This Row],[frete]]</f>
        <v>71739.14880000001</v>
      </c>
    </row>
    <row r="260" spans="1:12" x14ac:dyDescent="0.25">
      <c r="A260" s="1">
        <v>45402</v>
      </c>
      <c r="B260" s="3">
        <f>WEEKNUM(vendas[[#This Row],[data]])</f>
        <v>16</v>
      </c>
      <c r="C260">
        <v>7</v>
      </c>
      <c r="D260" s="2" t="s">
        <v>13</v>
      </c>
      <c r="E260" s="3">
        <v>21</v>
      </c>
      <c r="F260" t="s">
        <v>234</v>
      </c>
      <c r="G260" t="str" cm="1">
        <f t="array" ref="G260">INDEX(Municípios[Unidade federativa],_xlfn.XMATCH(vendas[[#This Row],[destino]],Municípios[Município],0))</f>
        <v>Rio de Janeiro</v>
      </c>
      <c r="H260" cm="1">
        <f t="array" aca="1" ref="H260" ca="1">INDEX(Municípios[frete],_xlfn.XMATCH(vendas[[#This Row],[destino]],Municípios[Município]))*vendas[[#This Row],[quantidade]]*(RANDBETWEEN(10,30)/100)</f>
        <v>28.828800000000001</v>
      </c>
      <c r="I260" t="str">
        <f>VLOOKUP(vendas[[#This Row],[UF]],Regioes[],2,0)</f>
        <v>SUDESTE</v>
      </c>
      <c r="J260" t="str" cm="1">
        <f t="array" aca="1" ref="J260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60" cm="1">
        <f t="array" ref="K260">INDEX(Produtos[preço_venda],_xlfn.XMATCH(vendas[[#This Row],[produto]],Produtos[id],0,1))*vendas[[#This Row],[quantidade]]</f>
        <v>13443.359999999999</v>
      </c>
      <c r="L260">
        <f ca="1">vendas[[#This Row],[total produtos]]+vendas[[#This Row],[frete]]</f>
        <v>13472.188799999998</v>
      </c>
    </row>
    <row r="261" spans="1:12" x14ac:dyDescent="0.25">
      <c r="A261" s="1">
        <v>45406</v>
      </c>
      <c r="B261" s="3">
        <f>WEEKNUM(vendas[[#This Row],[data]])</f>
        <v>17</v>
      </c>
      <c r="C261">
        <v>8</v>
      </c>
      <c r="D261" s="2" t="s">
        <v>42</v>
      </c>
      <c r="E261" s="3">
        <v>41</v>
      </c>
      <c r="F261" t="s">
        <v>7580</v>
      </c>
      <c r="G261" t="str" cm="1">
        <f t="array" ref="G261">INDEX(Municípios[Unidade federativa],_xlfn.XMATCH(vendas[[#This Row],[destino]],Municípios[Município],0))</f>
        <v>Paraíba</v>
      </c>
      <c r="H261" cm="1">
        <f t="array" aca="1" ref="H261" ca="1">INDEX(Municípios[frete],_xlfn.XMATCH(vendas[[#This Row],[destino]],Municípios[Município]))*vendas[[#This Row],[quantidade]]*(RANDBETWEEN(10,30)/100)</f>
        <v>115.11569999999999</v>
      </c>
      <c r="I261" t="str">
        <f>VLOOKUP(vendas[[#This Row],[UF]],Regioes[],2,0)</f>
        <v>NORDESTE</v>
      </c>
      <c r="J261" t="str" cm="1">
        <f t="array" aca="1" ref="J26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61" cm="1">
        <f t="array" ref="K261">INDEX(Produtos[preço_venda],_xlfn.XMATCH(vendas[[#This Row],[produto]],Produtos[id],0,1))*vendas[[#This Row],[quantidade]]</f>
        <v>26242.46</v>
      </c>
      <c r="L261">
        <f ca="1">vendas[[#This Row],[total produtos]]+vendas[[#This Row],[frete]]</f>
        <v>26357.575699999998</v>
      </c>
    </row>
    <row r="262" spans="1:12" x14ac:dyDescent="0.25">
      <c r="A262" s="1">
        <v>45401.230322754134</v>
      </c>
      <c r="B262" s="3">
        <f>WEEKNUM(vendas[[#This Row],[data]])</f>
        <v>16</v>
      </c>
      <c r="C262">
        <v>13</v>
      </c>
      <c r="D262" s="2" t="s">
        <v>36</v>
      </c>
      <c r="E262" s="3">
        <v>13</v>
      </c>
      <c r="F262" t="s">
        <v>2007</v>
      </c>
      <c r="G262" t="str" cm="1">
        <f t="array" ref="G262">INDEX(Municípios[Unidade federativa],_xlfn.XMATCH(vendas[[#This Row],[destino]],Municípios[Município],0))</f>
        <v>São Paulo</v>
      </c>
      <c r="H262" cm="1">
        <f t="array" aca="1" ref="H262" ca="1">INDEX(Municípios[frete],_xlfn.XMATCH(vendas[[#This Row],[destino]],Municípios[Município]))*vendas[[#This Row],[quantidade]]*(RANDBETWEEN(10,30)/100)</f>
        <v>22.092200000000002</v>
      </c>
      <c r="I262" t="str">
        <f>VLOOKUP(vendas[[#This Row],[UF]],Regioes[],2,0)</f>
        <v>SUDESTE</v>
      </c>
      <c r="J262" t="str" cm="1">
        <f t="array" aca="1" ref="J26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62" cm="1">
        <f t="array" ref="K262">INDEX(Produtos[preço_venda],_xlfn.XMATCH(vendas[[#This Row],[produto]],Produtos[id],0,1))*vendas[[#This Row],[quantidade]]</f>
        <v>49924.94</v>
      </c>
      <c r="L262">
        <f ca="1">vendas[[#This Row],[total produtos]]+vendas[[#This Row],[frete]]</f>
        <v>49947.032200000001</v>
      </c>
    </row>
    <row r="263" spans="1:12" x14ac:dyDescent="0.25">
      <c r="A263" s="1">
        <v>45408</v>
      </c>
      <c r="B263" s="3">
        <f>WEEKNUM(vendas[[#This Row],[data]])</f>
        <v>17</v>
      </c>
      <c r="C263">
        <v>15</v>
      </c>
      <c r="D263" s="2" t="s">
        <v>46</v>
      </c>
      <c r="E263" s="3">
        <v>42</v>
      </c>
      <c r="F263" t="s">
        <v>7956</v>
      </c>
      <c r="G263" t="str" cm="1">
        <f t="array" ref="G263">INDEX(Municípios[Unidade federativa],_xlfn.XMATCH(vendas[[#This Row],[destino]],Municípios[Município],0))</f>
        <v>Paraná</v>
      </c>
      <c r="H263" cm="1">
        <f t="array" aca="1" ref="H263" ca="1">INDEX(Municípios[frete],_xlfn.XMATCH(vendas[[#This Row],[destino]],Municípios[Município]))*vendas[[#This Row],[quantidade]]*(RANDBETWEEN(10,30)/100)</f>
        <v>77.174999999999997</v>
      </c>
      <c r="I263" t="str">
        <f>VLOOKUP(vendas[[#This Row],[UF]],Regioes[],2,0)</f>
        <v>SUL</v>
      </c>
      <c r="J263" t="str" cm="1">
        <f t="array" aca="1" ref="J26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63" cm="1">
        <f t="array" ref="K263">INDEX(Produtos[preço_venda],_xlfn.XMATCH(vendas[[#This Row],[produto]],Produtos[id],0,1))*vendas[[#This Row],[quantidade]]</f>
        <v>94112.760000000009</v>
      </c>
      <c r="L263">
        <f ca="1">vendas[[#This Row],[total produtos]]+vendas[[#This Row],[frete]]</f>
        <v>94189.935000000012</v>
      </c>
    </row>
    <row r="264" spans="1:12" x14ac:dyDescent="0.25">
      <c r="A264" s="1">
        <v>45394.913027691386</v>
      </c>
      <c r="B264" s="3">
        <f>WEEKNUM(vendas[[#This Row],[data]])</f>
        <v>15</v>
      </c>
      <c r="C264">
        <v>6</v>
      </c>
      <c r="D264" s="2" t="s">
        <v>59</v>
      </c>
      <c r="E264" s="3">
        <v>13</v>
      </c>
      <c r="F264" t="s">
        <v>6959</v>
      </c>
      <c r="G264" t="str" cm="1">
        <f t="array" ref="G264">INDEX(Municípios[Unidade federativa],_xlfn.XMATCH(vendas[[#This Row],[destino]],Municípios[Município],0))</f>
        <v>Acre</v>
      </c>
      <c r="H264" cm="1">
        <f t="array" aca="1" ref="H264" ca="1">INDEX(Municípios[frete],_xlfn.XMATCH(vendas[[#This Row],[destino]],Municípios[Município]))*vendas[[#This Row],[quantidade]]*(RANDBETWEEN(10,30)/100)</f>
        <v>34.119799999999998</v>
      </c>
      <c r="I264" t="str">
        <f>VLOOKUP(vendas[[#This Row],[UF]],Regioes[],2,0)</f>
        <v>NORTE</v>
      </c>
      <c r="J264" t="str" cm="1">
        <f t="array" aca="1" ref="J264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264" cm="1">
        <f t="array" ref="K264">INDEX(Produtos[preço_venda],_xlfn.XMATCH(vendas[[#This Row],[produto]],Produtos[id],0,1))*vendas[[#This Row],[quantidade]]</f>
        <v>29128.32</v>
      </c>
      <c r="L264">
        <f ca="1">vendas[[#This Row],[total produtos]]+vendas[[#This Row],[frete]]</f>
        <v>29162.4398</v>
      </c>
    </row>
    <row r="265" spans="1:12" x14ac:dyDescent="0.25">
      <c r="A265" s="1">
        <v>45410</v>
      </c>
      <c r="B265" s="3">
        <f>WEEKNUM(vendas[[#This Row],[data]])</f>
        <v>18</v>
      </c>
      <c r="C265">
        <v>12</v>
      </c>
      <c r="D265" s="2" t="s">
        <v>45</v>
      </c>
      <c r="E265" s="3">
        <v>14</v>
      </c>
      <c r="F265" t="s">
        <v>1184</v>
      </c>
      <c r="G265" t="str" cm="1">
        <f t="array" ref="G265">INDEX(Municípios[Unidade federativa],_xlfn.XMATCH(vendas[[#This Row],[destino]],Municípios[Município],0))</f>
        <v>Rondônia</v>
      </c>
      <c r="H265" cm="1">
        <f t="array" aca="1" ref="H265" ca="1">INDEX(Municípios[frete],_xlfn.XMATCH(vendas[[#This Row],[destino]],Municípios[Município]))*vendas[[#This Row],[quantidade]]*(RANDBETWEEN(10,30)/100)</f>
        <v>40.950000000000003</v>
      </c>
      <c r="I265" t="str">
        <f>VLOOKUP(vendas[[#This Row],[UF]],Regioes[],2,0)</f>
        <v>NORTE</v>
      </c>
      <c r="J265" t="str" cm="1">
        <f t="array" aca="1" ref="J265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265" cm="1">
        <f t="array" ref="K265">INDEX(Produtos[preço_venda],_xlfn.XMATCH(vendas[[#This Row],[produto]],Produtos[id],0,1))*vendas[[#This Row],[quantidade]]</f>
        <v>31371.200000000004</v>
      </c>
      <c r="L265">
        <f ca="1">vendas[[#This Row],[total produtos]]+vendas[[#This Row],[frete]]</f>
        <v>31412.150000000005</v>
      </c>
    </row>
    <row r="266" spans="1:12" x14ac:dyDescent="0.25">
      <c r="A266" s="1">
        <v>45398.147746847062</v>
      </c>
      <c r="B266" s="3">
        <f>WEEKNUM(vendas[[#This Row],[data]])</f>
        <v>16</v>
      </c>
      <c r="C266">
        <v>9</v>
      </c>
      <c r="D266" s="2" t="s">
        <v>46</v>
      </c>
      <c r="E266" s="3">
        <v>43</v>
      </c>
      <c r="F266" t="s">
        <v>9969</v>
      </c>
      <c r="G266" t="str" cm="1">
        <f t="array" ref="G266">INDEX(Municípios[Unidade federativa],_xlfn.XMATCH(vendas[[#This Row],[destino]],Municípios[Município],0))</f>
        <v>Santa Catarina</v>
      </c>
      <c r="H266" cm="1">
        <f t="array" aca="1" ref="H266" ca="1">INDEX(Municípios[frete],_xlfn.XMATCH(vendas[[#This Row],[destino]],Municípios[Município]))*vendas[[#This Row],[quantidade]]*(RANDBETWEEN(10,30)/100)</f>
        <v>88.494</v>
      </c>
      <c r="I266" t="str">
        <f>VLOOKUP(vendas[[#This Row],[UF]],Regioes[],2,0)</f>
        <v>SUL</v>
      </c>
      <c r="J266" t="str" cm="1">
        <f t="array" aca="1" ref="J266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266" cm="1">
        <f t="array" ref="K266">INDEX(Produtos[preço_venda],_xlfn.XMATCH(vendas[[#This Row],[produto]],Produtos[id],0,1))*vendas[[#This Row],[quantidade]]</f>
        <v>96353.540000000008</v>
      </c>
      <c r="L266">
        <f ca="1">vendas[[#This Row],[total produtos]]+vendas[[#This Row],[frete]]</f>
        <v>96442.034000000014</v>
      </c>
    </row>
    <row r="267" spans="1:12" x14ac:dyDescent="0.25">
      <c r="A267" s="1">
        <v>45393.949425856576</v>
      </c>
      <c r="B267" s="3">
        <f>WEEKNUM(vendas[[#This Row],[data]])</f>
        <v>15</v>
      </c>
      <c r="C267">
        <v>14</v>
      </c>
      <c r="D267" s="2" t="s">
        <v>42</v>
      </c>
      <c r="E267" s="3">
        <v>14</v>
      </c>
      <c r="F267" t="s">
        <v>6693</v>
      </c>
      <c r="G267" t="str" cm="1">
        <f t="array" ref="G267">INDEX(Municípios[Unidade federativa],_xlfn.XMATCH(vendas[[#This Row],[destino]],Municípios[Município],0))</f>
        <v>Maranhão</v>
      </c>
      <c r="H267" cm="1">
        <f t="array" aca="1" ref="H267" ca="1">INDEX(Municípios[frete],_xlfn.XMATCH(vendas[[#This Row],[destino]],Municípios[Município]))*vendas[[#This Row],[quantidade]]*(RANDBETWEEN(10,30)/100)</f>
        <v>42.021000000000001</v>
      </c>
      <c r="I267" t="str">
        <f>VLOOKUP(vendas[[#This Row],[UF]],Regioes[],2,0)</f>
        <v>NORDESTE</v>
      </c>
      <c r="J267" t="str" cm="1">
        <f t="array" aca="1" ref="J26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267" cm="1">
        <f t="array" ref="K267">INDEX(Produtos[preço_venda],_xlfn.XMATCH(vendas[[#This Row],[produto]],Produtos[id],0,1))*vendas[[#This Row],[quantidade]]</f>
        <v>8960.84</v>
      </c>
      <c r="L267">
        <f ca="1">vendas[[#This Row],[total produtos]]+vendas[[#This Row],[frete]]</f>
        <v>9002.8610000000008</v>
      </c>
    </row>
    <row r="268" spans="1:12" x14ac:dyDescent="0.25">
      <c r="A268" s="1">
        <v>45387.028201877751</v>
      </c>
      <c r="B268" s="3">
        <f>WEEKNUM(vendas[[#This Row],[data]])</f>
        <v>14</v>
      </c>
      <c r="C268">
        <v>6</v>
      </c>
      <c r="D268" s="2" t="s">
        <v>65</v>
      </c>
      <c r="E268" s="3">
        <v>34</v>
      </c>
      <c r="F268" t="s">
        <v>13441</v>
      </c>
      <c r="G268" t="str" cm="1">
        <f t="array" ref="G268">INDEX(Municípios[Unidade federativa],_xlfn.XMATCH(vendas[[#This Row],[destino]],Municípios[Município],0))</f>
        <v>Rio Grande do Sul</v>
      </c>
      <c r="H268" cm="1">
        <f t="array" aca="1" ref="H268" ca="1">INDEX(Municípios[frete],_xlfn.XMATCH(vendas[[#This Row],[destino]],Municípios[Município]))*vendas[[#This Row],[quantidade]]*(RANDBETWEEN(10,30)/100)</f>
        <v>89.352000000000004</v>
      </c>
      <c r="I268" t="str">
        <f>VLOOKUP(vendas[[#This Row],[UF]],Regioes[],2,0)</f>
        <v>SUL</v>
      </c>
      <c r="J268" t="str" cm="1">
        <f t="array" aca="1" ref="J26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68" cm="1">
        <f t="array" ref="K268">INDEX(Produtos[preço_venda],_xlfn.XMATCH(vendas[[#This Row],[produto]],Produtos[id],0,1))*vendas[[#This Row],[quantidade]]</f>
        <v>141465.84</v>
      </c>
      <c r="L268">
        <f ca="1">vendas[[#This Row],[total produtos]]+vendas[[#This Row],[frete]]</f>
        <v>141555.19200000001</v>
      </c>
    </row>
    <row r="269" spans="1:12" x14ac:dyDescent="0.25">
      <c r="A269" s="1">
        <v>45407</v>
      </c>
      <c r="B269" s="3">
        <f>WEEKNUM(vendas[[#This Row],[data]])</f>
        <v>17</v>
      </c>
      <c r="C269">
        <v>12</v>
      </c>
      <c r="D269" s="2" t="s">
        <v>26</v>
      </c>
      <c r="E269" s="3">
        <v>43</v>
      </c>
      <c r="F269" t="s">
        <v>1817</v>
      </c>
      <c r="G269" t="str" cm="1">
        <f t="array" ref="G269">INDEX(Municípios[Unidade federativa],_xlfn.XMATCH(vendas[[#This Row],[destino]],Municípios[Município],0))</f>
        <v>Pernambuco</v>
      </c>
      <c r="H269" cm="1">
        <f t="array" aca="1" ref="H269" ca="1">INDEX(Municípios[frete],_xlfn.XMATCH(vendas[[#This Row],[destino]],Municípios[Município]))*vendas[[#This Row],[quantidade]]*(RANDBETWEEN(10,30)/100)</f>
        <v>60.414999999999999</v>
      </c>
      <c r="I269" t="str">
        <f>VLOOKUP(vendas[[#This Row],[UF]],Regioes[],2,0)</f>
        <v>NORDESTE</v>
      </c>
      <c r="J269" t="str" cm="1">
        <f t="array" aca="1" ref="J269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69" cm="1">
        <f t="array" ref="K269">INDEX(Produtos[preço_venda],_xlfn.XMATCH(vendas[[#This Row],[produto]],Produtos[id],0,1))*vendas[[#This Row],[quantidade]]</f>
        <v>192673.53999999998</v>
      </c>
      <c r="L269">
        <f ca="1">vendas[[#This Row],[total produtos]]+vendas[[#This Row],[frete]]</f>
        <v>192733.95499999999</v>
      </c>
    </row>
    <row r="270" spans="1:12" x14ac:dyDescent="0.25">
      <c r="A270" s="1">
        <v>45400.772015411225</v>
      </c>
      <c r="B270" s="3">
        <f>WEEKNUM(vendas[[#This Row],[data]])</f>
        <v>16</v>
      </c>
      <c r="C270">
        <v>14</v>
      </c>
      <c r="D270" s="2" t="s">
        <v>25</v>
      </c>
      <c r="E270" s="3">
        <v>37</v>
      </c>
      <c r="F270" t="s">
        <v>7709</v>
      </c>
      <c r="G270" t="str" cm="1">
        <f t="array" ref="G270">INDEX(Municípios[Unidade federativa],_xlfn.XMATCH(vendas[[#This Row],[destino]],Municípios[Município],0))</f>
        <v>Alagoas</v>
      </c>
      <c r="H270" cm="1">
        <f t="array" aca="1" ref="H270" ca="1">INDEX(Municípios[frete],_xlfn.XMATCH(vendas[[#This Row],[destino]],Municípios[Município]))*vendas[[#This Row],[quantidade]]*(RANDBETWEEN(10,30)/100)</f>
        <v>51.178400000000003</v>
      </c>
      <c r="I270" t="str">
        <f>VLOOKUP(vendas[[#This Row],[UF]],Regioes[],2,0)</f>
        <v>NORDESTE</v>
      </c>
      <c r="J270" t="str" cm="1">
        <f t="array" aca="1" ref="J27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70" cm="1">
        <f t="array" ref="K270">INDEX(Produtos[preço_venda],_xlfn.XMATCH(vendas[[#This Row],[produto]],Produtos[id],0,1))*vendas[[#This Row],[quantidade]]</f>
        <v>165795.89000000001</v>
      </c>
      <c r="L270">
        <f ca="1">vendas[[#This Row],[total produtos]]+vendas[[#This Row],[frete]]</f>
        <v>165847.06840000002</v>
      </c>
    </row>
    <row r="271" spans="1:12" x14ac:dyDescent="0.25">
      <c r="A271" s="1">
        <v>45409</v>
      </c>
      <c r="B271" s="3">
        <f>WEEKNUM(vendas[[#This Row],[data]])</f>
        <v>17</v>
      </c>
      <c r="C271">
        <v>15</v>
      </c>
      <c r="D271" s="2" t="s">
        <v>59</v>
      </c>
      <c r="E271" s="3">
        <v>28</v>
      </c>
      <c r="F271" t="s">
        <v>9900</v>
      </c>
      <c r="G271" t="str" cm="1">
        <f t="array" ref="G271">INDEX(Municípios[Unidade federativa],_xlfn.XMATCH(vendas[[#This Row],[destino]],Municípios[Município],0))</f>
        <v>Santa Catarina</v>
      </c>
      <c r="H271" cm="1">
        <f t="array" aca="1" ref="H271" ca="1">INDEX(Municípios[frete],_xlfn.XMATCH(vendas[[#This Row],[destino]],Municípios[Município]))*vendas[[#This Row],[quantidade]]*(RANDBETWEEN(10,30)/100)</f>
        <v>59.765999999999998</v>
      </c>
      <c r="I271" t="str">
        <f>VLOOKUP(vendas[[#This Row],[UF]],Regioes[],2,0)</f>
        <v>SUL</v>
      </c>
      <c r="J271" t="str" cm="1">
        <f t="array" aca="1" ref="J27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71" cm="1">
        <f t="array" ref="K271">INDEX(Produtos[preço_venda],_xlfn.XMATCH(vendas[[#This Row],[produto]],Produtos[id],0,1))*vendas[[#This Row],[quantidade]]</f>
        <v>62737.919999999998</v>
      </c>
      <c r="L271">
        <f ca="1">vendas[[#This Row],[total produtos]]+vendas[[#This Row],[frete]]</f>
        <v>62797.686000000002</v>
      </c>
    </row>
    <row r="272" spans="1:12" x14ac:dyDescent="0.25">
      <c r="A272" s="1">
        <v>45408</v>
      </c>
      <c r="B272" s="3">
        <f>WEEKNUM(vendas[[#This Row],[data]])</f>
        <v>17</v>
      </c>
      <c r="C272">
        <v>18</v>
      </c>
      <c r="D272" s="2" t="s">
        <v>21</v>
      </c>
      <c r="E272" s="3">
        <v>13</v>
      </c>
      <c r="F272" t="s">
        <v>15014</v>
      </c>
      <c r="G272" t="str" cm="1">
        <f t="array" ref="G272">INDEX(Municípios[Unidade federativa],_xlfn.XMATCH(vendas[[#This Row],[destino]],Municípios[Município],0))</f>
        <v>São Paulo</v>
      </c>
      <c r="H272" cm="1">
        <f t="array" aca="1" ref="H272" ca="1">INDEX(Municípios[frete],_xlfn.XMATCH(vendas[[#This Row],[destino]],Municípios[Município]))*vendas[[#This Row],[quantidade]]*(RANDBETWEEN(10,30)/100)</f>
        <v>15.171000000000001</v>
      </c>
      <c r="I272" t="str">
        <f>VLOOKUP(vendas[[#This Row],[UF]],Regioes[],2,0)</f>
        <v>SUDESTE</v>
      </c>
      <c r="J272" t="str" cm="1">
        <f t="array" aca="1" ref="J27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72" cm="1">
        <f t="array" ref="K272">INDEX(Produtos[preço_venda],_xlfn.XMATCH(vendas[[#This Row],[produto]],Produtos[id],0,1))*vendas[[#This Row],[quantidade]]</f>
        <v>49926.630000000005</v>
      </c>
      <c r="L272">
        <f ca="1">vendas[[#This Row],[total produtos]]+vendas[[#This Row],[frete]]</f>
        <v>49941.801000000007</v>
      </c>
    </row>
    <row r="273" spans="1:12" x14ac:dyDescent="0.25">
      <c r="A273" s="1">
        <v>45397.028009094523</v>
      </c>
      <c r="B273" s="3">
        <f>WEEKNUM(vendas[[#This Row],[data]])</f>
        <v>16</v>
      </c>
      <c r="C273">
        <v>8</v>
      </c>
      <c r="D273" s="2" t="s">
        <v>10</v>
      </c>
      <c r="E273" s="3">
        <v>31</v>
      </c>
      <c r="F273" t="s">
        <v>13424</v>
      </c>
      <c r="G273" t="str" cm="1">
        <f t="array" ref="G273">INDEX(Municípios[Unidade federativa],_xlfn.XMATCH(vendas[[#This Row],[destino]],Municípios[Município],0))</f>
        <v>Paraíba</v>
      </c>
      <c r="H273" cm="1">
        <f t="array" aca="1" ref="H273" ca="1">INDEX(Municípios[frete],_xlfn.XMATCH(vendas[[#This Row],[destino]],Municípios[Município]))*vendas[[#This Row],[quantidade]]*(RANDBETWEEN(10,30)/100)</f>
        <v>38.9298</v>
      </c>
      <c r="I273" t="str">
        <f>VLOOKUP(vendas[[#This Row],[UF]],Regioes[],2,0)</f>
        <v>NORDESTE</v>
      </c>
      <c r="J273" t="str" cm="1">
        <f t="array" aca="1" ref="J27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73" cm="1">
        <f t="array" ref="K273">INDEX(Produtos[preço_venda],_xlfn.XMATCH(vendas[[#This Row],[produto]],Produtos[id],0,1))*vendas[[#This Row],[quantidade]]</f>
        <v>138884.65</v>
      </c>
      <c r="L273">
        <f ca="1">vendas[[#This Row],[total produtos]]+vendas[[#This Row],[frete]]</f>
        <v>138923.57980000001</v>
      </c>
    </row>
    <row r="274" spans="1:12" x14ac:dyDescent="0.25">
      <c r="A274" s="1">
        <v>45392.438132865485</v>
      </c>
      <c r="B274" s="3">
        <f>WEEKNUM(vendas[[#This Row],[data]])</f>
        <v>15</v>
      </c>
      <c r="C274">
        <v>15</v>
      </c>
      <c r="D274" s="2" t="s">
        <v>45</v>
      </c>
      <c r="E274" s="3">
        <v>33</v>
      </c>
      <c r="F274" t="s">
        <v>5369</v>
      </c>
      <c r="G274" t="str" cm="1">
        <f t="array" ref="G274">INDEX(Municípios[Unidade federativa],_xlfn.XMATCH(vendas[[#This Row],[destino]],Municípios[Município],0))</f>
        <v>Pernambuco</v>
      </c>
      <c r="H274" cm="1">
        <f t="array" aca="1" ref="H274" ca="1">INDEX(Municípios[frete],_xlfn.XMATCH(vendas[[#This Row],[destino]],Municípios[Município]))*vendas[[#This Row],[quantidade]]*(RANDBETWEEN(10,30)/100)</f>
        <v>115.98839999999998</v>
      </c>
      <c r="I274" t="str">
        <f>VLOOKUP(vendas[[#This Row],[UF]],Regioes[],2,0)</f>
        <v>NORDESTE</v>
      </c>
      <c r="J274" t="str" cm="1">
        <f t="array" aca="1" ref="J274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274" cm="1">
        <f t="array" ref="K274">INDEX(Produtos[preço_venda],_xlfn.XMATCH(vendas[[#This Row],[produto]],Produtos[id],0,1))*vendas[[#This Row],[quantidade]]</f>
        <v>73946.400000000009</v>
      </c>
      <c r="L274">
        <f ca="1">vendas[[#This Row],[total produtos]]+vendas[[#This Row],[frete]]</f>
        <v>74062.388400000011</v>
      </c>
    </row>
    <row r="275" spans="1:12" x14ac:dyDescent="0.25">
      <c r="A275" s="1">
        <v>45404</v>
      </c>
      <c r="B275" s="3">
        <f>WEEKNUM(vendas[[#This Row],[data]])</f>
        <v>17</v>
      </c>
      <c r="C275">
        <v>8</v>
      </c>
      <c r="D275" s="2" t="s">
        <v>14</v>
      </c>
      <c r="E275" s="3">
        <v>32</v>
      </c>
      <c r="F275" t="s">
        <v>3228</v>
      </c>
      <c r="G275" t="str" cm="1">
        <f t="array" ref="G275">INDEX(Municípios[Unidade federativa],_xlfn.XMATCH(vendas[[#This Row],[destino]],Municípios[Município],0))</f>
        <v>Sergipe</v>
      </c>
      <c r="H275" cm="1">
        <f t="array" aca="1" ref="H275" ca="1">INDEX(Municípios[frete],_xlfn.XMATCH(vendas[[#This Row],[destino]],Municípios[Município]))*vendas[[#This Row],[quantidade]]*(RANDBETWEEN(10,30)/100)</f>
        <v>58.214399999999998</v>
      </c>
      <c r="I275" t="str">
        <f>VLOOKUP(vendas[[#This Row],[UF]],Regioes[],2,0)</f>
        <v>NORDESTE</v>
      </c>
      <c r="J275" t="str" cm="1">
        <f t="array" aca="1" ref="J27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75" cm="1">
        <f t="array" ref="K275">INDEX(Produtos[preço_venda],_xlfn.XMATCH(vendas[[#This Row],[produto]],Produtos[id],0,1))*vendas[[#This Row],[quantidade]]</f>
        <v>92176</v>
      </c>
      <c r="L275">
        <f ca="1">vendas[[#This Row],[total produtos]]+vendas[[#This Row],[frete]]</f>
        <v>92234.214399999997</v>
      </c>
    </row>
    <row r="276" spans="1:12" x14ac:dyDescent="0.25">
      <c r="A276" s="1">
        <v>45408</v>
      </c>
      <c r="B276" s="3">
        <f>WEEKNUM(vendas[[#This Row],[data]])</f>
        <v>17</v>
      </c>
      <c r="C276">
        <v>16</v>
      </c>
      <c r="D276" s="2" t="s">
        <v>50</v>
      </c>
      <c r="E276" s="3">
        <v>12</v>
      </c>
      <c r="F276" t="s">
        <v>13511</v>
      </c>
      <c r="G276" t="str" cm="1">
        <f t="array" ref="G276">INDEX(Municípios[Unidade federativa],_xlfn.XMATCH(vendas[[#This Row],[destino]],Municípios[Município],0))</f>
        <v>Piauí</v>
      </c>
      <c r="H276" cm="1">
        <f t="array" aca="1" ref="H276" ca="1">INDEX(Municípios[frete],_xlfn.XMATCH(vendas[[#This Row],[destino]],Municípios[Município]))*vendas[[#This Row],[quantidade]]*(RANDBETWEEN(10,30)/100)</f>
        <v>25.541999999999998</v>
      </c>
      <c r="I276" t="str">
        <f>VLOOKUP(vendas[[#This Row],[UF]],Regioes[],2,0)</f>
        <v>NORDESTE</v>
      </c>
      <c r="J276" t="str" cm="1">
        <f t="array" aca="1" ref="J27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76" cm="1">
        <f t="array" ref="K276">INDEX(Produtos[preço_venda],_xlfn.XMATCH(vendas[[#This Row],[produto]],Produtos[id],0,1))*vendas[[#This Row],[quantidade]]</f>
        <v>23047.32</v>
      </c>
      <c r="L276">
        <f ca="1">vendas[[#This Row],[total produtos]]+vendas[[#This Row],[frete]]</f>
        <v>23072.862000000001</v>
      </c>
    </row>
    <row r="277" spans="1:12" x14ac:dyDescent="0.25">
      <c r="A277" s="1">
        <v>45384.061527487342</v>
      </c>
      <c r="B277" s="3">
        <f>WEEKNUM(vendas[[#This Row],[data]])</f>
        <v>14</v>
      </c>
      <c r="C277">
        <v>12</v>
      </c>
      <c r="D277" s="2" t="s">
        <v>27</v>
      </c>
      <c r="E277" s="3">
        <v>11</v>
      </c>
      <c r="F277" t="s">
        <v>7619</v>
      </c>
      <c r="G277" t="str" cm="1">
        <f t="array" ref="G277">INDEX(Municípios[Unidade federativa],_xlfn.XMATCH(vendas[[#This Row],[destino]],Municípios[Município],0))</f>
        <v>Goiás</v>
      </c>
      <c r="H277" cm="1">
        <f t="array" aca="1" ref="H277" ca="1">INDEX(Municípios[frete],_xlfn.XMATCH(vendas[[#This Row],[destino]],Municípios[Município]))*vendas[[#This Row],[quantidade]]*(RANDBETWEEN(10,30)/100)</f>
        <v>11.319000000000001</v>
      </c>
      <c r="I277" t="str">
        <f>VLOOKUP(vendas[[#This Row],[UF]],Regioes[],2,0)</f>
        <v>CENTRO-OESTE</v>
      </c>
      <c r="J277" t="str" cm="1">
        <f t="array" aca="1" ref="J277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277" cm="1">
        <f t="array" ref="K277">INDEX(Produtos[preço_venda],_xlfn.XMATCH(vendas[[#This Row],[produto]],Produtos[id],0,1))*vendas[[#This Row],[quantidade]]</f>
        <v>31689.460000000003</v>
      </c>
      <c r="L277">
        <f ca="1">vendas[[#This Row],[total produtos]]+vendas[[#This Row],[frete]]</f>
        <v>31700.779000000002</v>
      </c>
    </row>
    <row r="278" spans="1:12" x14ac:dyDescent="0.25">
      <c r="A278" s="1">
        <v>45385.896711557463</v>
      </c>
      <c r="B278" s="3">
        <f>WEEKNUM(vendas[[#This Row],[data]])</f>
        <v>14</v>
      </c>
      <c r="C278">
        <v>17</v>
      </c>
      <c r="D278" s="2" t="s">
        <v>37</v>
      </c>
      <c r="E278" s="3">
        <v>26</v>
      </c>
      <c r="F278" t="s">
        <v>4972</v>
      </c>
      <c r="G278" t="str" cm="1">
        <f t="array" ref="G278">INDEX(Municípios[Unidade federativa],_xlfn.XMATCH(vendas[[#This Row],[destino]],Municípios[Município],0))</f>
        <v>Bahia</v>
      </c>
      <c r="H278" cm="1">
        <f t="array" aca="1" ref="H278" ca="1">INDEX(Municípios[frete],_xlfn.XMATCH(vendas[[#This Row],[destino]],Municípios[Município]))*vendas[[#This Row],[quantidade]]*(RANDBETWEEN(10,30)/100)</f>
        <v>121.836</v>
      </c>
      <c r="I278" t="str">
        <f>VLOOKUP(vendas[[#This Row],[UF]],Regioes[],2,0)</f>
        <v>NORDESTE</v>
      </c>
      <c r="J278" t="str" cm="1">
        <f t="array" aca="1" ref="J27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78" cm="1">
        <f t="array" ref="K278">INDEX(Produtos[preço_venda],_xlfn.XMATCH(vendas[[#This Row],[produto]],Produtos[id],0,1))*vendas[[#This Row],[quantidade]]</f>
        <v>49935.6</v>
      </c>
      <c r="L278">
        <f ca="1">vendas[[#This Row],[total produtos]]+vendas[[#This Row],[frete]]</f>
        <v>50057.436000000002</v>
      </c>
    </row>
    <row r="279" spans="1:12" x14ac:dyDescent="0.25">
      <c r="A279" s="1">
        <v>45410</v>
      </c>
      <c r="B279" s="3">
        <f>WEEKNUM(vendas[[#This Row],[data]])</f>
        <v>18</v>
      </c>
      <c r="C279">
        <v>18</v>
      </c>
      <c r="D279" s="2" t="s">
        <v>45</v>
      </c>
      <c r="E279" s="3">
        <v>22</v>
      </c>
      <c r="F279" t="s">
        <v>6910</v>
      </c>
      <c r="G279" t="str" cm="1">
        <f t="array" ref="G279">INDEX(Municípios[Unidade federativa],_xlfn.XMATCH(vendas[[#This Row],[destino]],Municípios[Município],0))</f>
        <v>Bahia</v>
      </c>
      <c r="H279" cm="1">
        <f t="array" aca="1" ref="H279" ca="1">INDEX(Municípios[frete],_xlfn.XMATCH(vendas[[#This Row],[destino]],Municípios[Município]))*vendas[[#This Row],[quantidade]]*(RANDBETWEEN(10,30)/100)</f>
        <v>33</v>
      </c>
      <c r="I279" t="str">
        <f>VLOOKUP(vendas[[#This Row],[UF]],Regioes[],2,0)</f>
        <v>NORDESTE</v>
      </c>
      <c r="J279" t="str" cm="1">
        <f t="array" aca="1" ref="J279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79" cm="1">
        <f t="array" ref="K279">INDEX(Produtos[preço_venda],_xlfn.XMATCH(vendas[[#This Row],[produto]],Produtos[id],0,1))*vendas[[#This Row],[quantidade]]</f>
        <v>49297.600000000006</v>
      </c>
      <c r="L279">
        <f ca="1">vendas[[#This Row],[total produtos]]+vendas[[#This Row],[frete]]</f>
        <v>49330.600000000006</v>
      </c>
    </row>
    <row r="280" spans="1:12" x14ac:dyDescent="0.25">
      <c r="A280" s="1">
        <v>45410</v>
      </c>
      <c r="B280" s="3">
        <f>WEEKNUM(vendas[[#This Row],[data]])</f>
        <v>18</v>
      </c>
      <c r="C280">
        <v>12</v>
      </c>
      <c r="D280" s="2" t="s">
        <v>10</v>
      </c>
      <c r="E280" s="3">
        <v>42</v>
      </c>
      <c r="F280" t="s">
        <v>647</v>
      </c>
      <c r="G280" t="str" cm="1">
        <f t="array" ref="G280">INDEX(Municípios[Unidade federativa],_xlfn.XMATCH(vendas[[#This Row],[destino]],Municípios[Município],0))</f>
        <v>São Paulo</v>
      </c>
      <c r="H280" cm="1">
        <f t="array" aca="1" ref="H280" ca="1">INDEX(Municípios[frete],_xlfn.XMATCH(vendas[[#This Row],[destino]],Municípios[Município]))*vendas[[#This Row],[quantidade]]*(RANDBETWEEN(10,30)/100)</f>
        <v>101.00999999999999</v>
      </c>
      <c r="I280" t="str">
        <f>VLOOKUP(vendas[[#This Row],[UF]],Regioes[],2,0)</f>
        <v>SUDESTE</v>
      </c>
      <c r="J280" t="str" cm="1">
        <f t="array" aca="1" ref="J28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280" cm="1">
        <f t="array" ref="K280">INDEX(Produtos[preço_venda],_xlfn.XMATCH(vendas[[#This Row],[produto]],Produtos[id],0,1))*vendas[[#This Row],[quantidade]]</f>
        <v>188166.3</v>
      </c>
      <c r="L280">
        <f ca="1">vendas[[#This Row],[total produtos]]+vendas[[#This Row],[frete]]</f>
        <v>188267.31</v>
      </c>
    </row>
    <row r="281" spans="1:12" x14ac:dyDescent="0.25">
      <c r="A281" s="1">
        <v>45385.896711557463</v>
      </c>
      <c r="B281" s="3">
        <f>WEEKNUM(vendas[[#This Row],[data]])</f>
        <v>14</v>
      </c>
      <c r="C281">
        <v>5</v>
      </c>
      <c r="D281" s="2" t="s">
        <v>40</v>
      </c>
      <c r="E281" s="3">
        <v>37</v>
      </c>
      <c r="F281" t="s">
        <v>8975</v>
      </c>
      <c r="G281" t="str" cm="1">
        <f t="array" ref="G281">INDEX(Municípios[Unidade federativa],_xlfn.XMATCH(vendas[[#This Row],[destino]],Municípios[Município],0))</f>
        <v>Maranhão</v>
      </c>
      <c r="H281" cm="1">
        <f t="array" aca="1" ref="H281" ca="1">INDEX(Municípios[frete],_xlfn.XMATCH(vendas[[#This Row],[destino]],Municípios[Município]))*vendas[[#This Row],[quantidade]]*(RANDBETWEEN(10,30)/100)</f>
        <v>70.152000000000001</v>
      </c>
      <c r="I281" t="str">
        <f>VLOOKUP(vendas[[#This Row],[UF]],Regioes[],2,0)</f>
        <v>NORDESTE</v>
      </c>
      <c r="J281" t="str" cm="1">
        <f t="array" aca="1" ref="J28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281" cm="1">
        <f t="array" ref="K281">INDEX(Produtos[preço_venda],_xlfn.XMATCH(vendas[[#This Row],[produto]],Produtos[id],0,1))*vendas[[#This Row],[quantidade]]</f>
        <v>118413.69</v>
      </c>
      <c r="L281">
        <f ca="1">vendas[[#This Row],[total produtos]]+vendas[[#This Row],[frete]]</f>
        <v>118483.842</v>
      </c>
    </row>
    <row r="282" spans="1:12" x14ac:dyDescent="0.25">
      <c r="A282" s="1">
        <v>45396.55476337282</v>
      </c>
      <c r="B282" s="3">
        <f>WEEKNUM(vendas[[#This Row],[data]])</f>
        <v>16</v>
      </c>
      <c r="C282">
        <v>6</v>
      </c>
      <c r="D282" s="2" t="s">
        <v>33</v>
      </c>
      <c r="E282" s="3">
        <v>28</v>
      </c>
      <c r="F282" t="s">
        <v>14048</v>
      </c>
      <c r="G282" t="str" cm="1">
        <f t="array" ref="G282">INDEX(Municípios[Unidade federativa],_xlfn.XMATCH(vendas[[#This Row],[destino]],Municípios[Município],0))</f>
        <v>Minas Gerais</v>
      </c>
      <c r="H282" cm="1">
        <f t="array" aca="1" ref="H282" ca="1">INDEX(Municípios[frete],_xlfn.XMATCH(vendas[[#This Row],[destino]],Municípios[Município]))*vendas[[#This Row],[quantidade]]*(RANDBETWEEN(10,30)/100)</f>
        <v>34.423200000000001</v>
      </c>
      <c r="I282" t="str">
        <f>VLOOKUP(vendas[[#This Row],[UF]],Regioes[],2,0)</f>
        <v>SUDESTE</v>
      </c>
      <c r="J282" t="str" cm="1">
        <f t="array" aca="1" ref="J282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82" cm="1">
        <f t="array" ref="K282">INDEX(Produtos[preço_venda],_xlfn.XMATCH(vendas[[#This Row],[produto]],Produtos[id],0,1))*vendas[[#This Row],[quantidade]]</f>
        <v>17942.68</v>
      </c>
      <c r="L282">
        <f ca="1">vendas[[#This Row],[total produtos]]+vendas[[#This Row],[frete]]</f>
        <v>17977.103200000001</v>
      </c>
    </row>
    <row r="283" spans="1:12" x14ac:dyDescent="0.25">
      <c r="A283" s="1">
        <v>45391.569484749321</v>
      </c>
      <c r="B283" s="3">
        <f>WEEKNUM(vendas[[#This Row],[data]])</f>
        <v>15</v>
      </c>
      <c r="C283">
        <v>17</v>
      </c>
      <c r="D283" s="2" t="s">
        <v>28</v>
      </c>
      <c r="E283" s="3">
        <v>47</v>
      </c>
      <c r="F283" t="s">
        <v>2666</v>
      </c>
      <c r="G283" t="str" cm="1">
        <f t="array" ref="G283">INDEX(Municípios[Unidade federativa],_xlfn.XMATCH(vendas[[#This Row],[destino]],Municípios[Município],0))</f>
        <v>Pernambuco</v>
      </c>
      <c r="H283" cm="1">
        <f t="array" aca="1" ref="H283" ca="1">INDEX(Municípios[frete],_xlfn.XMATCH(vendas[[#This Row],[destino]],Municípios[Município]))*vendas[[#This Row],[quantidade]]*(RANDBETWEEN(10,30)/100)</f>
        <v>81.140799999999999</v>
      </c>
      <c r="I283" t="str">
        <f>VLOOKUP(vendas[[#This Row],[UF]],Regioes[],2,0)</f>
        <v>NORDESTE</v>
      </c>
      <c r="J283" t="str" cm="1">
        <f t="array" aca="1" ref="J283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83" cm="1">
        <f t="array" ref="K283">INDEX(Produtos[preço_venda],_xlfn.XMATCH(vendas[[#This Row],[produto]],Produtos[id],0,1))*vendas[[#This Row],[quantidade]]</f>
        <v>60172.69</v>
      </c>
      <c r="L283">
        <f ca="1">vendas[[#This Row],[total produtos]]+vendas[[#This Row],[frete]]</f>
        <v>60253.830800000003</v>
      </c>
    </row>
    <row r="284" spans="1:12" x14ac:dyDescent="0.25">
      <c r="A284" s="1">
        <v>45409</v>
      </c>
      <c r="B284" s="3">
        <f>WEEKNUM(vendas[[#This Row],[data]])</f>
        <v>17</v>
      </c>
      <c r="C284">
        <v>17</v>
      </c>
      <c r="D284" s="2" t="s">
        <v>61</v>
      </c>
      <c r="E284" s="3">
        <v>27</v>
      </c>
      <c r="F284" t="s">
        <v>11910</v>
      </c>
      <c r="G284" t="str" cm="1">
        <f t="array" ref="G284">INDEX(Municípios[Unidade federativa],_xlfn.XMATCH(vendas[[#This Row],[destino]],Municípios[Município],0))</f>
        <v>Rio Grande do Sul</v>
      </c>
      <c r="H284" cm="1">
        <f t="array" aca="1" ref="H284" ca="1">INDEX(Municípios[frete],_xlfn.XMATCH(vendas[[#This Row],[destino]],Municípios[Município]))*vendas[[#This Row],[quantidade]]*(RANDBETWEEN(10,30)/100)</f>
        <v>54.232200000000006</v>
      </c>
      <c r="I284" t="str">
        <f>VLOOKUP(vendas[[#This Row],[UF]],Regioes[],2,0)</f>
        <v>SUL</v>
      </c>
      <c r="J284" t="str" cm="1">
        <f t="array" aca="1" ref="J28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284" cm="1">
        <f t="array" ref="K284">INDEX(Produtos[preço_venda],_xlfn.XMATCH(vendas[[#This Row],[produto]],Produtos[id],0,1))*vendas[[#This Row],[quantidade]]</f>
        <v>95042.97</v>
      </c>
      <c r="L284">
        <f ca="1">vendas[[#This Row],[total produtos]]+vendas[[#This Row],[frete]]</f>
        <v>95097.2022</v>
      </c>
    </row>
    <row r="285" spans="1:12" x14ac:dyDescent="0.25">
      <c r="A285" s="1">
        <v>45384.331541091851</v>
      </c>
      <c r="B285" s="3">
        <f>WEEKNUM(vendas[[#This Row],[data]])</f>
        <v>14</v>
      </c>
      <c r="C285">
        <v>15</v>
      </c>
      <c r="D285" s="2" t="s">
        <v>19</v>
      </c>
      <c r="E285" s="3">
        <v>39</v>
      </c>
      <c r="F285" t="s">
        <v>1274</v>
      </c>
      <c r="G285" t="str" cm="1">
        <f t="array" ref="G285">INDEX(Municípios[Unidade federativa],_xlfn.XMATCH(vendas[[#This Row],[destino]],Municípios[Município],0))</f>
        <v>Ceará</v>
      </c>
      <c r="H285" cm="1">
        <f t="array" aca="1" ref="H285" ca="1">INDEX(Municípios[frete],_xlfn.XMATCH(vendas[[#This Row],[destino]],Municípios[Município]))*vendas[[#This Row],[quantidade]]*(RANDBETWEEN(10,30)/100)</f>
        <v>43.524000000000001</v>
      </c>
      <c r="I285" t="str">
        <f>VLOOKUP(vendas[[#This Row],[UF]],Regioes[],2,0)</f>
        <v>NORDESTE</v>
      </c>
      <c r="J285" t="str" cm="1">
        <f t="array" aca="1" ref="J285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285" cm="1">
        <f t="array" ref="K285">INDEX(Produtos[preço_venda],_xlfn.XMATCH(vendas[[#This Row],[produto]],Produtos[id],0,1))*vendas[[#This Row],[quantidade]]</f>
        <v>87379.890000000014</v>
      </c>
      <c r="L285">
        <f ca="1">vendas[[#This Row],[total produtos]]+vendas[[#This Row],[frete]]</f>
        <v>87423.414000000019</v>
      </c>
    </row>
    <row r="286" spans="1:12" x14ac:dyDescent="0.25">
      <c r="A286" s="1">
        <v>45400.772015411225</v>
      </c>
      <c r="B286" s="3">
        <f>WEEKNUM(vendas[[#This Row],[data]])</f>
        <v>16</v>
      </c>
      <c r="C286">
        <v>13</v>
      </c>
      <c r="D286" s="2" t="s">
        <v>17</v>
      </c>
      <c r="E286" s="3">
        <v>17</v>
      </c>
      <c r="F286" t="s">
        <v>11801</v>
      </c>
      <c r="G286" t="str" cm="1">
        <f t="array" ref="G286">INDEX(Municípios[Unidade federativa],_xlfn.XMATCH(vendas[[#This Row],[destino]],Municípios[Município],0))</f>
        <v>Tocantins</v>
      </c>
      <c r="H286" cm="1">
        <f t="array" aca="1" ref="H286" ca="1">INDEX(Municípios[frete],_xlfn.XMATCH(vendas[[#This Row],[destino]],Municípios[Município]))*vendas[[#This Row],[quantidade]]*(RANDBETWEEN(10,30)/100)</f>
        <v>67.116</v>
      </c>
      <c r="I286" t="str">
        <f>VLOOKUP(vendas[[#This Row],[UF]],Regioes[],2,0)</f>
        <v>NORTE</v>
      </c>
      <c r="J286" t="str" cm="1">
        <f t="array" aca="1" ref="J286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286" cm="1">
        <f t="array" ref="K286">INDEX(Produtos[preço_venda],_xlfn.XMATCH(vendas[[#This Row],[produto]],Produtos[id],0,1))*vendas[[#This Row],[quantidade]]</f>
        <v>43523.74</v>
      </c>
      <c r="L286">
        <f ca="1">vendas[[#This Row],[total produtos]]+vendas[[#This Row],[frete]]</f>
        <v>43590.856</v>
      </c>
    </row>
    <row r="287" spans="1:12" x14ac:dyDescent="0.25">
      <c r="A287" s="1">
        <v>45406</v>
      </c>
      <c r="B287" s="3">
        <f>WEEKNUM(vendas[[#This Row],[data]])</f>
        <v>17</v>
      </c>
      <c r="C287">
        <v>12</v>
      </c>
      <c r="D287" s="2" t="s">
        <v>65</v>
      </c>
      <c r="E287" s="3">
        <v>40</v>
      </c>
      <c r="F287" t="s">
        <v>5148</v>
      </c>
      <c r="G287" t="str" cm="1">
        <f t="array" ref="G287">INDEX(Municípios[Unidade federativa],_xlfn.XMATCH(vendas[[#This Row],[destino]],Municípios[Município],0))</f>
        <v>Rio Grande do Sul</v>
      </c>
      <c r="H287" cm="1">
        <f t="array" aca="1" ref="H287" ca="1">INDEX(Municípios[frete],_xlfn.XMATCH(vendas[[#This Row],[destino]],Municípios[Município]))*vendas[[#This Row],[quantidade]]*(RANDBETWEEN(10,30)/100)</f>
        <v>58.14</v>
      </c>
      <c r="I287" t="str">
        <f>VLOOKUP(vendas[[#This Row],[UF]],Regioes[],2,0)</f>
        <v>SUL</v>
      </c>
      <c r="J287" t="str" cm="1">
        <f t="array" aca="1" ref="J287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287" cm="1">
        <f t="array" ref="K287">INDEX(Produtos[preço_venda],_xlfn.XMATCH(vendas[[#This Row],[produto]],Produtos[id],0,1))*vendas[[#This Row],[quantidade]]</f>
        <v>166430.40000000002</v>
      </c>
      <c r="L287">
        <f ca="1">vendas[[#This Row],[total produtos]]+vendas[[#This Row],[frete]]</f>
        <v>166488.54000000004</v>
      </c>
    </row>
    <row r="288" spans="1:12" x14ac:dyDescent="0.25">
      <c r="A288" s="1">
        <v>45402</v>
      </c>
      <c r="B288" s="3">
        <f>WEEKNUM(vendas[[#This Row],[data]])</f>
        <v>16</v>
      </c>
      <c r="C288">
        <v>12</v>
      </c>
      <c r="D288" s="2" t="s">
        <v>44</v>
      </c>
      <c r="E288" s="3">
        <v>47</v>
      </c>
      <c r="F288" t="s">
        <v>6699</v>
      </c>
      <c r="G288" t="str" cm="1">
        <f t="array" ref="G288">INDEX(Municípios[Unidade federativa],_xlfn.XMATCH(vendas[[#This Row],[destino]],Municípios[Município],0))</f>
        <v>Minas Gerais</v>
      </c>
      <c r="H288" cm="1">
        <f t="array" aca="1" ref="H288" ca="1">INDEX(Municípios[frete],_xlfn.XMATCH(vendas[[#This Row],[destino]],Municípios[Município]))*vendas[[#This Row],[quantidade]]*(RANDBETWEEN(10,30)/100)</f>
        <v>159.59320000000002</v>
      </c>
      <c r="I288" t="str">
        <f>VLOOKUP(vendas[[#This Row],[UF]],Regioes[],2,0)</f>
        <v>SUDESTE</v>
      </c>
      <c r="J288" t="str" cm="1">
        <f t="array" aca="1" ref="J28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88" cm="1">
        <f t="array" ref="K288">INDEX(Produtos[preço_venda],_xlfn.XMATCH(vendas[[#This Row],[produto]],Produtos[id],0,1))*vendas[[#This Row],[quantidade]]</f>
        <v>60161.409999999996</v>
      </c>
      <c r="L288">
        <f ca="1">vendas[[#This Row],[total produtos]]+vendas[[#This Row],[frete]]</f>
        <v>60321.003199999999</v>
      </c>
    </row>
    <row r="289" spans="1:12" x14ac:dyDescent="0.25">
      <c r="A289" s="1">
        <v>45398.38588652305</v>
      </c>
      <c r="B289" s="3">
        <f>WEEKNUM(vendas[[#This Row],[data]])</f>
        <v>16</v>
      </c>
      <c r="C289">
        <v>15</v>
      </c>
      <c r="D289" s="2" t="s">
        <v>47</v>
      </c>
      <c r="E289" s="3">
        <v>43</v>
      </c>
      <c r="F289" t="s">
        <v>3795</v>
      </c>
      <c r="G289" t="str" cm="1">
        <f t="array" ref="G289">INDEX(Municípios[Unidade federativa],_xlfn.XMATCH(vendas[[#This Row],[destino]],Municípios[Município],0))</f>
        <v>Rio Grande do Norte</v>
      </c>
      <c r="H289" cm="1">
        <f t="array" aca="1" ref="H289" ca="1">INDEX(Municípios[frete],_xlfn.XMATCH(vendas[[#This Row],[destino]],Municípios[Município]))*vendas[[#This Row],[quantidade]]*(RANDBETWEEN(10,30)/100)</f>
        <v>30.775100000000002</v>
      </c>
      <c r="I289" t="str">
        <f>VLOOKUP(vendas[[#This Row],[UF]],Regioes[],2,0)</f>
        <v>NORDESTE</v>
      </c>
      <c r="J289" t="str" cm="1">
        <f t="array" aca="1" ref="J28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89" cm="1">
        <f t="array" ref="K289">INDEX(Produtos[preço_venda],_xlfn.XMATCH(vendas[[#This Row],[produto]],Produtos[id],0,1))*vendas[[#This Row],[quantidade]]</f>
        <v>178921.71000000002</v>
      </c>
      <c r="L289">
        <f ca="1">vendas[[#This Row],[total produtos]]+vendas[[#This Row],[frete]]</f>
        <v>178952.48510000002</v>
      </c>
    </row>
    <row r="290" spans="1:12" x14ac:dyDescent="0.25">
      <c r="A290" s="1">
        <v>45396</v>
      </c>
      <c r="B290" s="3">
        <f>WEEKNUM(vendas[[#This Row],[data]])</f>
        <v>16</v>
      </c>
      <c r="C290">
        <v>6</v>
      </c>
      <c r="D290" s="2" t="s">
        <v>31</v>
      </c>
      <c r="E290" s="3">
        <v>35</v>
      </c>
      <c r="F290" t="s">
        <v>6197</v>
      </c>
      <c r="G290" t="str" cm="1">
        <f t="array" ref="G290">INDEX(Municípios[Unidade federativa],_xlfn.XMATCH(vendas[[#This Row],[destino]],Municípios[Município],0))</f>
        <v>Bahia</v>
      </c>
      <c r="H290" cm="1">
        <f t="array" aca="1" ref="H290" ca="1">INDEX(Municípios[frete],_xlfn.XMATCH(vendas[[#This Row],[destino]],Municípios[Município]))*vendas[[#This Row],[quantidade]]*(RANDBETWEEN(10,30)/100)</f>
        <v>57.925000000000004</v>
      </c>
      <c r="I290" t="str">
        <f>VLOOKUP(vendas[[#This Row],[UF]],Regioes[],2,0)</f>
        <v>NORDESTE</v>
      </c>
      <c r="J290" t="str" cm="1">
        <f t="array" aca="1" ref="J290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290" cm="1">
        <f t="array" ref="K290">INDEX(Produtos[preço_venda],_xlfn.XMATCH(vendas[[#This Row],[produto]],Produtos[id],0,1))*vendas[[#This Row],[quantidade]]</f>
        <v>134407.69999999998</v>
      </c>
      <c r="L290">
        <f ca="1">vendas[[#This Row],[total produtos]]+vendas[[#This Row],[frete]]</f>
        <v>134465.62499999997</v>
      </c>
    </row>
    <row r="291" spans="1:12" x14ac:dyDescent="0.25">
      <c r="A291" s="1">
        <v>45402</v>
      </c>
      <c r="B291" s="3">
        <f>WEEKNUM(vendas[[#This Row],[data]])</f>
        <v>16</v>
      </c>
      <c r="C291">
        <v>15</v>
      </c>
      <c r="D291" s="2" t="s">
        <v>58</v>
      </c>
      <c r="E291" s="3">
        <v>24</v>
      </c>
      <c r="F291" t="s">
        <v>11567</v>
      </c>
      <c r="G291" t="str" cm="1">
        <f t="array" ref="G291">INDEX(Municípios[Unidade federativa],_xlfn.XMATCH(vendas[[#This Row],[destino]],Municípios[Município],0))</f>
        <v>Paraná</v>
      </c>
      <c r="H291" cm="1">
        <f t="array" aca="1" ref="H291" ca="1">INDEX(Municípios[frete],_xlfn.XMATCH(vendas[[#This Row],[destino]],Municípios[Município]))*vendas[[#This Row],[quantidade]]*(RANDBETWEEN(10,30)/100)</f>
        <v>99.072000000000003</v>
      </c>
      <c r="I291" t="str">
        <f>VLOOKUP(vendas[[#This Row],[UF]],Regioes[],2,0)</f>
        <v>SUL</v>
      </c>
      <c r="J291" t="str" cm="1">
        <f t="array" aca="1" ref="J291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291" cm="1">
        <f t="array" ref="K291">INDEX(Produtos[preço_venda],_xlfn.XMATCH(vendas[[#This Row],[produto]],Produtos[id],0,1))*vendas[[#This Row],[quantidade]]</f>
        <v>7695.36</v>
      </c>
      <c r="L291">
        <f ca="1">vendas[[#This Row],[total produtos]]+vendas[[#This Row],[frete]]</f>
        <v>7794.4319999999998</v>
      </c>
    </row>
    <row r="292" spans="1:12" x14ac:dyDescent="0.25">
      <c r="A292" s="1">
        <v>45398.147746847062</v>
      </c>
      <c r="B292" s="3">
        <f>WEEKNUM(vendas[[#This Row],[data]])</f>
        <v>16</v>
      </c>
      <c r="C292">
        <v>6</v>
      </c>
      <c r="D292" s="2" t="s">
        <v>37</v>
      </c>
      <c r="E292" s="3">
        <v>35</v>
      </c>
      <c r="F292" t="s">
        <v>13223</v>
      </c>
      <c r="G292" t="str" cm="1">
        <f t="array" ref="G292">INDEX(Municípios[Unidade federativa],_xlfn.XMATCH(vendas[[#This Row],[destino]],Municípios[Município],0))</f>
        <v>Rio Grande do Sul</v>
      </c>
      <c r="H292" cm="1">
        <f t="array" aca="1" ref="H292" ca="1">INDEX(Municípios[frete],_xlfn.XMATCH(vendas[[#This Row],[destino]],Municípios[Município]))*vendas[[#This Row],[quantidade]]*(RANDBETWEEN(10,30)/100)</f>
        <v>129.74850000000001</v>
      </c>
      <c r="I292" t="str">
        <f>VLOOKUP(vendas[[#This Row],[UF]],Regioes[],2,0)</f>
        <v>SUL</v>
      </c>
      <c r="J292" t="str" cm="1">
        <f t="array" aca="1" ref="J29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292" cm="1">
        <f t="array" ref="K292">INDEX(Produtos[preço_venda],_xlfn.XMATCH(vendas[[#This Row],[produto]],Produtos[id],0,1))*vendas[[#This Row],[quantidade]]</f>
        <v>67221</v>
      </c>
      <c r="L292">
        <f ca="1">vendas[[#This Row],[total produtos]]+vendas[[#This Row],[frete]]</f>
        <v>67350.748500000002</v>
      </c>
    </row>
    <row r="293" spans="1:12" x14ac:dyDescent="0.25">
      <c r="A293" s="1">
        <v>45389.130249134425</v>
      </c>
      <c r="B293" s="3">
        <f>WEEKNUM(vendas[[#This Row],[data]])</f>
        <v>15</v>
      </c>
      <c r="C293">
        <v>12</v>
      </c>
      <c r="D293" s="2" t="s">
        <v>33</v>
      </c>
      <c r="E293" s="3">
        <v>28</v>
      </c>
      <c r="F293" t="s">
        <v>4059</v>
      </c>
      <c r="G293" t="str" cm="1">
        <f t="array" ref="G293">INDEX(Municípios[Unidade federativa],_xlfn.XMATCH(vendas[[#This Row],[destino]],Municípios[Município],0))</f>
        <v>Bahia</v>
      </c>
      <c r="H293" cm="1">
        <f t="array" aca="1" ref="H293" ca="1">INDEX(Municípios[frete],_xlfn.XMATCH(vendas[[#This Row],[destino]],Municípios[Município]))*vendas[[#This Row],[quantidade]]*(RANDBETWEEN(10,30)/100)</f>
        <v>52.012799999999999</v>
      </c>
      <c r="I293" t="str">
        <f>VLOOKUP(vendas[[#This Row],[UF]],Regioes[],2,0)</f>
        <v>NORDESTE</v>
      </c>
      <c r="J293" t="str" cm="1">
        <f t="array" aca="1" ref="J29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93" cm="1">
        <f t="array" ref="K293">INDEX(Produtos[preço_venda],_xlfn.XMATCH(vendas[[#This Row],[produto]],Produtos[id],0,1))*vendas[[#This Row],[quantidade]]</f>
        <v>17942.68</v>
      </c>
      <c r="L293">
        <f ca="1">vendas[[#This Row],[total produtos]]+vendas[[#This Row],[frete]]</f>
        <v>17994.692800000001</v>
      </c>
    </row>
    <row r="294" spans="1:12" x14ac:dyDescent="0.25">
      <c r="A294" s="1">
        <v>45406</v>
      </c>
      <c r="B294" s="3">
        <f>WEEKNUM(vendas[[#This Row],[data]])</f>
        <v>17</v>
      </c>
      <c r="C294">
        <v>12</v>
      </c>
      <c r="D294" s="2" t="s">
        <v>55</v>
      </c>
      <c r="E294" s="3">
        <v>11</v>
      </c>
      <c r="F294" t="s">
        <v>7664</v>
      </c>
      <c r="G294" t="str" cm="1">
        <f t="array" ref="G294">INDEX(Municípios[Unidade federativa],_xlfn.XMATCH(vendas[[#This Row],[destino]],Municípios[Município],0))</f>
        <v>Paraná</v>
      </c>
      <c r="H294" cm="1">
        <f t="array" aca="1" ref="H294" ca="1">INDEX(Municípios[frete],_xlfn.XMATCH(vendas[[#This Row],[destino]],Municípios[Município]))*vendas[[#This Row],[quantidade]]*(RANDBETWEEN(10,30)/100)</f>
        <v>37.418700000000001</v>
      </c>
      <c r="I294" t="str">
        <f>VLOOKUP(vendas[[#This Row],[UF]],Regioes[],2,0)</f>
        <v>SUL</v>
      </c>
      <c r="J294" t="str" cm="1">
        <f t="array" aca="1" ref="J29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294" cm="1">
        <f t="array" ref="K294">INDEX(Produtos[preço_venda],_xlfn.XMATCH(vendas[[#This Row],[produto]],Produtos[id],0,1))*vendas[[#This Row],[quantidade]]</f>
        <v>21130.120000000003</v>
      </c>
      <c r="L294">
        <f ca="1">vendas[[#This Row],[total produtos]]+vendas[[#This Row],[frete]]</f>
        <v>21167.538700000001</v>
      </c>
    </row>
    <row r="295" spans="1:12" x14ac:dyDescent="0.25">
      <c r="A295" s="1">
        <v>45412</v>
      </c>
      <c r="B295" s="3">
        <f>WEEKNUM(vendas[[#This Row],[data]])</f>
        <v>18</v>
      </c>
      <c r="C295">
        <v>9</v>
      </c>
      <c r="D295" s="2" t="s">
        <v>61</v>
      </c>
      <c r="E295" s="3">
        <v>24</v>
      </c>
      <c r="F295" t="s">
        <v>7613</v>
      </c>
      <c r="G295" t="str" cm="1">
        <f t="array" ref="G295">INDEX(Municípios[Unidade federativa],_xlfn.XMATCH(vendas[[#This Row],[destino]],Municípios[Município],0))</f>
        <v>Pará</v>
      </c>
      <c r="H295" cm="1">
        <f t="array" aca="1" ref="H295" ca="1">INDEX(Municípios[frete],_xlfn.XMATCH(vendas[[#This Row],[destino]],Municípios[Município]))*vendas[[#This Row],[quantidade]]*(RANDBETWEEN(10,30)/100)</f>
        <v>41.923200000000001</v>
      </c>
      <c r="I295" t="str">
        <f>VLOOKUP(vendas[[#This Row],[UF]],Regioes[],2,0)</f>
        <v>NORTE</v>
      </c>
      <c r="J295" t="str" cm="1">
        <f t="array" aca="1" ref="J295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295" cm="1">
        <f t="array" ref="K295">INDEX(Produtos[preço_venda],_xlfn.XMATCH(vendas[[#This Row],[produto]],Produtos[id],0,1))*vendas[[#This Row],[quantidade]]</f>
        <v>84482.64</v>
      </c>
      <c r="L295">
        <f ca="1">vendas[[#This Row],[total produtos]]+vendas[[#This Row],[frete]]</f>
        <v>84524.563200000004</v>
      </c>
    </row>
    <row r="296" spans="1:12" x14ac:dyDescent="0.25">
      <c r="A296" s="1">
        <v>45395.47332764684</v>
      </c>
      <c r="B296" s="3">
        <f>WEEKNUM(vendas[[#This Row],[data]])</f>
        <v>15</v>
      </c>
      <c r="C296">
        <v>17</v>
      </c>
      <c r="D296" s="2" t="s">
        <v>63</v>
      </c>
      <c r="E296" s="3">
        <v>18</v>
      </c>
      <c r="F296" t="s">
        <v>8195</v>
      </c>
      <c r="G296" t="str" cm="1">
        <f t="array" ref="G296">INDEX(Municípios[Unidade federativa],_xlfn.XMATCH(vendas[[#This Row],[destino]],Municípios[Município],0))</f>
        <v>São Paulo</v>
      </c>
      <c r="H296" cm="1">
        <f t="array" aca="1" ref="H296" ca="1">INDEX(Municípios[frete],_xlfn.XMATCH(vendas[[#This Row],[destino]],Municípios[Município]))*vendas[[#This Row],[quantidade]]*(RANDBETWEEN(10,30)/100)</f>
        <v>54.918000000000006</v>
      </c>
      <c r="I296" t="str">
        <f>VLOOKUP(vendas[[#This Row],[UF]],Regioes[],2,0)</f>
        <v>SUDESTE</v>
      </c>
      <c r="J296" t="str" cm="1">
        <f t="array" aca="1" ref="J29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296" cm="1">
        <f t="array" ref="K296">INDEX(Produtos[preço_venda],_xlfn.XMATCH(vendas[[#This Row],[produto]],Produtos[id],0,1))*vendas[[#This Row],[quantidade]]</f>
        <v>23047.38</v>
      </c>
      <c r="L296">
        <f ca="1">vendas[[#This Row],[total produtos]]+vendas[[#This Row],[frete]]</f>
        <v>23102.298000000003</v>
      </c>
    </row>
    <row r="297" spans="1:12" x14ac:dyDescent="0.25">
      <c r="A297" s="1">
        <v>45391.91826292099</v>
      </c>
      <c r="B297" s="3">
        <f>WEEKNUM(vendas[[#This Row],[data]])</f>
        <v>15</v>
      </c>
      <c r="C297">
        <v>18</v>
      </c>
      <c r="D297" s="2" t="s">
        <v>45</v>
      </c>
      <c r="E297" s="3">
        <v>36</v>
      </c>
      <c r="F297" t="s">
        <v>4628</v>
      </c>
      <c r="G297" t="str" cm="1">
        <f t="array" ref="G297">INDEX(Municípios[Unidade federativa],_xlfn.XMATCH(vendas[[#This Row],[destino]],Municípios[Município],0))</f>
        <v>Bahia</v>
      </c>
      <c r="H297" cm="1">
        <f t="array" aca="1" ref="H297" ca="1">INDEX(Municípios[frete],_xlfn.XMATCH(vendas[[#This Row],[destino]],Municípios[Município]))*vendas[[#This Row],[quantidade]]*(RANDBETWEEN(10,30)/100)</f>
        <v>63.374399999999994</v>
      </c>
      <c r="I297" t="str">
        <f>VLOOKUP(vendas[[#This Row],[UF]],Regioes[],2,0)</f>
        <v>NORDESTE</v>
      </c>
      <c r="J297" t="str" cm="1">
        <f t="array" aca="1" ref="J29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297" cm="1">
        <f t="array" ref="K297">INDEX(Produtos[preço_venda],_xlfn.XMATCH(vendas[[#This Row],[produto]],Produtos[id],0,1))*vendas[[#This Row],[quantidade]]</f>
        <v>80668.800000000003</v>
      </c>
      <c r="L297">
        <f ca="1">vendas[[#This Row],[total produtos]]+vendas[[#This Row],[frete]]</f>
        <v>80732.174400000004</v>
      </c>
    </row>
    <row r="298" spans="1:12" x14ac:dyDescent="0.25">
      <c r="A298" s="1">
        <v>45407</v>
      </c>
      <c r="B298" s="3">
        <f>WEEKNUM(vendas[[#This Row],[data]])</f>
        <v>17</v>
      </c>
      <c r="C298">
        <v>13</v>
      </c>
      <c r="D298" s="2" t="s">
        <v>28</v>
      </c>
      <c r="E298" s="3">
        <v>37</v>
      </c>
      <c r="F298" t="s">
        <v>1647</v>
      </c>
      <c r="G298" t="str" cm="1">
        <f t="array" ref="G298">INDEX(Municípios[Unidade federativa],_xlfn.XMATCH(vendas[[#This Row],[destino]],Municípios[Município],0))</f>
        <v>São Paulo</v>
      </c>
      <c r="H298" cm="1">
        <f t="array" aca="1" ref="H298" ca="1">INDEX(Municípios[frete],_xlfn.XMATCH(vendas[[#This Row],[destino]],Municípios[Município]))*vendas[[#This Row],[quantidade]]*(RANDBETWEEN(10,30)/100)</f>
        <v>53.946000000000005</v>
      </c>
      <c r="I298" t="str">
        <f>VLOOKUP(vendas[[#This Row],[UF]],Regioes[],2,0)</f>
        <v>SUDESTE</v>
      </c>
      <c r="J298" t="str" cm="1">
        <f t="array" aca="1" ref="J29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98" cm="1">
        <f t="array" ref="K298">INDEX(Produtos[preço_venda],_xlfn.XMATCH(vendas[[#This Row],[produto]],Produtos[id],0,1))*vendas[[#This Row],[quantidade]]</f>
        <v>47369.99</v>
      </c>
      <c r="L298">
        <f ca="1">vendas[[#This Row],[total produtos]]+vendas[[#This Row],[frete]]</f>
        <v>47423.936000000002</v>
      </c>
    </row>
    <row r="299" spans="1:12" x14ac:dyDescent="0.25">
      <c r="A299" s="1">
        <v>45416</v>
      </c>
      <c r="B299" s="3">
        <f>WEEKNUM(vendas[[#This Row],[data]])</f>
        <v>18</v>
      </c>
      <c r="C299">
        <v>10</v>
      </c>
      <c r="D299" s="2" t="s">
        <v>60</v>
      </c>
      <c r="E299" s="3">
        <v>47</v>
      </c>
      <c r="F299" t="s">
        <v>2582</v>
      </c>
      <c r="G299" t="str" cm="1">
        <f t="array" ref="G299">INDEX(Municípios[Unidade federativa],_xlfn.XMATCH(vendas[[#This Row],[destino]],Municípios[Município],0))</f>
        <v>Minas Gerais</v>
      </c>
      <c r="H299" cm="1">
        <f t="array" aca="1" ref="H299" ca="1">INDEX(Municípios[frete],_xlfn.XMATCH(vendas[[#This Row],[destino]],Municípios[Município]))*vendas[[#This Row],[quantidade]]*(RANDBETWEEN(10,30)/100)</f>
        <v>23.058199999999999</v>
      </c>
      <c r="I299" t="str">
        <f>VLOOKUP(vendas[[#This Row],[UF]],Regioes[],2,0)</f>
        <v>SUDESTE</v>
      </c>
      <c r="J299" t="str" cm="1">
        <f t="array" aca="1" ref="J29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99" cm="1">
        <f t="array" ref="K299">INDEX(Produtos[preço_venda],_xlfn.XMATCH(vendas[[#This Row],[produto]],Produtos[id],0,1))*vendas[[#This Row],[quantidade]]</f>
        <v>120332.69</v>
      </c>
      <c r="L299">
        <f ca="1">vendas[[#This Row],[total produtos]]+vendas[[#This Row],[frete]]</f>
        <v>120355.7482</v>
      </c>
    </row>
    <row r="300" spans="1:12" x14ac:dyDescent="0.25">
      <c r="A300" s="1">
        <v>45409</v>
      </c>
      <c r="B300" s="3">
        <f>WEEKNUM(vendas[[#This Row],[data]])</f>
        <v>17</v>
      </c>
      <c r="C300">
        <v>17</v>
      </c>
      <c r="D300" s="2" t="s">
        <v>20</v>
      </c>
      <c r="E300" s="3">
        <v>27</v>
      </c>
      <c r="F300" t="s">
        <v>1521</v>
      </c>
      <c r="G300" t="str" cm="1">
        <f t="array" ref="G300">INDEX(Municípios[Unidade federativa],_xlfn.XMATCH(vendas[[#This Row],[destino]],Municípios[Município],0))</f>
        <v>Bahia</v>
      </c>
      <c r="H300" cm="1">
        <f t="array" aca="1" ref="H300" ca="1">INDEX(Municípios[frete],_xlfn.XMATCH(vendas[[#This Row],[destino]],Municípios[Município]))*vendas[[#This Row],[quantidade]]*(RANDBETWEEN(10,30)/100)</f>
        <v>24.683400000000002</v>
      </c>
      <c r="I300" t="str">
        <f>VLOOKUP(vendas[[#This Row],[UF]],Regioes[],2,0)</f>
        <v>NORDESTE</v>
      </c>
      <c r="J300" t="str" cm="1">
        <f t="array" aca="1" ref="J300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300" cm="1">
        <f t="array" ref="K300">INDEX(Produtos[preço_venda],_xlfn.XMATCH(vendas[[#This Row],[produto]],Produtos[id],0,1))*vendas[[#This Row],[quantidade]]</f>
        <v>112321.62000000001</v>
      </c>
      <c r="L300">
        <f ca="1">vendas[[#This Row],[total produtos]]+vendas[[#This Row],[frete]]</f>
        <v>112346.3034</v>
      </c>
    </row>
    <row r="301" spans="1:12" x14ac:dyDescent="0.25">
      <c r="A301" s="1">
        <v>45410</v>
      </c>
      <c r="B301" s="3">
        <f>WEEKNUM(vendas[[#This Row],[data]])</f>
        <v>18</v>
      </c>
      <c r="C301">
        <v>18</v>
      </c>
      <c r="D301" s="2" t="s">
        <v>41</v>
      </c>
      <c r="E301" s="3">
        <v>22</v>
      </c>
      <c r="F301" t="s">
        <v>12668</v>
      </c>
      <c r="G301" t="str" cm="1">
        <f t="array" ref="G301">INDEX(Municípios[Unidade federativa],_xlfn.XMATCH(vendas[[#This Row],[destino]],Municípios[Município],0))</f>
        <v>Piauí</v>
      </c>
      <c r="H301" cm="1">
        <f t="array" aca="1" ref="H301" ca="1">INDEX(Municípios[frete],_xlfn.XMATCH(vendas[[#This Row],[destino]],Municípios[Município]))*vendas[[#This Row],[quantidade]]*(RANDBETWEEN(10,30)/100)</f>
        <v>87.284999999999997</v>
      </c>
      <c r="I301" t="str">
        <f>VLOOKUP(vendas[[#This Row],[UF]],Regioes[],2,0)</f>
        <v>NORDESTE</v>
      </c>
      <c r="J301" t="str" cm="1">
        <f t="array" aca="1" ref="J30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01" cm="1">
        <f t="array" ref="K301">INDEX(Produtos[preço_venda],_xlfn.XMATCH(vendas[[#This Row],[produto]],Produtos[id],0,1))*vendas[[#This Row],[quantidade]]</f>
        <v>28166.6</v>
      </c>
      <c r="L301">
        <f ca="1">vendas[[#This Row],[total produtos]]+vendas[[#This Row],[frete]]</f>
        <v>28253.884999999998</v>
      </c>
    </row>
    <row r="302" spans="1:12" x14ac:dyDescent="0.25">
      <c r="A302" s="1">
        <v>45410</v>
      </c>
      <c r="B302" s="3">
        <f>WEEKNUM(vendas[[#This Row],[data]])</f>
        <v>18</v>
      </c>
      <c r="C302">
        <v>10</v>
      </c>
      <c r="D302" s="2" t="s">
        <v>48</v>
      </c>
      <c r="E302" s="3">
        <v>36</v>
      </c>
      <c r="F302" t="s">
        <v>13259</v>
      </c>
      <c r="G302" t="str" cm="1">
        <f t="array" ref="G302">INDEX(Municípios[Unidade federativa],_xlfn.XMATCH(vendas[[#This Row],[destino]],Municípios[Município],0))</f>
        <v>Minas Gerais</v>
      </c>
      <c r="H302" cm="1">
        <f t="array" aca="1" ref="H302" ca="1">INDEX(Municípios[frete],_xlfn.XMATCH(vendas[[#This Row],[destino]],Municípios[Município]))*vendas[[#This Row],[quantidade]]*(RANDBETWEEN(10,30)/100)</f>
        <v>119.37239999999998</v>
      </c>
      <c r="I302" t="str">
        <f>VLOOKUP(vendas[[#This Row],[UF]],Regioes[],2,0)</f>
        <v>SUDESTE</v>
      </c>
      <c r="J302" t="str" cm="1">
        <f t="array" aca="1" ref="J30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302" cm="1">
        <f t="array" ref="K302">INDEX(Produtos[preço_venda],_xlfn.XMATCH(vendas[[#This Row],[produto]],Produtos[id],0,1))*vendas[[#This Row],[quantidade]]</f>
        <v>46095.840000000004</v>
      </c>
      <c r="L302">
        <f ca="1">vendas[[#This Row],[total produtos]]+vendas[[#This Row],[frete]]</f>
        <v>46215.212400000004</v>
      </c>
    </row>
    <row r="303" spans="1:12" x14ac:dyDescent="0.25">
      <c r="A303" s="1">
        <v>45389.130249134425</v>
      </c>
      <c r="B303" s="3">
        <f>WEEKNUM(vendas[[#This Row],[data]])</f>
        <v>15</v>
      </c>
      <c r="C303">
        <v>7</v>
      </c>
      <c r="D303" s="2" t="s">
        <v>34</v>
      </c>
      <c r="E303" s="3">
        <v>47</v>
      </c>
      <c r="F303" t="s">
        <v>9305</v>
      </c>
      <c r="G303" t="str" cm="1">
        <f t="array" ref="G303">INDEX(Municípios[Unidade federativa],_xlfn.XMATCH(vendas[[#This Row],[destino]],Municípios[Município],0))</f>
        <v>São Paulo</v>
      </c>
      <c r="H303" cm="1">
        <f t="array" aca="1" ref="H303" ca="1">INDEX(Municípios[frete],_xlfn.XMATCH(vendas[[#This Row],[destino]],Municípios[Município]))*vendas[[#This Row],[quantidade]]*(RANDBETWEEN(10,30)/100)</f>
        <v>69.019499999999994</v>
      </c>
      <c r="I303" t="str">
        <f>VLOOKUP(vendas[[#This Row],[UF]],Regioes[],2,0)</f>
        <v>SUDESTE</v>
      </c>
      <c r="J303" t="str" cm="1">
        <f t="array" aca="1" ref="J30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03" cm="1">
        <f t="array" ref="K303">INDEX(Produtos[preço_venda],_xlfn.XMATCH(vendas[[#This Row],[produto]],Produtos[id],0,1))*vendas[[#This Row],[quantidade]]</f>
        <v>165455.04000000001</v>
      </c>
      <c r="L303">
        <f ca="1">vendas[[#This Row],[total produtos]]+vendas[[#This Row],[frete]]</f>
        <v>165524.0595</v>
      </c>
    </row>
    <row r="304" spans="1:12" x14ac:dyDescent="0.25">
      <c r="A304" s="1">
        <v>45394.913027691386</v>
      </c>
      <c r="B304" s="3">
        <f>WEEKNUM(vendas[[#This Row],[data]])</f>
        <v>15</v>
      </c>
      <c r="C304">
        <v>16</v>
      </c>
      <c r="D304" s="2" t="s">
        <v>44</v>
      </c>
      <c r="E304" s="3">
        <v>41</v>
      </c>
      <c r="F304" t="s">
        <v>13101</v>
      </c>
      <c r="G304" t="str" cm="1">
        <f t="array" ref="G304">INDEX(Municípios[Unidade federativa],_xlfn.XMATCH(vendas[[#This Row],[destino]],Municípios[Município],0))</f>
        <v>Santa Catarina</v>
      </c>
      <c r="H304" cm="1">
        <f t="array" aca="1" ref="H304" ca="1">INDEX(Municípios[frete],_xlfn.XMATCH(vendas[[#This Row],[destino]],Municípios[Município]))*vendas[[#This Row],[quantidade]]*(RANDBETWEEN(10,30)/100)</f>
        <v>33.743000000000002</v>
      </c>
      <c r="I304" t="str">
        <f>VLOOKUP(vendas[[#This Row],[UF]],Regioes[],2,0)</f>
        <v>SUL</v>
      </c>
      <c r="J304" t="str" cm="1">
        <f t="array" aca="1" ref="J30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304" cm="1">
        <f t="array" ref="K304">INDEX(Produtos[preço_venda],_xlfn.XMATCH(vendas[[#This Row],[produto]],Produtos[id],0,1))*vendas[[#This Row],[quantidade]]</f>
        <v>52481.229999999996</v>
      </c>
      <c r="L304">
        <f ca="1">vendas[[#This Row],[total produtos]]+vendas[[#This Row],[frete]]</f>
        <v>52514.972999999998</v>
      </c>
    </row>
    <row r="305" spans="1:12" x14ac:dyDescent="0.25">
      <c r="A305" s="1">
        <v>45409</v>
      </c>
      <c r="B305" s="3">
        <f>WEEKNUM(vendas[[#This Row],[data]])</f>
        <v>17</v>
      </c>
      <c r="C305">
        <v>5</v>
      </c>
      <c r="D305" s="2" t="s">
        <v>49</v>
      </c>
      <c r="E305" s="3">
        <v>25</v>
      </c>
      <c r="F305" t="s">
        <v>9713</v>
      </c>
      <c r="G305" t="str" cm="1">
        <f t="array" ref="G305">INDEX(Municípios[Unidade federativa],_xlfn.XMATCH(vendas[[#This Row],[destino]],Municípios[Município],0))</f>
        <v>Minas Gerais</v>
      </c>
      <c r="H305" cm="1">
        <f t="array" aca="1" ref="H305" ca="1">INDEX(Municípios[frete],_xlfn.XMATCH(vendas[[#This Row],[destino]],Municípios[Município]))*vendas[[#This Row],[quantidade]]*(RANDBETWEEN(10,30)/100)</f>
        <v>40.094999999999999</v>
      </c>
      <c r="I305" t="str">
        <f>VLOOKUP(vendas[[#This Row],[UF]],Regioes[],2,0)</f>
        <v>SUDESTE</v>
      </c>
      <c r="J305" t="str" cm="1">
        <f t="array" aca="1" ref="J30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05" cm="1">
        <f t="array" ref="K305">INDEX(Produtos[preço_venda],_xlfn.XMATCH(vendas[[#This Row],[produto]],Produtos[id],0,1))*vendas[[#This Row],[quantidade]]</f>
        <v>32016.500000000004</v>
      </c>
      <c r="L305">
        <f ca="1">vendas[[#This Row],[total produtos]]+vendas[[#This Row],[frete]]</f>
        <v>32056.595000000005</v>
      </c>
    </row>
    <row r="306" spans="1:12" x14ac:dyDescent="0.25">
      <c r="A306" s="1">
        <v>45385.896711557463</v>
      </c>
      <c r="B306" s="3">
        <f>WEEKNUM(vendas[[#This Row],[data]])</f>
        <v>14</v>
      </c>
      <c r="C306">
        <v>9</v>
      </c>
      <c r="D306" s="2" t="s">
        <v>54</v>
      </c>
      <c r="E306" s="3">
        <v>11</v>
      </c>
      <c r="F306" t="s">
        <v>8147</v>
      </c>
      <c r="G306" t="str" cm="1">
        <f t="array" ref="G306">INDEX(Municípios[Unidade federativa],_xlfn.XMATCH(vendas[[#This Row],[destino]],Municípios[Município],0))</f>
        <v>São Paulo</v>
      </c>
      <c r="H306" cm="1">
        <f t="array" aca="1" ref="H306" ca="1">INDEX(Municípios[frete],_xlfn.XMATCH(vendas[[#This Row],[destino]],Municípios[Município]))*vendas[[#This Row],[quantidade]]*(RANDBETWEEN(10,30)/100)</f>
        <v>20.047499999999999</v>
      </c>
      <c r="I306" t="str">
        <f>VLOOKUP(vendas[[#This Row],[UF]],Regioes[],2,0)</f>
        <v>SUDESTE</v>
      </c>
      <c r="J306" t="str" cm="1">
        <f t="array" aca="1" ref="J30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06" cm="1">
        <f t="array" ref="K306">INDEX(Produtos[preço_venda],_xlfn.XMATCH(vendas[[#This Row],[produto]],Produtos[id],0,1))*vendas[[#This Row],[quantidade]]</f>
        <v>7041.32</v>
      </c>
      <c r="L306">
        <f ca="1">vendas[[#This Row],[total produtos]]+vendas[[#This Row],[frete]]</f>
        <v>7061.3674999999994</v>
      </c>
    </row>
    <row r="307" spans="1:12" x14ac:dyDescent="0.25">
      <c r="A307" s="1">
        <v>45392.735519401976</v>
      </c>
      <c r="B307" s="3">
        <f>WEEKNUM(vendas[[#This Row],[data]])</f>
        <v>15</v>
      </c>
      <c r="C307">
        <v>11</v>
      </c>
      <c r="D307" s="2" t="s">
        <v>63</v>
      </c>
      <c r="E307" s="3">
        <v>16</v>
      </c>
      <c r="F307" t="s">
        <v>6123</v>
      </c>
      <c r="G307" t="str" cm="1">
        <f t="array" ref="G307">INDEX(Municípios[Unidade federativa],_xlfn.XMATCH(vendas[[#This Row],[destino]],Municípios[Município],0))</f>
        <v>Ceará</v>
      </c>
      <c r="H307" cm="1">
        <f t="array" aca="1" ref="H307" ca="1">INDEX(Municípios[frete],_xlfn.XMATCH(vendas[[#This Row],[destino]],Municípios[Município]))*vendas[[#This Row],[quantidade]]*(RANDBETWEEN(10,30)/100)</f>
        <v>44.979199999999999</v>
      </c>
      <c r="I307" t="str">
        <f>VLOOKUP(vendas[[#This Row],[UF]],Regioes[],2,0)</f>
        <v>NORDESTE</v>
      </c>
      <c r="J307" t="str" cm="1">
        <f t="array" aca="1" ref="J30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307" cm="1">
        <f t="array" ref="K307">INDEX(Produtos[preço_venda],_xlfn.XMATCH(vendas[[#This Row],[produto]],Produtos[id],0,1))*vendas[[#This Row],[quantidade]]</f>
        <v>20486.560000000001</v>
      </c>
      <c r="L307">
        <f ca="1">vendas[[#This Row],[total produtos]]+vendas[[#This Row],[frete]]</f>
        <v>20531.539200000003</v>
      </c>
    </row>
    <row r="308" spans="1:12" x14ac:dyDescent="0.25">
      <c r="A308" s="1">
        <v>45391.91826292099</v>
      </c>
      <c r="B308" s="3">
        <f>WEEKNUM(vendas[[#This Row],[data]])</f>
        <v>15</v>
      </c>
      <c r="C308">
        <v>13</v>
      </c>
      <c r="D308" s="2" t="s">
        <v>46</v>
      </c>
      <c r="E308" s="3">
        <v>49</v>
      </c>
      <c r="F308" t="s">
        <v>8303</v>
      </c>
      <c r="G308" t="str" cm="1">
        <f t="array" ref="G308">INDEX(Municípios[Unidade federativa],_xlfn.XMATCH(vendas[[#This Row],[destino]],Municípios[Município],0))</f>
        <v>Minas Gerais</v>
      </c>
      <c r="H308" cm="1">
        <f t="array" aca="1" ref="H308" ca="1">INDEX(Municípios[frete],_xlfn.XMATCH(vendas[[#This Row],[destino]],Municípios[Município]))*vendas[[#This Row],[quantidade]]*(RANDBETWEEN(10,30)/100)</f>
        <v>167.94750000000002</v>
      </c>
      <c r="I308" t="str">
        <f>VLOOKUP(vendas[[#This Row],[UF]],Regioes[],2,0)</f>
        <v>SUDESTE</v>
      </c>
      <c r="J308" t="str" cm="1">
        <f t="array" aca="1" ref="J30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08" cm="1">
        <f t="array" ref="K308">INDEX(Produtos[preço_venda],_xlfn.XMATCH(vendas[[#This Row],[produto]],Produtos[id],0,1))*vendas[[#This Row],[quantidade]]</f>
        <v>109798.22000000002</v>
      </c>
      <c r="L308">
        <f ca="1">vendas[[#This Row],[total produtos]]+vendas[[#This Row],[frete]]</f>
        <v>109966.16750000001</v>
      </c>
    </row>
    <row r="309" spans="1:12" x14ac:dyDescent="0.25">
      <c r="A309" s="1">
        <v>45394.217685757794</v>
      </c>
      <c r="B309" s="3">
        <f>WEEKNUM(vendas[[#This Row],[data]])</f>
        <v>15</v>
      </c>
      <c r="C309">
        <v>11</v>
      </c>
      <c r="D309" s="2" t="s">
        <v>57</v>
      </c>
      <c r="E309" s="3">
        <v>26</v>
      </c>
      <c r="F309" t="s">
        <v>11910</v>
      </c>
      <c r="G309" t="str" cm="1">
        <f t="array" ref="G309">INDEX(Municípios[Unidade federativa],_xlfn.XMATCH(vendas[[#This Row],[destino]],Municípios[Município],0))</f>
        <v>Rio Grande do Sul</v>
      </c>
      <c r="H309" cm="1">
        <f t="array" aca="1" ref="H309" ca="1">INDEX(Municípios[frete],_xlfn.XMATCH(vendas[[#This Row],[destino]],Municípios[Município]))*vendas[[#This Row],[quantidade]]*(RANDBETWEEN(10,30)/100)</f>
        <v>23.738000000000003</v>
      </c>
      <c r="I309" t="str">
        <f>VLOOKUP(vendas[[#This Row],[UF]],Regioes[],2,0)</f>
        <v>SUL</v>
      </c>
      <c r="J309" t="str" cm="1">
        <f t="array" aca="1" ref="J309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09" cm="1">
        <f t="array" ref="K309">INDEX(Produtos[preço_venda],_xlfn.XMATCH(vendas[[#This Row],[produto]],Produtos[id],0,1))*vendas[[#This Row],[quantidade]]</f>
        <v>91541.06</v>
      </c>
      <c r="L309">
        <f ca="1">vendas[[#This Row],[total produtos]]+vendas[[#This Row],[frete]]</f>
        <v>91564.797999999995</v>
      </c>
    </row>
    <row r="310" spans="1:12" x14ac:dyDescent="0.25">
      <c r="A310" s="1">
        <v>45415</v>
      </c>
      <c r="B310" s="3">
        <f>WEEKNUM(vendas[[#This Row],[data]])</f>
        <v>18</v>
      </c>
      <c r="C310">
        <v>8</v>
      </c>
      <c r="D310" s="2" t="s">
        <v>26</v>
      </c>
      <c r="E310" s="3">
        <v>30</v>
      </c>
      <c r="F310" t="s">
        <v>16328</v>
      </c>
      <c r="G310" t="str" cm="1">
        <f t="array" ref="G310">INDEX(Municípios[Unidade federativa],_xlfn.XMATCH(vendas[[#This Row],[destino]],Municípios[Município],0))</f>
        <v>São Paulo</v>
      </c>
      <c r="H310" cm="1">
        <f t="array" aca="1" ref="H310" ca="1">INDEX(Municípios[frete],_xlfn.XMATCH(vendas[[#This Row],[destino]],Municípios[Município]))*vendas[[#This Row],[quantidade]]*(RANDBETWEEN(10,30)/100)</f>
        <v>21.527999999999999</v>
      </c>
      <c r="I310" t="str">
        <f>VLOOKUP(vendas[[#This Row],[UF]],Regioes[],2,0)</f>
        <v>SUDESTE</v>
      </c>
      <c r="J310" t="str" cm="1">
        <f t="array" aca="1" ref="J310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310" cm="1">
        <f t="array" ref="K310">INDEX(Produtos[preço_venda],_xlfn.XMATCH(vendas[[#This Row],[produto]],Produtos[id],0,1))*vendas[[#This Row],[quantidade]]</f>
        <v>134423.4</v>
      </c>
      <c r="L310">
        <f ca="1">vendas[[#This Row],[total produtos]]+vendas[[#This Row],[frete]]</f>
        <v>134444.92799999999</v>
      </c>
    </row>
    <row r="311" spans="1:12" x14ac:dyDescent="0.25">
      <c r="A311" s="1">
        <v>45393.775715754498</v>
      </c>
      <c r="B311" s="3">
        <f>WEEKNUM(vendas[[#This Row],[data]])</f>
        <v>15</v>
      </c>
      <c r="C311">
        <v>9</v>
      </c>
      <c r="D311" s="2" t="s">
        <v>54</v>
      </c>
      <c r="E311" s="3">
        <v>41</v>
      </c>
      <c r="F311" t="s">
        <v>7601</v>
      </c>
      <c r="G311" t="str" cm="1">
        <f t="array" ref="G311">INDEX(Municípios[Unidade federativa],_xlfn.XMATCH(vendas[[#This Row],[destino]],Municípios[Município],0))</f>
        <v>Pará</v>
      </c>
      <c r="H311" cm="1">
        <f t="array" aca="1" ref="H311" ca="1">INDEX(Municípios[frete],_xlfn.XMATCH(vendas[[#This Row],[destino]],Municípios[Município]))*vendas[[#This Row],[quantidade]]*(RANDBETWEEN(10,30)/100)</f>
        <v>146.45610000000002</v>
      </c>
      <c r="I311" t="str">
        <f>VLOOKUP(vendas[[#This Row],[UF]],Regioes[],2,0)</f>
        <v>NORTE</v>
      </c>
      <c r="J311" t="str" cm="1">
        <f t="array" aca="1" ref="J31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311" cm="1">
        <f t="array" ref="K311">INDEX(Produtos[preço_venda],_xlfn.XMATCH(vendas[[#This Row],[produto]],Produtos[id],0,1))*vendas[[#This Row],[quantidade]]</f>
        <v>26244.920000000002</v>
      </c>
      <c r="L311">
        <f ca="1">vendas[[#This Row],[total produtos]]+vendas[[#This Row],[frete]]</f>
        <v>26391.376100000001</v>
      </c>
    </row>
    <row r="312" spans="1:12" x14ac:dyDescent="0.25">
      <c r="A312" s="1">
        <v>45409</v>
      </c>
      <c r="B312" s="3">
        <f>WEEKNUM(vendas[[#This Row],[data]])</f>
        <v>17</v>
      </c>
      <c r="C312">
        <v>15</v>
      </c>
      <c r="D312" s="2" t="s">
        <v>56</v>
      </c>
      <c r="E312" s="3">
        <v>27</v>
      </c>
      <c r="F312" t="s">
        <v>5748</v>
      </c>
      <c r="G312" t="str" cm="1">
        <f t="array" ref="G312">INDEX(Municípios[Unidade federativa],_xlfn.XMATCH(vendas[[#This Row],[destino]],Municípios[Município],0))</f>
        <v>Rio de Janeiro</v>
      </c>
      <c r="H312" cm="1">
        <f t="array" aca="1" ref="H312" ca="1">INDEX(Municípios[frete],_xlfn.XMATCH(vendas[[#This Row],[destino]],Municípios[Município]))*vendas[[#This Row],[quantidade]]*(RANDBETWEEN(10,30)/100)</f>
        <v>67.435199999999995</v>
      </c>
      <c r="I312" t="str">
        <f>VLOOKUP(vendas[[#This Row],[UF]],Regioes[],2,0)</f>
        <v>SUDESTE</v>
      </c>
      <c r="J312" t="str" cm="1">
        <f t="array" aca="1" ref="J31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312" cm="1">
        <f t="array" ref="K312">INDEX(Produtos[preço_venda],_xlfn.XMATCH(vendas[[#This Row],[produto]],Produtos[id],0,1))*vendas[[#This Row],[quantidade]]</f>
        <v>77768.37</v>
      </c>
      <c r="L312">
        <f ca="1">vendas[[#This Row],[total produtos]]+vendas[[#This Row],[frete]]</f>
        <v>77835.805200000003</v>
      </c>
    </row>
    <row r="313" spans="1:12" x14ac:dyDescent="0.25">
      <c r="A313" s="1">
        <v>45410</v>
      </c>
      <c r="B313" s="3">
        <f>WEEKNUM(vendas[[#This Row],[data]])</f>
        <v>18</v>
      </c>
      <c r="C313">
        <v>6</v>
      </c>
      <c r="D313" s="2" t="s">
        <v>47</v>
      </c>
      <c r="E313" s="3">
        <v>28</v>
      </c>
      <c r="F313" t="s">
        <v>3878</v>
      </c>
      <c r="G313" t="str" cm="1">
        <f t="array" ref="G313">INDEX(Municípios[Unidade federativa],_xlfn.XMATCH(vendas[[#This Row],[destino]],Municípios[Município],0))</f>
        <v>Mato Grosso</v>
      </c>
      <c r="H313" cm="1">
        <f t="array" aca="1" ref="H313" ca="1">INDEX(Municípios[frete],_xlfn.XMATCH(vendas[[#This Row],[destino]],Municípios[Município]))*vendas[[#This Row],[quantidade]]*(RANDBETWEEN(10,30)/100)</f>
        <v>87.192000000000007</v>
      </c>
      <c r="I313" t="str">
        <f>VLOOKUP(vendas[[#This Row],[UF]],Regioes[],2,0)</f>
        <v>CENTRO-OESTE</v>
      </c>
      <c r="J313" t="str" cm="1">
        <f t="array" aca="1" ref="J313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13" cm="1">
        <f t="array" ref="K313">INDEX(Produtos[preço_venda],_xlfn.XMATCH(vendas[[#This Row],[produto]],Produtos[id],0,1))*vendas[[#This Row],[quantidade]]</f>
        <v>116507.16</v>
      </c>
      <c r="L313">
        <f ca="1">vendas[[#This Row],[total produtos]]+vendas[[#This Row],[frete]]</f>
        <v>116594.352</v>
      </c>
    </row>
    <row r="314" spans="1:12" x14ac:dyDescent="0.25">
      <c r="A314" s="1">
        <v>45384.061527487342</v>
      </c>
      <c r="B314" s="3">
        <f>WEEKNUM(vendas[[#This Row],[data]])</f>
        <v>14</v>
      </c>
      <c r="C314">
        <v>5</v>
      </c>
      <c r="D314" s="2" t="s">
        <v>35</v>
      </c>
      <c r="E314" s="3">
        <v>39</v>
      </c>
      <c r="F314" t="s">
        <v>6956</v>
      </c>
      <c r="G314" t="str" cm="1">
        <f t="array" ref="G314">INDEX(Municípios[Unidade federativa],_xlfn.XMATCH(vendas[[#This Row],[destino]],Municípios[Município],0))</f>
        <v>Paraná</v>
      </c>
      <c r="H314" cm="1">
        <f t="array" aca="1" ref="H314" ca="1">INDEX(Municípios[frete],_xlfn.XMATCH(vendas[[#This Row],[destino]],Municípios[Município]))*vendas[[#This Row],[quantidade]]*(RANDBETWEEN(10,30)/100)</f>
        <v>61.0428</v>
      </c>
      <c r="I314" t="str">
        <f>VLOOKUP(vendas[[#This Row],[UF]],Regioes[],2,0)</f>
        <v>SUL</v>
      </c>
      <c r="J314" t="str" cm="1">
        <f t="array" aca="1" ref="J31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14" cm="1">
        <f t="array" ref="K314">INDEX(Produtos[preço_venda],_xlfn.XMATCH(vendas[[#This Row],[produto]],Produtos[id],0,1))*vendas[[#This Row],[quantidade]]</f>
        <v>62409.75</v>
      </c>
      <c r="L314">
        <f ca="1">vendas[[#This Row],[total produtos]]+vendas[[#This Row],[frete]]</f>
        <v>62470.792800000003</v>
      </c>
    </row>
    <row r="315" spans="1:12" x14ac:dyDescent="0.25">
      <c r="A315" s="1">
        <v>45388.528685118006</v>
      </c>
      <c r="B315" s="3">
        <f>WEEKNUM(vendas[[#This Row],[data]])</f>
        <v>14</v>
      </c>
      <c r="C315">
        <v>10</v>
      </c>
      <c r="D315" s="2" t="s">
        <v>35</v>
      </c>
      <c r="E315" s="3">
        <v>42</v>
      </c>
      <c r="F315" t="s">
        <v>2336</v>
      </c>
      <c r="G315" t="str" cm="1">
        <f t="array" ref="G315">INDEX(Municípios[Unidade federativa],_xlfn.XMATCH(vendas[[#This Row],[destino]],Municípios[Município],0))</f>
        <v>Minas Gerais</v>
      </c>
      <c r="H315" cm="1">
        <f t="array" aca="1" ref="H315" ca="1">INDEX(Municípios[frete],_xlfn.XMATCH(vendas[[#This Row],[destino]],Municípios[Município]))*vendas[[#This Row],[quantidade]]*(RANDBETWEEN(10,30)/100)</f>
        <v>95.608800000000016</v>
      </c>
      <c r="I315" t="str">
        <f>VLOOKUP(vendas[[#This Row],[UF]],Regioes[],2,0)</f>
        <v>SUDESTE</v>
      </c>
      <c r="J315" t="str" cm="1">
        <f t="array" aca="1" ref="J31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315" cm="1">
        <f t="array" ref="K315">INDEX(Produtos[preço_venda],_xlfn.XMATCH(vendas[[#This Row],[produto]],Produtos[id],0,1))*vendas[[#This Row],[quantidade]]</f>
        <v>67210.5</v>
      </c>
      <c r="L315">
        <f ca="1">vendas[[#This Row],[total produtos]]+vendas[[#This Row],[frete]]</f>
        <v>67306.108800000002</v>
      </c>
    </row>
    <row r="316" spans="1:12" x14ac:dyDescent="0.25">
      <c r="A316" s="1">
        <v>45398.147746847062</v>
      </c>
      <c r="B316" s="3">
        <f>WEEKNUM(vendas[[#This Row],[data]])</f>
        <v>16</v>
      </c>
      <c r="C316">
        <v>16</v>
      </c>
      <c r="D316" s="2" t="s">
        <v>30</v>
      </c>
      <c r="E316" s="3">
        <v>50</v>
      </c>
      <c r="F316" t="s">
        <v>6200</v>
      </c>
      <c r="G316" t="str" cm="1">
        <f t="array" ref="G316">INDEX(Municípios[Unidade federativa],_xlfn.XMATCH(vendas[[#This Row],[destino]],Municípios[Município],0))</f>
        <v>Rio Grande do Sul</v>
      </c>
      <c r="H316" cm="1">
        <f t="array" aca="1" ref="H316" ca="1">INDEX(Municípios[frete],_xlfn.XMATCH(vendas[[#This Row],[destino]],Municípios[Município]))*vendas[[#This Row],[quantidade]]*(RANDBETWEEN(10,30)/100)</f>
        <v>110.5</v>
      </c>
      <c r="I316" t="str">
        <f>VLOOKUP(vendas[[#This Row],[UF]],Regioes[],2,0)</f>
        <v>SUL</v>
      </c>
      <c r="J316" t="str" cm="1">
        <f t="array" aca="1" ref="J316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316" cm="1">
        <f t="array" ref="K316">INDEX(Produtos[preço_venda],_xlfn.XMATCH(vendas[[#This Row],[produto]],Produtos[id],0,1))*vendas[[#This Row],[quantidade]]</f>
        <v>192012</v>
      </c>
      <c r="L316">
        <f ca="1">vendas[[#This Row],[total produtos]]+vendas[[#This Row],[frete]]</f>
        <v>192122.5</v>
      </c>
    </row>
    <row r="317" spans="1:12" x14ac:dyDescent="0.25">
      <c r="A317" s="1">
        <v>45403</v>
      </c>
      <c r="B317" s="3">
        <f>WEEKNUM(vendas[[#This Row],[data]])</f>
        <v>17</v>
      </c>
      <c r="C317">
        <v>5</v>
      </c>
      <c r="D317" s="2" t="s">
        <v>35</v>
      </c>
      <c r="E317" s="3">
        <v>19</v>
      </c>
      <c r="F317" t="s">
        <v>4874</v>
      </c>
      <c r="G317" t="str" cm="1">
        <f t="array" ref="G317">INDEX(Municípios[Unidade federativa],_xlfn.XMATCH(vendas[[#This Row],[destino]],Municípios[Município],0))</f>
        <v>Bahia</v>
      </c>
      <c r="H317" cm="1">
        <f t="array" aca="1" ref="H317" ca="1">INDEX(Municípios[frete],_xlfn.XMATCH(vendas[[#This Row],[destino]],Municípios[Município]))*vendas[[#This Row],[quantidade]]*(RANDBETWEEN(10,30)/100)</f>
        <v>64.694999999999993</v>
      </c>
      <c r="I317" t="str">
        <f>VLOOKUP(vendas[[#This Row],[UF]],Regioes[],2,0)</f>
        <v>NORDESTE</v>
      </c>
      <c r="J317" t="str" cm="1">
        <f t="array" aca="1" ref="J31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17" cm="1">
        <f t="array" ref="K317">INDEX(Produtos[preço_venda],_xlfn.XMATCH(vendas[[#This Row],[produto]],Produtos[id],0,1))*vendas[[#This Row],[quantidade]]</f>
        <v>30404.75</v>
      </c>
      <c r="L317">
        <f ca="1">vendas[[#This Row],[total produtos]]+vendas[[#This Row],[frete]]</f>
        <v>30469.445</v>
      </c>
    </row>
    <row r="318" spans="1:12" x14ac:dyDescent="0.25">
      <c r="A318" s="1">
        <v>45401.001426674651</v>
      </c>
      <c r="B318" s="3">
        <f>WEEKNUM(vendas[[#This Row],[data]])</f>
        <v>16</v>
      </c>
      <c r="C318">
        <v>7</v>
      </c>
      <c r="D318" s="2" t="s">
        <v>50</v>
      </c>
      <c r="E318" s="3">
        <v>14</v>
      </c>
      <c r="F318" t="s">
        <v>1539</v>
      </c>
      <c r="G318" t="str" cm="1">
        <f t="array" ref="G318">INDEX(Municípios[Unidade federativa],_xlfn.XMATCH(vendas[[#This Row],[destino]],Municípios[Município],0))</f>
        <v>Paraíba</v>
      </c>
      <c r="H318" cm="1">
        <f t="array" aca="1" ref="H318" ca="1">INDEX(Municípios[frete],_xlfn.XMATCH(vendas[[#This Row],[destino]],Municípios[Município]))*vendas[[#This Row],[quantidade]]*(RANDBETWEEN(10,30)/100)</f>
        <v>16.525600000000001</v>
      </c>
      <c r="I318" t="str">
        <f>VLOOKUP(vendas[[#This Row],[UF]],Regioes[],2,0)</f>
        <v>NORDESTE</v>
      </c>
      <c r="J318" t="str" cm="1">
        <f t="array" aca="1" ref="J318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318" cm="1">
        <f t="array" ref="K318">INDEX(Produtos[preço_venda],_xlfn.XMATCH(vendas[[#This Row],[produto]],Produtos[id],0,1))*vendas[[#This Row],[quantidade]]</f>
        <v>26888.539999999997</v>
      </c>
      <c r="L318">
        <f ca="1">vendas[[#This Row],[total produtos]]+vendas[[#This Row],[frete]]</f>
        <v>26905.065599999998</v>
      </c>
    </row>
    <row r="319" spans="1:12" x14ac:dyDescent="0.25">
      <c r="A319" s="1">
        <v>45397.41660385194</v>
      </c>
      <c r="B319" s="3">
        <f>WEEKNUM(vendas[[#This Row],[data]])</f>
        <v>16</v>
      </c>
      <c r="C319">
        <v>13</v>
      </c>
      <c r="D319" s="2" t="s">
        <v>21</v>
      </c>
      <c r="E319" s="3">
        <v>16</v>
      </c>
      <c r="F319" t="s">
        <v>5819</v>
      </c>
      <c r="G319" t="str" cm="1">
        <f t="array" ref="G319">INDEX(Municípios[Unidade federativa],_xlfn.XMATCH(vendas[[#This Row],[destino]],Municípios[Município],0))</f>
        <v>Maranhão</v>
      </c>
      <c r="H319" cm="1">
        <f t="array" aca="1" ref="H319" ca="1">INDEX(Municípios[frete],_xlfn.XMATCH(vendas[[#This Row],[destino]],Municípios[Município]))*vendas[[#This Row],[quantidade]]*(RANDBETWEEN(10,30)/100)</f>
        <v>44.256</v>
      </c>
      <c r="I319" t="str">
        <f>VLOOKUP(vendas[[#This Row],[UF]],Regioes[],2,0)</f>
        <v>NORDESTE</v>
      </c>
      <c r="J319" t="str" cm="1">
        <f t="array" aca="1" ref="J31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19" cm="1">
        <f t="array" ref="K319">INDEX(Produtos[preço_venda],_xlfn.XMATCH(vendas[[#This Row],[produto]],Produtos[id],0,1))*vendas[[#This Row],[quantidade]]</f>
        <v>61448.160000000003</v>
      </c>
      <c r="L319">
        <f ca="1">vendas[[#This Row],[total produtos]]+vendas[[#This Row],[frete]]</f>
        <v>61492.416000000005</v>
      </c>
    </row>
    <row r="320" spans="1:12" x14ac:dyDescent="0.25">
      <c r="A320" s="1">
        <v>45415</v>
      </c>
      <c r="B320" s="3">
        <f>WEEKNUM(vendas[[#This Row],[data]])</f>
        <v>18</v>
      </c>
      <c r="C320">
        <v>9</v>
      </c>
      <c r="D320" s="2" t="s">
        <v>51</v>
      </c>
      <c r="E320" s="3">
        <v>23</v>
      </c>
      <c r="F320" t="s">
        <v>5225</v>
      </c>
      <c r="G320" t="str" cm="1">
        <f t="array" ref="G320">INDEX(Municípios[Unidade federativa],_xlfn.XMATCH(vendas[[#This Row],[destino]],Municípios[Município],0))</f>
        <v>Goiás</v>
      </c>
      <c r="H320" cm="1">
        <f t="array" aca="1" ref="H320" ca="1">INDEX(Municípios[frete],_xlfn.XMATCH(vendas[[#This Row],[destino]],Municípios[Município]))*vendas[[#This Row],[quantidade]]*(RANDBETWEEN(10,30)/100)</f>
        <v>79.147599999999997</v>
      </c>
      <c r="I320" t="str">
        <f>VLOOKUP(vendas[[#This Row],[UF]],Regioes[],2,0)</f>
        <v>CENTRO-OESTE</v>
      </c>
      <c r="J320" t="str" cm="1">
        <f t="array" aca="1" ref="J32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20" cm="1">
        <f t="array" ref="K320">INDEX(Produtos[preço_venda],_xlfn.XMATCH(vendas[[#This Row],[produto]],Produtos[id],0,1))*vendas[[#This Row],[quantidade]]</f>
        <v>66255.179999999993</v>
      </c>
      <c r="L320">
        <f ca="1">vendas[[#This Row],[total produtos]]+vendas[[#This Row],[frete]]</f>
        <v>66334.32759999999</v>
      </c>
    </row>
    <row r="321" spans="1:12" x14ac:dyDescent="0.25">
      <c r="A321" s="1">
        <v>45397.028009094523</v>
      </c>
      <c r="B321" s="3">
        <f>WEEKNUM(vendas[[#This Row],[data]])</f>
        <v>16</v>
      </c>
      <c r="C321">
        <v>8</v>
      </c>
      <c r="D321" s="2" t="s">
        <v>57</v>
      </c>
      <c r="E321" s="3">
        <v>49</v>
      </c>
      <c r="F321" t="s">
        <v>15648</v>
      </c>
      <c r="G321" t="str" cm="1">
        <f t="array" ref="G321">INDEX(Municípios[Unidade federativa],_xlfn.XMATCH(vendas[[#This Row],[destino]],Municípios[Município],0))</f>
        <v>Paraná</v>
      </c>
      <c r="H321" cm="1">
        <f t="array" aca="1" ref="H321" ca="1">INDEX(Municípios[frete],_xlfn.XMATCH(vendas[[#This Row],[destino]],Municípios[Município]))*vendas[[#This Row],[quantidade]]*(RANDBETWEEN(10,30)/100)</f>
        <v>122.46079999999999</v>
      </c>
      <c r="I321" t="str">
        <f>VLOOKUP(vendas[[#This Row],[UF]],Regioes[],2,0)</f>
        <v>SUL</v>
      </c>
      <c r="J321" t="str" cm="1">
        <f t="array" aca="1" ref="J32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321" cm="1">
        <f t="array" ref="K321">INDEX(Produtos[preço_venda],_xlfn.XMATCH(vendas[[#This Row],[produto]],Produtos[id],0,1))*vendas[[#This Row],[quantidade]]</f>
        <v>172519.69</v>
      </c>
      <c r="L321">
        <f ca="1">vendas[[#This Row],[total produtos]]+vendas[[#This Row],[frete]]</f>
        <v>172642.1508</v>
      </c>
    </row>
    <row r="322" spans="1:12" x14ac:dyDescent="0.25">
      <c r="A322" s="1">
        <v>45397.650928884985</v>
      </c>
      <c r="B322" s="3">
        <f>WEEKNUM(vendas[[#This Row],[data]])</f>
        <v>16</v>
      </c>
      <c r="C322">
        <v>8</v>
      </c>
      <c r="D322" s="2" t="s">
        <v>19</v>
      </c>
      <c r="E322" s="3">
        <v>24</v>
      </c>
      <c r="F322" t="s">
        <v>12857</v>
      </c>
      <c r="G322" t="str" cm="1">
        <f t="array" ref="G322">INDEX(Municípios[Unidade federativa],_xlfn.XMATCH(vendas[[#This Row],[destino]],Municípios[Município],0))</f>
        <v>Minas Gerais</v>
      </c>
      <c r="H322" cm="1">
        <f t="array" aca="1" ref="H322" ca="1">INDEX(Municípios[frete],_xlfn.XMATCH(vendas[[#This Row],[destino]],Municípios[Município]))*vendas[[#This Row],[quantidade]]*(RANDBETWEEN(10,30)/100)</f>
        <v>51.427199999999999</v>
      </c>
      <c r="I322" t="str">
        <f>VLOOKUP(vendas[[#This Row],[UF]],Regioes[],2,0)</f>
        <v>SUDESTE</v>
      </c>
      <c r="J322" t="str" cm="1">
        <f t="array" aca="1" ref="J32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322" cm="1">
        <f t="array" ref="K322">INDEX(Produtos[preço_venda],_xlfn.XMATCH(vendas[[#This Row],[produto]],Produtos[id],0,1))*vendas[[#This Row],[quantidade]]</f>
        <v>53772.240000000005</v>
      </c>
      <c r="L322">
        <f ca="1">vendas[[#This Row],[total produtos]]+vendas[[#This Row],[frete]]</f>
        <v>53823.667200000004</v>
      </c>
    </row>
    <row r="323" spans="1:12" x14ac:dyDescent="0.25">
      <c r="A323" s="1">
        <v>45388.528685118006</v>
      </c>
      <c r="B323" s="3">
        <f>WEEKNUM(vendas[[#This Row],[data]])</f>
        <v>14</v>
      </c>
      <c r="C323">
        <v>10</v>
      </c>
      <c r="D323" s="2" t="s">
        <v>27</v>
      </c>
      <c r="E323" s="3">
        <v>43</v>
      </c>
      <c r="F323" t="s">
        <v>11618</v>
      </c>
      <c r="G323" t="str" cm="1">
        <f t="array" ref="G323">INDEX(Municípios[Unidade federativa],_xlfn.XMATCH(vendas[[#This Row],[destino]],Municípios[Município],0))</f>
        <v>Rio Grande do Sul</v>
      </c>
      <c r="H323" cm="1">
        <f t="array" aca="1" ref="H323" ca="1">INDEX(Municípios[frete],_xlfn.XMATCH(vendas[[#This Row],[destino]],Municípios[Município]))*vendas[[#This Row],[quantidade]]*(RANDBETWEEN(10,30)/100)</f>
        <v>105.10059999999999</v>
      </c>
      <c r="I323" t="str">
        <f>VLOOKUP(vendas[[#This Row],[UF]],Regioes[],2,0)</f>
        <v>SUL</v>
      </c>
      <c r="J323" t="str" cm="1">
        <f t="array" aca="1" ref="J32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323" cm="1">
        <f t="array" ref="K323">INDEX(Produtos[preço_venda],_xlfn.XMATCH(vendas[[#This Row],[produto]],Produtos[id],0,1))*vendas[[#This Row],[quantidade]]</f>
        <v>123876.98000000001</v>
      </c>
      <c r="L323">
        <f ca="1">vendas[[#This Row],[total produtos]]+vendas[[#This Row],[frete]]</f>
        <v>123982.08060000002</v>
      </c>
    </row>
    <row r="324" spans="1:12" x14ac:dyDescent="0.25">
      <c r="A324" s="1">
        <v>45403</v>
      </c>
      <c r="B324" s="3">
        <f>WEEKNUM(vendas[[#This Row],[data]])</f>
        <v>17</v>
      </c>
      <c r="C324">
        <v>16</v>
      </c>
      <c r="D324" s="2" t="s">
        <v>19</v>
      </c>
      <c r="E324" s="3">
        <v>29</v>
      </c>
      <c r="F324" t="s">
        <v>3455</v>
      </c>
      <c r="G324" t="str" cm="1">
        <f t="array" ref="G324">INDEX(Municípios[Unidade federativa],_xlfn.XMATCH(vendas[[#This Row],[destino]],Municípios[Município],0))</f>
        <v>Santa Catarina</v>
      </c>
      <c r="H324" cm="1">
        <f t="array" aca="1" ref="H324" ca="1">INDEX(Municípios[frete],_xlfn.XMATCH(vendas[[#This Row],[destino]],Municípios[Município]))*vendas[[#This Row],[quantidade]]*(RANDBETWEEN(10,30)/100)</f>
        <v>33.5501</v>
      </c>
      <c r="I324" t="str">
        <f>VLOOKUP(vendas[[#This Row],[UF]],Regioes[],2,0)</f>
        <v>SUL</v>
      </c>
      <c r="J324" t="str" cm="1">
        <f t="array" aca="1" ref="J32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24" cm="1">
        <f t="array" ref="K324">INDEX(Produtos[preço_venda],_xlfn.XMATCH(vendas[[#This Row],[produto]],Produtos[id],0,1))*vendas[[#This Row],[quantidade]]</f>
        <v>64974.790000000008</v>
      </c>
      <c r="L324">
        <f ca="1">vendas[[#This Row],[total produtos]]+vendas[[#This Row],[frete]]</f>
        <v>65008.340100000009</v>
      </c>
    </row>
    <row r="325" spans="1:12" x14ac:dyDescent="0.25">
      <c r="A325" s="1">
        <v>45386.897653431421</v>
      </c>
      <c r="B325" s="3">
        <f>WEEKNUM(vendas[[#This Row],[data]])</f>
        <v>14</v>
      </c>
      <c r="C325">
        <v>6</v>
      </c>
      <c r="D325" s="2" t="s">
        <v>43</v>
      </c>
      <c r="E325" s="3">
        <v>18</v>
      </c>
      <c r="F325" t="s">
        <v>16126</v>
      </c>
      <c r="G325" t="str" cm="1">
        <f t="array" ref="G325">INDEX(Municípios[Unidade federativa],_xlfn.XMATCH(vendas[[#This Row],[destino]],Municípios[Município],0))</f>
        <v>Tocantins</v>
      </c>
      <c r="H325" cm="1">
        <f t="array" aca="1" ref="H325" ca="1">INDEX(Municípios[frete],_xlfn.XMATCH(vendas[[#This Row],[destino]],Municípios[Município]))*vendas[[#This Row],[quantidade]]*(RANDBETWEEN(10,30)/100)</f>
        <v>43.642800000000001</v>
      </c>
      <c r="I325" t="str">
        <f>VLOOKUP(vendas[[#This Row],[UF]],Regioes[],2,0)</f>
        <v>NORTE</v>
      </c>
      <c r="J325" t="str" cm="1">
        <f t="array" aca="1" ref="J32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25" cm="1">
        <f t="array" ref="K325">INDEX(Produtos[preço_venda],_xlfn.XMATCH(vendas[[#This Row],[produto]],Produtos[id],0,1))*vendas[[#This Row],[quantidade]]</f>
        <v>28813.14</v>
      </c>
      <c r="L325">
        <f ca="1">vendas[[#This Row],[total produtos]]+vendas[[#This Row],[frete]]</f>
        <v>28856.782800000001</v>
      </c>
    </row>
    <row r="326" spans="1:12" x14ac:dyDescent="0.25">
      <c r="A326" s="1">
        <v>45405</v>
      </c>
      <c r="B326" s="3">
        <f>WEEKNUM(vendas[[#This Row],[data]])</f>
        <v>17</v>
      </c>
      <c r="C326">
        <v>13</v>
      </c>
      <c r="D326" s="2" t="s">
        <v>12</v>
      </c>
      <c r="E326" s="3">
        <v>23</v>
      </c>
      <c r="F326" t="s">
        <v>2261</v>
      </c>
      <c r="G326" t="str" cm="1">
        <f t="array" ref="G326">INDEX(Municípios[Unidade federativa],_xlfn.XMATCH(vendas[[#This Row],[destino]],Municípios[Município],0))</f>
        <v>Pará</v>
      </c>
      <c r="H326" cm="1">
        <f t="array" aca="1" ref="H326" ca="1">INDEX(Municípios[frete],_xlfn.XMATCH(vendas[[#This Row],[destino]],Municípios[Município]))*vendas[[#This Row],[quantidade]]*(RANDBETWEEN(10,30)/100)</f>
        <v>54.592800000000004</v>
      </c>
      <c r="I326" t="str">
        <f>VLOOKUP(vendas[[#This Row],[UF]],Regioes[],2,0)</f>
        <v>NORTE</v>
      </c>
      <c r="J326" t="str" cm="1">
        <f t="array" aca="1" ref="J326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326" cm="1">
        <f t="array" ref="K326">INDEX(Produtos[preço_venda],_xlfn.XMATCH(vendas[[#This Row],[produto]],Produtos[id],0,1))*vendas[[#This Row],[quantidade]]</f>
        <v>7360.92</v>
      </c>
      <c r="L326">
        <f ca="1">vendas[[#This Row],[total produtos]]+vendas[[#This Row],[frete]]</f>
        <v>7415.5128000000004</v>
      </c>
    </row>
    <row r="327" spans="1:12" x14ac:dyDescent="0.25">
      <c r="A327" s="1">
        <v>45400.772015411225</v>
      </c>
      <c r="B327" s="3">
        <f>WEEKNUM(vendas[[#This Row],[data]])</f>
        <v>16</v>
      </c>
      <c r="C327">
        <v>16</v>
      </c>
      <c r="D327" s="2" t="s">
        <v>65</v>
      </c>
      <c r="E327" s="3">
        <v>14</v>
      </c>
      <c r="F327" t="s">
        <v>10694</v>
      </c>
      <c r="G327" t="str" cm="1">
        <f t="array" ref="G327">INDEX(Municípios[Unidade federativa],_xlfn.XMATCH(vendas[[#This Row],[destino]],Municípios[Município],0))</f>
        <v>Goiás</v>
      </c>
      <c r="H327" cm="1">
        <f t="array" aca="1" ref="H327" ca="1">INDEX(Municípios[frete],_xlfn.XMATCH(vendas[[#This Row],[destino]],Municípios[Município]))*vendas[[#This Row],[quantidade]]*(RANDBETWEEN(10,30)/100)</f>
        <v>23.9316</v>
      </c>
      <c r="I327" t="str">
        <f>VLOOKUP(vendas[[#This Row],[UF]],Regioes[],2,0)</f>
        <v>CENTRO-OESTE</v>
      </c>
      <c r="J327" t="str" cm="1">
        <f t="array" aca="1" ref="J32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27" cm="1">
        <f t="array" ref="K327">INDEX(Produtos[preço_venda],_xlfn.XMATCH(vendas[[#This Row],[produto]],Produtos[id],0,1))*vendas[[#This Row],[quantidade]]</f>
        <v>58250.64</v>
      </c>
      <c r="L327">
        <f ca="1">vendas[[#This Row],[total produtos]]+vendas[[#This Row],[frete]]</f>
        <v>58274.571600000003</v>
      </c>
    </row>
    <row r="328" spans="1:12" x14ac:dyDescent="0.25">
      <c r="A328" s="1">
        <v>45411</v>
      </c>
      <c r="B328" s="3">
        <f>WEEKNUM(vendas[[#This Row],[data]])</f>
        <v>18</v>
      </c>
      <c r="C328">
        <v>14</v>
      </c>
      <c r="D328" s="2" t="s">
        <v>33</v>
      </c>
      <c r="E328" s="3">
        <v>29</v>
      </c>
      <c r="F328" t="s">
        <v>2633</v>
      </c>
      <c r="G328" t="str" cm="1">
        <f t="array" ref="G328">INDEX(Municípios[Unidade federativa],_xlfn.XMATCH(vendas[[#This Row],[destino]],Municípios[Município],0))</f>
        <v>Ceará</v>
      </c>
      <c r="H328" cm="1">
        <f t="array" aca="1" ref="H328" ca="1">INDEX(Municípios[frete],_xlfn.XMATCH(vendas[[#This Row],[destino]],Municípios[Município]))*vendas[[#This Row],[quantidade]]*(RANDBETWEEN(10,30)/100)</f>
        <v>35.554000000000002</v>
      </c>
      <c r="I328" t="str">
        <f>VLOOKUP(vendas[[#This Row],[UF]],Regioes[],2,0)</f>
        <v>NORDESTE</v>
      </c>
      <c r="J328" t="str" cm="1">
        <f t="array" aca="1" ref="J32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28" cm="1">
        <f t="array" ref="K328">INDEX(Produtos[preço_venda],_xlfn.XMATCH(vendas[[#This Row],[produto]],Produtos[id],0,1))*vendas[[#This Row],[quantidade]]</f>
        <v>18583.489999999998</v>
      </c>
      <c r="L328">
        <f ca="1">vendas[[#This Row],[total produtos]]+vendas[[#This Row],[frete]]</f>
        <v>18619.043999999998</v>
      </c>
    </row>
    <row r="329" spans="1:12" x14ac:dyDescent="0.25">
      <c r="A329" s="1">
        <v>45412</v>
      </c>
      <c r="B329" s="3">
        <f>WEEKNUM(vendas[[#This Row],[data]])</f>
        <v>18</v>
      </c>
      <c r="C329">
        <v>8</v>
      </c>
      <c r="D329" s="2" t="s">
        <v>62</v>
      </c>
      <c r="E329" s="3">
        <v>24</v>
      </c>
      <c r="F329" t="s">
        <v>1061</v>
      </c>
      <c r="G329" t="str" cm="1">
        <f t="array" ref="G329">INDEX(Municípios[Unidade federativa],_xlfn.XMATCH(vendas[[#This Row],[destino]],Municípios[Município],0))</f>
        <v>Goiás</v>
      </c>
      <c r="H329" cm="1">
        <f t="array" aca="1" ref="H329" ca="1">INDEX(Municípios[frete],_xlfn.XMATCH(vendas[[#This Row],[destino]],Municípios[Município]))*vendas[[#This Row],[quantidade]]*(RANDBETWEEN(10,30)/100)</f>
        <v>32.788800000000002</v>
      </c>
      <c r="I329" t="str">
        <f>VLOOKUP(vendas[[#This Row],[UF]],Regioes[],2,0)</f>
        <v>CENTRO-OESTE</v>
      </c>
      <c r="J329" t="str" cm="1">
        <f t="array" aca="1" ref="J329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329" cm="1">
        <f t="array" ref="K329">INDEX(Produtos[preço_venda],_xlfn.XMATCH(vendas[[#This Row],[produto]],Produtos[id],0,1))*vendas[[#This Row],[quantidade]]</f>
        <v>69133.919999999998</v>
      </c>
      <c r="L329">
        <f ca="1">vendas[[#This Row],[total produtos]]+vendas[[#This Row],[frete]]</f>
        <v>69166.708799999993</v>
      </c>
    </row>
    <row r="330" spans="1:12" x14ac:dyDescent="0.25">
      <c r="A330" s="1">
        <v>45401.001426674651</v>
      </c>
      <c r="B330" s="3">
        <f>WEEKNUM(vendas[[#This Row],[data]])</f>
        <v>16</v>
      </c>
      <c r="C330">
        <v>7</v>
      </c>
      <c r="D330" s="2" t="s">
        <v>23</v>
      </c>
      <c r="E330" s="3">
        <v>20</v>
      </c>
      <c r="F330" t="s">
        <v>13485</v>
      </c>
      <c r="G330" t="str" cm="1">
        <f t="array" ref="G330">INDEX(Municípios[Unidade federativa],_xlfn.XMATCH(vendas[[#This Row],[destino]],Municípios[Município],0))</f>
        <v>Goiás</v>
      </c>
      <c r="H330" cm="1">
        <f t="array" aca="1" ref="H330" ca="1">INDEX(Municípios[frete],_xlfn.XMATCH(vendas[[#This Row],[destino]],Municípios[Município]))*vendas[[#This Row],[quantidade]]*(RANDBETWEEN(10,30)/100)</f>
        <v>34.343999999999994</v>
      </c>
      <c r="I330" t="str">
        <f>VLOOKUP(vendas[[#This Row],[UF]],Regioes[],2,0)</f>
        <v>CENTRO-OESTE</v>
      </c>
      <c r="J330" t="str" cm="1">
        <f t="array" aca="1" ref="J33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330" cm="1">
        <f t="array" ref="K330">INDEX(Produtos[preço_venda],_xlfn.XMATCH(vendas[[#This Row],[produto]],Produtos[id],0,1))*vendas[[#This Row],[quantidade]]</f>
        <v>32003.600000000002</v>
      </c>
      <c r="L330">
        <f ca="1">vendas[[#This Row],[total produtos]]+vendas[[#This Row],[frete]]</f>
        <v>32037.944000000003</v>
      </c>
    </row>
    <row r="331" spans="1:12" x14ac:dyDescent="0.25">
      <c r="A331" s="1">
        <v>45400.772015411225</v>
      </c>
      <c r="B331" s="3">
        <f>WEEKNUM(vendas[[#This Row],[data]])</f>
        <v>16</v>
      </c>
      <c r="C331">
        <v>16</v>
      </c>
      <c r="D331" s="2" t="s">
        <v>30</v>
      </c>
      <c r="E331" s="3">
        <v>40</v>
      </c>
      <c r="F331" t="s">
        <v>12965</v>
      </c>
      <c r="G331" t="str" cm="1">
        <f t="array" ref="G331">INDEX(Municípios[Unidade federativa],_xlfn.XMATCH(vendas[[#This Row],[destino]],Municípios[Município],0))</f>
        <v>Rio Grande do Sul</v>
      </c>
      <c r="H331" cm="1">
        <f t="array" aca="1" ref="H331" ca="1">INDEX(Municípios[frete],_xlfn.XMATCH(vendas[[#This Row],[destino]],Municípios[Município]))*vendas[[#This Row],[quantidade]]*(RANDBETWEEN(10,30)/100)</f>
        <v>34.463999999999999</v>
      </c>
      <c r="I331" t="str">
        <f>VLOOKUP(vendas[[#This Row],[UF]],Regioes[],2,0)</f>
        <v>SUL</v>
      </c>
      <c r="J331" t="str" cm="1">
        <f t="array" aca="1" ref="J33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331" cm="1">
        <f t="array" ref="K331">INDEX(Produtos[preço_venda],_xlfn.XMATCH(vendas[[#This Row],[produto]],Produtos[id],0,1))*vendas[[#This Row],[quantidade]]</f>
        <v>153609.59999999998</v>
      </c>
      <c r="L331">
        <f ca="1">vendas[[#This Row],[total produtos]]+vendas[[#This Row],[frete]]</f>
        <v>153644.06399999998</v>
      </c>
    </row>
    <row r="332" spans="1:12" x14ac:dyDescent="0.25">
      <c r="A332" s="1">
        <v>45386.897653431421</v>
      </c>
      <c r="B332" s="3">
        <f>WEEKNUM(vendas[[#This Row],[data]])</f>
        <v>14</v>
      </c>
      <c r="C332">
        <v>9</v>
      </c>
      <c r="D332" s="2" t="s">
        <v>16</v>
      </c>
      <c r="E332" s="3">
        <v>11</v>
      </c>
      <c r="F332" t="s">
        <v>1858</v>
      </c>
      <c r="G332" t="str" cm="1">
        <f t="array" ref="G332">INDEX(Municípios[Unidade federativa],_xlfn.XMATCH(vendas[[#This Row],[destino]],Municípios[Município],0))</f>
        <v>Maranhão</v>
      </c>
      <c r="H332" cm="1">
        <f t="array" aca="1" ref="H332" ca="1">INDEX(Municípios[frete],_xlfn.XMATCH(vendas[[#This Row],[destino]],Municípios[Município]))*vendas[[#This Row],[quantidade]]*(RANDBETWEEN(10,30)/100)</f>
        <v>20.513900000000003</v>
      </c>
      <c r="I332" t="str">
        <f>VLOOKUP(vendas[[#This Row],[UF]],Regioes[],2,0)</f>
        <v>NORDESTE</v>
      </c>
      <c r="J332" t="str" cm="1">
        <f t="array" aca="1" ref="J33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32" cm="1">
        <f t="array" ref="K332">INDEX(Produtos[preço_venda],_xlfn.XMATCH(vendas[[#This Row],[produto]],Produtos[id],0,1))*vendas[[#This Row],[quantidade]]</f>
        <v>38723.740000000005</v>
      </c>
      <c r="L332">
        <f ca="1">vendas[[#This Row],[total produtos]]+vendas[[#This Row],[frete]]</f>
        <v>38744.253900000003</v>
      </c>
    </row>
    <row r="333" spans="1:12" x14ac:dyDescent="0.25">
      <c r="A333" s="1">
        <v>45418</v>
      </c>
      <c r="B333" s="3">
        <f>WEEKNUM(vendas[[#This Row],[data]])</f>
        <v>19</v>
      </c>
      <c r="C333">
        <v>10</v>
      </c>
      <c r="D333" s="2" t="s">
        <v>31</v>
      </c>
      <c r="E333" s="3">
        <v>42</v>
      </c>
      <c r="F333" t="s">
        <v>6846</v>
      </c>
      <c r="G333" t="str" cm="1">
        <f t="array" ref="G333">INDEX(Municípios[Unidade federativa],_xlfn.XMATCH(vendas[[#This Row],[destino]],Municípios[Município],0))</f>
        <v>Paraná</v>
      </c>
      <c r="H333" cm="1">
        <f t="array" aca="1" ref="H333" ca="1">INDEX(Municípios[frete],_xlfn.XMATCH(vendas[[#This Row],[destino]],Municípios[Município]))*vendas[[#This Row],[quantidade]]*(RANDBETWEEN(10,30)/100)</f>
        <v>116.90700000000001</v>
      </c>
      <c r="I333" t="str">
        <f>VLOOKUP(vendas[[#This Row],[UF]],Regioes[],2,0)</f>
        <v>SUL</v>
      </c>
      <c r="J333" t="str" cm="1">
        <f t="array" aca="1" ref="J33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33" cm="1">
        <f t="array" ref="K333">INDEX(Produtos[preço_venda],_xlfn.XMATCH(vendas[[#This Row],[produto]],Produtos[id],0,1))*vendas[[#This Row],[quantidade]]</f>
        <v>161289.24</v>
      </c>
      <c r="L333">
        <f ca="1">vendas[[#This Row],[total produtos]]+vendas[[#This Row],[frete]]</f>
        <v>161406.147</v>
      </c>
    </row>
    <row r="334" spans="1:12" x14ac:dyDescent="0.25">
      <c r="A334" s="1">
        <v>45384.061527487342</v>
      </c>
      <c r="B334" s="3">
        <f>WEEKNUM(vendas[[#This Row],[data]])</f>
        <v>14</v>
      </c>
      <c r="C334">
        <v>13</v>
      </c>
      <c r="D334" s="2" t="s">
        <v>60</v>
      </c>
      <c r="E334" s="3">
        <v>17</v>
      </c>
      <c r="F334" t="s">
        <v>11356</v>
      </c>
      <c r="G334" t="str" cm="1">
        <f t="array" ref="G334">INDEX(Municípios[Unidade federativa],_xlfn.XMATCH(vendas[[#This Row],[destino]],Municípios[Município],0))</f>
        <v>Piauí</v>
      </c>
      <c r="H334" cm="1">
        <f t="array" aca="1" ref="H334" ca="1">INDEX(Municípios[frete],_xlfn.XMATCH(vendas[[#This Row],[destino]],Municípios[Município]))*vendas[[#This Row],[quantidade]]*(RANDBETWEEN(10,30)/100)</f>
        <v>52.657499999999999</v>
      </c>
      <c r="I334" t="str">
        <f>VLOOKUP(vendas[[#This Row],[UF]],Regioes[],2,0)</f>
        <v>NORDESTE</v>
      </c>
      <c r="J334" t="str" cm="1">
        <f t="array" aca="1" ref="J33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34" cm="1">
        <f t="array" ref="K334">INDEX(Produtos[preço_venda],_xlfn.XMATCH(vendas[[#This Row],[produto]],Produtos[id],0,1))*vendas[[#This Row],[quantidade]]</f>
        <v>43524.59</v>
      </c>
      <c r="L334">
        <f ca="1">vendas[[#This Row],[total produtos]]+vendas[[#This Row],[frete]]</f>
        <v>43577.247499999998</v>
      </c>
    </row>
    <row r="335" spans="1:12" x14ac:dyDescent="0.25">
      <c r="A335" s="1">
        <v>45382.309297424785</v>
      </c>
      <c r="B335" s="3">
        <f>WEEKNUM(vendas[[#This Row],[data]])</f>
        <v>14</v>
      </c>
      <c r="C335">
        <v>18</v>
      </c>
      <c r="D335" s="2" t="s">
        <v>62</v>
      </c>
      <c r="E335" s="3">
        <v>17</v>
      </c>
      <c r="F335" t="s">
        <v>7336</v>
      </c>
      <c r="G335" t="str" cm="1">
        <f t="array" ref="G335">INDEX(Municípios[Unidade federativa],_xlfn.XMATCH(vendas[[#This Row],[destino]],Municípios[Município],0))</f>
        <v>Sergipe</v>
      </c>
      <c r="H335" cm="1">
        <f t="array" aca="1" ref="H335" ca="1">INDEX(Municípios[frete],_xlfn.XMATCH(vendas[[#This Row],[destino]],Municípios[Município]))*vendas[[#This Row],[quantidade]]*(RANDBETWEEN(10,30)/100)</f>
        <v>38.8416</v>
      </c>
      <c r="I335" t="str">
        <f>VLOOKUP(vendas[[#This Row],[UF]],Regioes[],2,0)</f>
        <v>NORDESTE</v>
      </c>
      <c r="J335" t="str" cm="1">
        <f t="array" aca="1" ref="J335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35" cm="1">
        <f t="array" ref="K335">INDEX(Produtos[preço_venda],_xlfn.XMATCH(vendas[[#This Row],[produto]],Produtos[id],0,1))*vendas[[#This Row],[quantidade]]</f>
        <v>48969.86</v>
      </c>
      <c r="L335">
        <f ca="1">vendas[[#This Row],[total produtos]]+vendas[[#This Row],[frete]]</f>
        <v>49008.7016</v>
      </c>
    </row>
    <row r="336" spans="1:12" x14ac:dyDescent="0.25">
      <c r="A336" s="1">
        <v>45397.028009094523</v>
      </c>
      <c r="B336" s="3">
        <f>WEEKNUM(vendas[[#This Row],[data]])</f>
        <v>16</v>
      </c>
      <c r="C336">
        <v>18</v>
      </c>
      <c r="D336" s="2" t="s">
        <v>54</v>
      </c>
      <c r="E336" s="3">
        <v>39</v>
      </c>
      <c r="F336" t="s">
        <v>14102</v>
      </c>
      <c r="G336" t="str" cm="1">
        <f t="array" ref="G336">INDEX(Municípios[Unidade federativa],_xlfn.XMATCH(vendas[[#This Row],[destino]],Municípios[Município],0))</f>
        <v>Rio Grande do Sul</v>
      </c>
      <c r="H336" cm="1">
        <f t="array" aca="1" ref="H336" ca="1">INDEX(Municípios[frete],_xlfn.XMATCH(vendas[[#This Row],[destino]],Municípios[Município]))*vendas[[#This Row],[quantidade]]*(RANDBETWEEN(10,30)/100)</f>
        <v>60.960899999999988</v>
      </c>
      <c r="I336" t="str">
        <f>VLOOKUP(vendas[[#This Row],[UF]],Regioes[],2,0)</f>
        <v>SUL</v>
      </c>
      <c r="J336" t="str" cm="1">
        <f t="array" aca="1" ref="J33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36" cm="1">
        <f t="array" ref="K336">INDEX(Produtos[preço_venda],_xlfn.XMATCH(vendas[[#This Row],[produto]],Produtos[id],0,1))*vendas[[#This Row],[quantidade]]</f>
        <v>24964.68</v>
      </c>
      <c r="L336">
        <f ca="1">vendas[[#This Row],[total produtos]]+vendas[[#This Row],[frete]]</f>
        <v>25025.640899999999</v>
      </c>
    </row>
    <row r="337" spans="1:12" x14ac:dyDescent="0.25">
      <c r="A337" s="1">
        <v>45409</v>
      </c>
      <c r="B337" s="3">
        <f>WEEKNUM(vendas[[#This Row],[data]])</f>
        <v>17</v>
      </c>
      <c r="C337">
        <v>14</v>
      </c>
      <c r="D337" s="2" t="s">
        <v>45</v>
      </c>
      <c r="E337" s="3">
        <v>10</v>
      </c>
      <c r="F337" t="s">
        <v>14578</v>
      </c>
      <c r="G337" t="str" cm="1">
        <f t="array" ref="G337">INDEX(Municípios[Unidade federativa],_xlfn.XMATCH(vendas[[#This Row],[destino]],Municípios[Município],0))</f>
        <v>Paraíba</v>
      </c>
      <c r="H337" cm="1">
        <f t="array" aca="1" ref="H337" ca="1">INDEX(Municípios[frete],_xlfn.XMATCH(vendas[[#This Row],[destino]],Municípios[Município]))*vendas[[#This Row],[quantidade]]*(RANDBETWEEN(10,30)/100)</f>
        <v>17.108000000000001</v>
      </c>
      <c r="I337" t="str">
        <f>VLOOKUP(vendas[[#This Row],[UF]],Regioes[],2,0)</f>
        <v>NORDESTE</v>
      </c>
      <c r="J337" t="str" cm="1">
        <f t="array" aca="1" ref="J33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37" cm="1">
        <f t="array" ref="K337">INDEX(Produtos[preço_venda],_xlfn.XMATCH(vendas[[#This Row],[produto]],Produtos[id],0,1))*vendas[[#This Row],[quantidade]]</f>
        <v>22408</v>
      </c>
      <c r="L337">
        <f ca="1">vendas[[#This Row],[total produtos]]+vendas[[#This Row],[frete]]</f>
        <v>22425.108</v>
      </c>
    </row>
    <row r="338" spans="1:12" x14ac:dyDescent="0.25">
      <c r="A338" s="1">
        <v>45394.365206976268</v>
      </c>
      <c r="B338" s="3">
        <f>WEEKNUM(vendas[[#This Row],[data]])</f>
        <v>15</v>
      </c>
      <c r="C338">
        <v>18</v>
      </c>
      <c r="D338" s="2" t="s">
        <v>39</v>
      </c>
      <c r="E338" s="3">
        <v>47</v>
      </c>
      <c r="F338" t="s">
        <v>3354</v>
      </c>
      <c r="G338" t="str" cm="1">
        <f t="array" ref="G338">INDEX(Municípios[Unidade federativa],_xlfn.XMATCH(vendas[[#This Row],[destino]],Municípios[Município],0))</f>
        <v>Minas Gerais</v>
      </c>
      <c r="H338" cm="1">
        <f t="array" aca="1" ref="H338" ca="1">INDEX(Municípios[frete],_xlfn.XMATCH(vendas[[#This Row],[destino]],Municípios[Município]))*vendas[[#This Row],[quantidade]]*(RANDBETWEEN(10,30)/100)</f>
        <v>54.097000000000008</v>
      </c>
      <c r="I338" t="str">
        <f>VLOOKUP(vendas[[#This Row],[UF]],Regioes[],2,0)</f>
        <v>SUDESTE</v>
      </c>
      <c r="J338" t="str" cm="1">
        <f t="array" aca="1" ref="J33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338" cm="1">
        <f t="array" ref="K338">INDEX(Produtos[preço_venda],_xlfn.XMATCH(vendas[[#This Row],[produto]],Produtos[id],0,1))*vendas[[#This Row],[quantidade]]</f>
        <v>105296.45</v>
      </c>
      <c r="L338">
        <f ca="1">vendas[[#This Row],[total produtos]]+vendas[[#This Row],[frete]]</f>
        <v>105350.54699999999</v>
      </c>
    </row>
    <row r="339" spans="1:12" x14ac:dyDescent="0.25">
      <c r="A339" s="1">
        <v>45398.38588652305</v>
      </c>
      <c r="B339" s="3">
        <f>WEEKNUM(vendas[[#This Row],[data]])</f>
        <v>16</v>
      </c>
      <c r="C339">
        <v>9</v>
      </c>
      <c r="D339" s="2" t="s">
        <v>38</v>
      </c>
      <c r="E339" s="3">
        <v>36</v>
      </c>
      <c r="F339" t="s">
        <v>12461</v>
      </c>
      <c r="G339" t="str" cm="1">
        <f t="array" ref="G339">INDEX(Municípios[Unidade federativa],_xlfn.XMATCH(vendas[[#This Row],[destino]],Municípios[Município],0))</f>
        <v>Goiás</v>
      </c>
      <c r="H339" cm="1">
        <f t="array" aca="1" ref="H339" ca="1">INDEX(Municípios[frete],_xlfn.XMATCH(vendas[[#This Row],[destino]],Municípios[Município]))*vendas[[#This Row],[quantidade]]*(RANDBETWEEN(10,30)/100)</f>
        <v>92.376000000000005</v>
      </c>
      <c r="I339" t="str">
        <f>VLOOKUP(vendas[[#This Row],[UF]],Regioes[],2,0)</f>
        <v>CENTRO-OESTE</v>
      </c>
      <c r="J339" t="str" cm="1">
        <f t="array" aca="1" ref="J33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39" cm="1">
        <f t="array" ref="K339">INDEX(Produtos[preço_venda],_xlfn.XMATCH(vendas[[#This Row],[produto]],Produtos[id],0,1))*vendas[[#This Row],[quantidade]]</f>
        <v>103682.52</v>
      </c>
      <c r="L339">
        <f ca="1">vendas[[#This Row],[total produtos]]+vendas[[#This Row],[frete]]</f>
        <v>103774.89600000001</v>
      </c>
    </row>
    <row r="340" spans="1:12" x14ac:dyDescent="0.25">
      <c r="A340" s="1">
        <v>45384.331541091851</v>
      </c>
      <c r="B340" s="3">
        <f>WEEKNUM(vendas[[#This Row],[data]])</f>
        <v>14</v>
      </c>
      <c r="C340">
        <v>9</v>
      </c>
      <c r="D340" s="2" t="s">
        <v>48</v>
      </c>
      <c r="E340" s="3">
        <v>47</v>
      </c>
      <c r="F340" t="s">
        <v>4005</v>
      </c>
      <c r="G340" t="str" cm="1">
        <f t="array" ref="G340">INDEX(Municípios[Unidade federativa],_xlfn.XMATCH(vendas[[#This Row],[destino]],Municípios[Município],0))</f>
        <v>Paraná</v>
      </c>
      <c r="H340" cm="1">
        <f t="array" aca="1" ref="H340" ca="1">INDEX(Municípios[frete],_xlfn.XMATCH(vendas[[#This Row],[destino]],Municípios[Município]))*vendas[[#This Row],[quantidade]]*(RANDBETWEEN(10,30)/100)</f>
        <v>47.375999999999998</v>
      </c>
      <c r="I340" t="str">
        <f>VLOOKUP(vendas[[#This Row],[UF]],Regioes[],2,0)</f>
        <v>SUL</v>
      </c>
      <c r="J340" t="str" cm="1">
        <f t="array" aca="1" ref="J340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340" cm="1">
        <f t="array" ref="K340">INDEX(Produtos[preço_venda],_xlfn.XMATCH(vendas[[#This Row],[produto]],Produtos[id],0,1))*vendas[[#This Row],[quantidade]]</f>
        <v>60180.68</v>
      </c>
      <c r="L340">
        <f ca="1">vendas[[#This Row],[total produtos]]+vendas[[#This Row],[frete]]</f>
        <v>60228.055999999997</v>
      </c>
    </row>
    <row r="341" spans="1:12" x14ac:dyDescent="0.25">
      <c r="A341" s="1">
        <v>45394.217685757794</v>
      </c>
      <c r="B341" s="3">
        <f>WEEKNUM(vendas[[#This Row],[data]])</f>
        <v>15</v>
      </c>
      <c r="C341">
        <v>16</v>
      </c>
      <c r="D341" s="2" t="s">
        <v>17</v>
      </c>
      <c r="E341" s="3">
        <v>49</v>
      </c>
      <c r="F341" t="s">
        <v>1289</v>
      </c>
      <c r="G341" t="str" cm="1">
        <f t="array" ref="G341">INDEX(Municípios[Unidade federativa],_xlfn.XMATCH(vendas[[#This Row],[destino]],Municípios[Município],0))</f>
        <v>Rio de Janeiro</v>
      </c>
      <c r="H341" cm="1">
        <f t="array" aca="1" ref="H341" ca="1">INDEX(Municípios[frete],_xlfn.XMATCH(vendas[[#This Row],[destino]],Municípios[Município]))*vendas[[#This Row],[quantidade]]*(RANDBETWEEN(10,30)/100)</f>
        <v>53.566799999999994</v>
      </c>
      <c r="I341" t="str">
        <f>VLOOKUP(vendas[[#This Row],[UF]],Regioes[],2,0)</f>
        <v>SUDESTE</v>
      </c>
      <c r="J341" t="str" cm="1">
        <f t="array" aca="1" ref="J34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41" cm="1">
        <f t="array" ref="K341">INDEX(Produtos[preço_venda],_xlfn.XMATCH(vendas[[#This Row],[produto]],Produtos[id],0,1))*vendas[[#This Row],[quantidade]]</f>
        <v>125450.77999999998</v>
      </c>
      <c r="L341">
        <f ca="1">vendas[[#This Row],[total produtos]]+vendas[[#This Row],[frete]]</f>
        <v>125504.34679999998</v>
      </c>
    </row>
    <row r="342" spans="1:12" x14ac:dyDescent="0.25">
      <c r="A342" s="1">
        <v>45410</v>
      </c>
      <c r="B342" s="3">
        <f>WEEKNUM(vendas[[#This Row],[data]])</f>
        <v>18</v>
      </c>
      <c r="C342">
        <v>9</v>
      </c>
      <c r="D342" s="2" t="s">
        <v>40</v>
      </c>
      <c r="E342" s="3">
        <v>16</v>
      </c>
      <c r="F342" t="s">
        <v>12334</v>
      </c>
      <c r="G342" t="str" cm="1">
        <f t="array" ref="G342">INDEX(Municípios[Unidade federativa],_xlfn.XMATCH(vendas[[#This Row],[destino]],Municípios[Município],0))</f>
        <v>Paraíba</v>
      </c>
      <c r="H342" cm="1">
        <f t="array" aca="1" ref="H342" ca="1">INDEX(Municípios[frete],_xlfn.XMATCH(vendas[[#This Row],[destino]],Municípios[Município]))*vendas[[#This Row],[quantidade]]*(RANDBETWEEN(10,30)/100)</f>
        <v>19.396800000000002</v>
      </c>
      <c r="I342" t="str">
        <f>VLOOKUP(vendas[[#This Row],[UF]],Regioes[],2,0)</f>
        <v>NORDESTE</v>
      </c>
      <c r="J342" t="str" cm="1">
        <f t="array" aca="1" ref="J342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342" cm="1">
        <f t="array" ref="K342">INDEX(Produtos[preço_venda],_xlfn.XMATCH(vendas[[#This Row],[produto]],Produtos[id],0,1))*vendas[[#This Row],[quantidade]]</f>
        <v>51205.919999999998</v>
      </c>
      <c r="L342">
        <f ca="1">vendas[[#This Row],[total produtos]]+vendas[[#This Row],[frete]]</f>
        <v>51225.316800000001</v>
      </c>
    </row>
    <row r="343" spans="1:12" x14ac:dyDescent="0.25">
      <c r="A343" s="1">
        <v>45391.976585472432</v>
      </c>
      <c r="B343" s="3">
        <f>WEEKNUM(vendas[[#This Row],[data]])</f>
        <v>15</v>
      </c>
      <c r="C343">
        <v>18</v>
      </c>
      <c r="D343" s="2" t="s">
        <v>25</v>
      </c>
      <c r="E343" s="3">
        <v>21</v>
      </c>
      <c r="F343" t="s">
        <v>14840</v>
      </c>
      <c r="G343" t="str" cm="1">
        <f t="array" ref="G343">INDEX(Municípios[Unidade federativa],_xlfn.XMATCH(vendas[[#This Row],[destino]],Municípios[Município],0))</f>
        <v>Minas Gerais</v>
      </c>
      <c r="H343" cm="1">
        <f t="array" aca="1" ref="H343" ca="1">INDEX(Municípios[frete],_xlfn.XMATCH(vendas[[#This Row],[destino]],Municípios[Município]))*vendas[[#This Row],[quantidade]]*(RANDBETWEEN(10,30)/100)</f>
        <v>28.257599999999996</v>
      </c>
      <c r="I343" t="str">
        <f>VLOOKUP(vendas[[#This Row],[UF]],Regioes[],2,0)</f>
        <v>SUDESTE</v>
      </c>
      <c r="J343" t="str" cm="1">
        <f t="array" aca="1" ref="J34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43" cm="1">
        <f t="array" ref="K343">INDEX(Produtos[preço_venda],_xlfn.XMATCH(vendas[[#This Row],[produto]],Produtos[id],0,1))*vendas[[#This Row],[quantidade]]</f>
        <v>94100.37000000001</v>
      </c>
      <c r="L343">
        <f ca="1">vendas[[#This Row],[total produtos]]+vendas[[#This Row],[frete]]</f>
        <v>94128.627600000007</v>
      </c>
    </row>
    <row r="344" spans="1:12" x14ac:dyDescent="0.25">
      <c r="A344" s="1">
        <v>45392.438132865485</v>
      </c>
      <c r="B344" s="3">
        <f>WEEKNUM(vendas[[#This Row],[data]])</f>
        <v>15</v>
      </c>
      <c r="C344">
        <v>15</v>
      </c>
      <c r="D344" s="2" t="s">
        <v>57</v>
      </c>
      <c r="E344" s="3">
        <v>23</v>
      </c>
      <c r="F344" t="s">
        <v>5372</v>
      </c>
      <c r="G344" t="str" cm="1">
        <f t="array" ref="G344">INDEX(Municípios[Unidade federativa],_xlfn.XMATCH(vendas[[#This Row],[destino]],Municípios[Município],0))</f>
        <v>Paraná</v>
      </c>
      <c r="H344" cm="1">
        <f t="array" aca="1" ref="H344" ca="1">INDEX(Municípios[frete],_xlfn.XMATCH(vendas[[#This Row],[destino]],Municípios[Município]))*vendas[[#This Row],[quantidade]]*(RANDBETWEEN(10,30)/100)</f>
        <v>12.7075</v>
      </c>
      <c r="I344" t="str">
        <f>VLOOKUP(vendas[[#This Row],[UF]],Regioes[],2,0)</f>
        <v>SUL</v>
      </c>
      <c r="J344" t="str" cm="1">
        <f t="array" aca="1" ref="J34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44" cm="1">
        <f t="array" ref="K344">INDEX(Produtos[preço_venda],_xlfn.XMATCH(vendas[[#This Row],[produto]],Produtos[id],0,1))*vendas[[#This Row],[quantidade]]</f>
        <v>80978.63</v>
      </c>
      <c r="L344">
        <f ca="1">vendas[[#This Row],[total produtos]]+vendas[[#This Row],[frete]]</f>
        <v>80991.337500000009</v>
      </c>
    </row>
    <row r="345" spans="1:12" x14ac:dyDescent="0.25">
      <c r="A345" s="1">
        <v>45415</v>
      </c>
      <c r="B345" s="3">
        <f>WEEKNUM(vendas[[#This Row],[data]])</f>
        <v>18</v>
      </c>
      <c r="C345">
        <v>17</v>
      </c>
      <c r="D345" s="2" t="s">
        <v>63</v>
      </c>
      <c r="E345" s="3">
        <v>23</v>
      </c>
      <c r="F345" t="s">
        <v>11207</v>
      </c>
      <c r="G345" t="str" cm="1">
        <f t="array" ref="G345">INDEX(Municípios[Unidade federativa],_xlfn.XMATCH(vendas[[#This Row],[destino]],Municípios[Município],0))</f>
        <v>Paraíba</v>
      </c>
      <c r="H345" cm="1">
        <f t="array" aca="1" ref="H345" ca="1">INDEX(Municípios[frete],_xlfn.XMATCH(vendas[[#This Row],[destino]],Municípios[Município]))*vendas[[#This Row],[quantidade]]*(RANDBETWEEN(10,30)/100)</f>
        <v>20.276799999999998</v>
      </c>
      <c r="I345" t="str">
        <f>VLOOKUP(vendas[[#This Row],[UF]],Regioes[],2,0)</f>
        <v>NORDESTE</v>
      </c>
      <c r="J345" t="str" cm="1">
        <f t="array" aca="1" ref="J34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45" cm="1">
        <f t="array" ref="K345">INDEX(Produtos[preço_venda],_xlfn.XMATCH(vendas[[#This Row],[produto]],Produtos[id],0,1))*vendas[[#This Row],[quantidade]]</f>
        <v>29449.43</v>
      </c>
      <c r="L345">
        <f ca="1">vendas[[#This Row],[total produtos]]+vendas[[#This Row],[frete]]</f>
        <v>29469.7068</v>
      </c>
    </row>
    <row r="346" spans="1:12" x14ac:dyDescent="0.25">
      <c r="A346" s="1">
        <v>45400.772015411225</v>
      </c>
      <c r="B346" s="3">
        <f>WEEKNUM(vendas[[#This Row],[data]])</f>
        <v>16</v>
      </c>
      <c r="C346">
        <v>11</v>
      </c>
      <c r="D346" s="2" t="s">
        <v>37</v>
      </c>
      <c r="E346" s="3">
        <v>40</v>
      </c>
      <c r="F346" t="s">
        <v>13336</v>
      </c>
      <c r="G346" t="str" cm="1">
        <f t="array" ref="G346">INDEX(Municípios[Unidade federativa],_xlfn.XMATCH(vendas[[#This Row],[destino]],Municípios[Município],0))</f>
        <v>Maranhão</v>
      </c>
      <c r="H346" cm="1">
        <f t="array" aca="1" ref="H346" ca="1">INDEX(Municípios[frete],_xlfn.XMATCH(vendas[[#This Row],[destino]],Municípios[Município]))*vendas[[#This Row],[quantidade]]*(RANDBETWEEN(10,30)/100)</f>
        <v>144.25600000000003</v>
      </c>
      <c r="I346" t="str">
        <f>VLOOKUP(vendas[[#This Row],[UF]],Regioes[],2,0)</f>
        <v>NORDESTE</v>
      </c>
      <c r="J346" t="str" cm="1">
        <f t="array" aca="1" ref="J346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346" cm="1">
        <f t="array" ref="K346">INDEX(Produtos[preço_venda],_xlfn.XMATCH(vendas[[#This Row],[produto]],Produtos[id],0,1))*vendas[[#This Row],[quantidade]]</f>
        <v>76824</v>
      </c>
      <c r="L346">
        <f ca="1">vendas[[#This Row],[total produtos]]+vendas[[#This Row],[frete]]</f>
        <v>76968.255999999994</v>
      </c>
    </row>
    <row r="347" spans="1:12" x14ac:dyDescent="0.25">
      <c r="A347" s="1">
        <v>45413</v>
      </c>
      <c r="B347" s="3">
        <f>WEEKNUM(vendas[[#This Row],[data]])</f>
        <v>18</v>
      </c>
      <c r="C347">
        <v>9</v>
      </c>
      <c r="D347" s="2" t="s">
        <v>64</v>
      </c>
      <c r="E347" s="3">
        <v>19</v>
      </c>
      <c r="F347" t="s">
        <v>15636</v>
      </c>
      <c r="G347" t="str" cm="1">
        <f t="array" ref="G347">INDEX(Municípios[Unidade federativa],_xlfn.XMATCH(vendas[[#This Row],[destino]],Municípios[Município],0))</f>
        <v>Mato Grosso</v>
      </c>
      <c r="H347" cm="1">
        <f t="array" aca="1" ref="H347" ca="1">INDEX(Municípios[frete],_xlfn.XMATCH(vendas[[#This Row],[destino]],Municípios[Município]))*vendas[[#This Row],[quantidade]]*(RANDBETWEEN(10,30)/100)</f>
        <v>22.777200000000001</v>
      </c>
      <c r="I347" t="str">
        <f>VLOOKUP(vendas[[#This Row],[UF]],Regioes[],2,0)</f>
        <v>CENTRO-OESTE</v>
      </c>
      <c r="J347" t="str" cm="1">
        <f t="array" aca="1" ref="J347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347" cm="1">
        <f t="array" ref="K347">INDEX(Produtos[preço_venda],_xlfn.XMATCH(vendas[[#This Row],[produto]],Produtos[id],0,1))*vendas[[#This Row],[quantidade]]</f>
        <v>24332.54</v>
      </c>
      <c r="L347">
        <f ca="1">vendas[[#This Row],[total produtos]]+vendas[[#This Row],[frete]]</f>
        <v>24355.317200000001</v>
      </c>
    </row>
    <row r="348" spans="1:12" x14ac:dyDescent="0.25">
      <c r="A348" s="1">
        <v>45386.840184842076</v>
      </c>
      <c r="B348" s="3">
        <f>WEEKNUM(vendas[[#This Row],[data]])</f>
        <v>14</v>
      </c>
      <c r="C348">
        <v>10</v>
      </c>
      <c r="D348" s="2" t="s">
        <v>10</v>
      </c>
      <c r="E348" s="3">
        <v>17</v>
      </c>
      <c r="F348" t="s">
        <v>10666</v>
      </c>
      <c r="G348" t="str" cm="1">
        <f t="array" ref="G348">INDEX(Municípios[Unidade federativa],_xlfn.XMATCH(vendas[[#This Row],[destino]],Municípios[Município],0))</f>
        <v>Ceará</v>
      </c>
      <c r="H348" cm="1">
        <f t="array" aca="1" ref="H348" ca="1">INDEX(Municípios[frete],_xlfn.XMATCH(vendas[[#This Row],[destino]],Municípios[Município]))*vendas[[#This Row],[quantidade]]*(RANDBETWEEN(10,30)/100)</f>
        <v>25.370799999999999</v>
      </c>
      <c r="I348" t="str">
        <f>VLOOKUP(vendas[[#This Row],[UF]],Regioes[],2,0)</f>
        <v>NORDESTE</v>
      </c>
      <c r="J348" t="str" cm="1">
        <f t="array" aca="1" ref="J34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48" cm="1">
        <f t="array" ref="K348">INDEX(Produtos[preço_venda],_xlfn.XMATCH(vendas[[#This Row],[produto]],Produtos[id],0,1))*vendas[[#This Row],[quantidade]]</f>
        <v>76162.549999999988</v>
      </c>
      <c r="L348">
        <f ca="1">vendas[[#This Row],[total produtos]]+vendas[[#This Row],[frete]]</f>
        <v>76187.920799999993</v>
      </c>
    </row>
    <row r="349" spans="1:12" x14ac:dyDescent="0.25">
      <c r="A349" s="1">
        <v>45410</v>
      </c>
      <c r="B349" s="3">
        <f>WEEKNUM(vendas[[#This Row],[data]])</f>
        <v>18</v>
      </c>
      <c r="C349">
        <v>16</v>
      </c>
      <c r="D349" s="2" t="s">
        <v>31</v>
      </c>
      <c r="E349" s="3">
        <v>43</v>
      </c>
      <c r="F349" t="s">
        <v>1882</v>
      </c>
      <c r="G349" t="str" cm="1">
        <f t="array" ref="G349">INDEX(Municípios[Unidade federativa],_xlfn.XMATCH(vendas[[#This Row],[destino]],Municípios[Município],0))</f>
        <v>Pará</v>
      </c>
      <c r="H349" cm="1">
        <f t="array" aca="1" ref="H349" ca="1">INDEX(Municípios[frete],_xlfn.XMATCH(vendas[[#This Row],[destino]],Municípios[Município]))*vendas[[#This Row],[quantidade]]*(RANDBETWEEN(10,30)/100)</f>
        <v>146.66870000000003</v>
      </c>
      <c r="I349" t="str">
        <f>VLOOKUP(vendas[[#This Row],[UF]],Regioes[],2,0)</f>
        <v>NORTE</v>
      </c>
      <c r="J349" t="str" cm="1">
        <f t="array" aca="1" ref="J349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349" cm="1">
        <f t="array" ref="K349">INDEX(Produtos[preço_venda],_xlfn.XMATCH(vendas[[#This Row],[produto]],Produtos[id],0,1))*vendas[[#This Row],[quantidade]]</f>
        <v>165129.46</v>
      </c>
      <c r="L349">
        <f ca="1">vendas[[#This Row],[total produtos]]+vendas[[#This Row],[frete]]</f>
        <v>165276.1287</v>
      </c>
    </row>
    <row r="350" spans="1:12" x14ac:dyDescent="0.25">
      <c r="A350" s="1">
        <v>45408</v>
      </c>
      <c r="B350" s="3">
        <f>WEEKNUM(vendas[[#This Row],[data]])</f>
        <v>17</v>
      </c>
      <c r="C350">
        <v>15</v>
      </c>
      <c r="D350" s="2" t="s">
        <v>65</v>
      </c>
      <c r="E350" s="3">
        <v>24</v>
      </c>
      <c r="F350" t="s">
        <v>11835</v>
      </c>
      <c r="G350" t="str" cm="1">
        <f t="array" ref="G350">INDEX(Municípios[Unidade federativa],_xlfn.XMATCH(vendas[[#This Row],[destino]],Municípios[Município],0))</f>
        <v>Bahia</v>
      </c>
      <c r="H350" cm="1">
        <f t="array" aca="1" ref="H350" ca="1">INDEX(Municípios[frete],_xlfn.XMATCH(vendas[[#This Row],[destino]],Municípios[Município]))*vendas[[#This Row],[quantidade]]*(RANDBETWEEN(10,30)/100)</f>
        <v>67.888800000000003</v>
      </c>
      <c r="I350" t="str">
        <f>VLOOKUP(vendas[[#This Row],[UF]],Regioes[],2,0)</f>
        <v>NORDESTE</v>
      </c>
      <c r="J350" t="str" cm="1">
        <f t="array" aca="1" ref="J350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350" cm="1">
        <f t="array" ref="K350">INDEX(Produtos[preço_venda],_xlfn.XMATCH(vendas[[#This Row],[produto]],Produtos[id],0,1))*vendas[[#This Row],[quantidade]]</f>
        <v>99858.240000000005</v>
      </c>
      <c r="L350">
        <f ca="1">vendas[[#This Row],[total produtos]]+vendas[[#This Row],[frete]]</f>
        <v>99926.128800000006</v>
      </c>
    </row>
    <row r="351" spans="1:12" x14ac:dyDescent="0.25">
      <c r="A351" s="1">
        <v>45385.928571919729</v>
      </c>
      <c r="B351" s="3">
        <f>WEEKNUM(vendas[[#This Row],[data]])</f>
        <v>14</v>
      </c>
      <c r="C351">
        <v>10</v>
      </c>
      <c r="D351" s="2" t="s">
        <v>46</v>
      </c>
      <c r="E351" s="3">
        <v>23</v>
      </c>
      <c r="F351" t="s">
        <v>8121</v>
      </c>
      <c r="G351" t="str" cm="1">
        <f t="array" ref="G351">INDEX(Municípios[Unidade federativa],_xlfn.XMATCH(vendas[[#This Row],[destino]],Municípios[Município],0))</f>
        <v>Maranhão</v>
      </c>
      <c r="H351" cm="1">
        <f t="array" aca="1" ref="H351" ca="1">INDEX(Municípios[frete],_xlfn.XMATCH(vendas[[#This Row],[destino]],Municípios[Município]))*vendas[[#This Row],[quantidade]]*(RANDBETWEEN(10,30)/100)</f>
        <v>45.7562</v>
      </c>
      <c r="I351" t="str">
        <f>VLOOKUP(vendas[[#This Row],[UF]],Regioes[],2,0)</f>
        <v>NORDESTE</v>
      </c>
      <c r="J351" t="str" cm="1">
        <f t="array" aca="1" ref="J35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51" cm="1">
        <f t="array" ref="K351">INDEX(Produtos[preço_venda],_xlfn.XMATCH(vendas[[#This Row],[produto]],Produtos[id],0,1))*vendas[[#This Row],[quantidade]]</f>
        <v>51537.94</v>
      </c>
      <c r="L351">
        <f ca="1">vendas[[#This Row],[total produtos]]+vendas[[#This Row],[frete]]</f>
        <v>51583.696200000006</v>
      </c>
    </row>
    <row r="352" spans="1:12" x14ac:dyDescent="0.25">
      <c r="A352" s="1">
        <v>45398</v>
      </c>
      <c r="B352" s="3">
        <f>WEEKNUM(vendas[[#This Row],[data]])</f>
        <v>16</v>
      </c>
      <c r="C352">
        <v>15</v>
      </c>
      <c r="D352" s="2" t="s">
        <v>30</v>
      </c>
      <c r="E352" s="3">
        <v>10</v>
      </c>
      <c r="F352" t="s">
        <v>12172</v>
      </c>
      <c r="G352" t="str" cm="1">
        <f t="array" ref="G352">INDEX(Municípios[Unidade federativa],_xlfn.XMATCH(vendas[[#This Row],[destino]],Municípios[Município],0))</f>
        <v>Minas Gerais</v>
      </c>
      <c r="H352" cm="1">
        <f t="array" aca="1" ref="H352" ca="1">INDEX(Municípios[frete],_xlfn.XMATCH(vendas[[#This Row],[destino]],Municípios[Município]))*vendas[[#This Row],[quantidade]]*(RANDBETWEEN(10,30)/100)</f>
        <v>10.183000000000002</v>
      </c>
      <c r="I352" t="str">
        <f>VLOOKUP(vendas[[#This Row],[UF]],Regioes[],2,0)</f>
        <v>SUDESTE</v>
      </c>
      <c r="J352" t="str" cm="1">
        <f t="array" aca="1" ref="J35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52" cm="1">
        <f t="array" ref="K352">INDEX(Produtos[preço_venda],_xlfn.XMATCH(vendas[[#This Row],[produto]],Produtos[id],0,1))*vendas[[#This Row],[quantidade]]</f>
        <v>38402.399999999994</v>
      </c>
      <c r="L352">
        <f ca="1">vendas[[#This Row],[total produtos]]+vendas[[#This Row],[frete]]</f>
        <v>38412.582999999991</v>
      </c>
    </row>
    <row r="353" spans="1:12" x14ac:dyDescent="0.25">
      <c r="A353" s="1">
        <v>45389.130249134425</v>
      </c>
      <c r="B353" s="3">
        <f>WEEKNUM(vendas[[#This Row],[data]])</f>
        <v>15</v>
      </c>
      <c r="C353">
        <v>7</v>
      </c>
      <c r="D353" s="2" t="s">
        <v>59</v>
      </c>
      <c r="E353" s="3">
        <v>15</v>
      </c>
      <c r="F353" t="s">
        <v>13772</v>
      </c>
      <c r="G353" t="str" cm="1">
        <f t="array" ref="G353">INDEX(Municípios[Unidade federativa],_xlfn.XMATCH(vendas[[#This Row],[destino]],Municípios[Município],0))</f>
        <v>Minas Gerais</v>
      </c>
      <c r="H353" cm="1">
        <f t="array" aca="1" ref="H353" ca="1">INDEX(Municípios[frete],_xlfn.XMATCH(vendas[[#This Row],[destino]],Municípios[Município]))*vendas[[#This Row],[quantidade]]*(RANDBETWEEN(10,30)/100)</f>
        <v>21.096</v>
      </c>
      <c r="I353" t="str">
        <f>VLOOKUP(vendas[[#This Row],[UF]],Regioes[],2,0)</f>
        <v>SUDESTE</v>
      </c>
      <c r="J353" t="str" cm="1">
        <f t="array" aca="1" ref="J35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53" cm="1">
        <f t="array" ref="K353">INDEX(Produtos[preço_venda],_xlfn.XMATCH(vendas[[#This Row],[produto]],Produtos[id],0,1))*vendas[[#This Row],[quantidade]]</f>
        <v>33609.599999999999</v>
      </c>
      <c r="L353">
        <f ca="1">vendas[[#This Row],[total produtos]]+vendas[[#This Row],[frete]]</f>
        <v>33630.695999999996</v>
      </c>
    </row>
    <row r="354" spans="1:12" x14ac:dyDescent="0.25">
      <c r="A354" s="1">
        <v>45403</v>
      </c>
      <c r="B354" s="3">
        <f>WEEKNUM(vendas[[#This Row],[data]])</f>
        <v>17</v>
      </c>
      <c r="C354">
        <v>9</v>
      </c>
      <c r="D354" s="2" t="s">
        <v>42</v>
      </c>
      <c r="E354" s="3">
        <v>32</v>
      </c>
      <c r="F354" t="s">
        <v>13745</v>
      </c>
      <c r="G354" t="str" cm="1">
        <f t="array" ref="G354">INDEX(Municípios[Unidade federativa],_xlfn.XMATCH(vendas[[#This Row],[destino]],Municípios[Município],0))</f>
        <v>Paraná</v>
      </c>
      <c r="H354" cm="1">
        <f t="array" aca="1" ref="H354" ca="1">INDEX(Municípios[frete],_xlfn.XMATCH(vendas[[#This Row],[destino]],Municípios[Município]))*vendas[[#This Row],[quantidade]]*(RANDBETWEEN(10,30)/100)</f>
        <v>28.895999999999997</v>
      </c>
      <c r="I354" t="str">
        <f>VLOOKUP(vendas[[#This Row],[UF]],Regioes[],2,0)</f>
        <v>SUL</v>
      </c>
      <c r="J354" t="str" cm="1">
        <f t="array" aca="1" ref="J35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54" cm="1">
        <f t="array" ref="K354">INDEX(Produtos[preço_venda],_xlfn.XMATCH(vendas[[#This Row],[produto]],Produtos[id],0,1))*vendas[[#This Row],[quantidade]]</f>
        <v>20481.919999999998</v>
      </c>
      <c r="L354">
        <f ca="1">vendas[[#This Row],[total produtos]]+vendas[[#This Row],[frete]]</f>
        <v>20510.815999999999</v>
      </c>
    </row>
    <row r="355" spans="1:12" x14ac:dyDescent="0.25">
      <c r="A355" s="1">
        <v>45401.001426674651</v>
      </c>
      <c r="B355" s="3">
        <f>WEEKNUM(vendas[[#This Row],[data]])</f>
        <v>16</v>
      </c>
      <c r="C355">
        <v>6</v>
      </c>
      <c r="D355" s="2" t="s">
        <v>26</v>
      </c>
      <c r="E355" s="3">
        <v>12</v>
      </c>
      <c r="F355" t="s">
        <v>14260</v>
      </c>
      <c r="G355" t="str" cm="1">
        <f t="array" ref="G355">INDEX(Municípios[Unidade federativa],_xlfn.XMATCH(vendas[[#This Row],[destino]],Municípios[Município],0))</f>
        <v>São Paulo</v>
      </c>
      <c r="H355" cm="1">
        <f t="array" aca="1" ref="H355" ca="1">INDEX(Municípios[frete],_xlfn.XMATCH(vendas[[#This Row],[destino]],Municípios[Município]))*vendas[[#This Row],[quantidade]]*(RANDBETWEEN(10,30)/100)</f>
        <v>32.961599999999997</v>
      </c>
      <c r="I355" t="str">
        <f>VLOOKUP(vendas[[#This Row],[UF]],Regioes[],2,0)</f>
        <v>SUDESTE</v>
      </c>
      <c r="J355" t="str" cm="1">
        <f t="array" aca="1" ref="J35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355" cm="1">
        <f t="array" ref="K355">INDEX(Produtos[preço_venda],_xlfn.XMATCH(vendas[[#This Row],[produto]],Produtos[id],0,1))*vendas[[#This Row],[quantidade]]</f>
        <v>53769.36</v>
      </c>
      <c r="L355">
        <f ca="1">vendas[[#This Row],[total produtos]]+vendas[[#This Row],[frete]]</f>
        <v>53802.321600000003</v>
      </c>
    </row>
    <row r="356" spans="1:12" x14ac:dyDescent="0.25">
      <c r="A356" s="1">
        <v>45410</v>
      </c>
      <c r="B356" s="3">
        <f>WEEKNUM(vendas[[#This Row],[data]])</f>
        <v>18</v>
      </c>
      <c r="C356">
        <v>5</v>
      </c>
      <c r="D356" s="2" t="s">
        <v>48</v>
      </c>
      <c r="E356" s="3">
        <v>45</v>
      </c>
      <c r="F356" t="s">
        <v>3646</v>
      </c>
      <c r="G356" t="str" cm="1">
        <f t="array" ref="G356">INDEX(Municípios[Unidade federativa],_xlfn.XMATCH(vendas[[#This Row],[destino]],Municípios[Município],0))</f>
        <v>Pará</v>
      </c>
      <c r="H356" cm="1">
        <f t="array" aca="1" ref="H356" ca="1">INDEX(Municípios[frete],_xlfn.XMATCH(vendas[[#This Row],[destino]],Municípios[Município]))*vendas[[#This Row],[quantidade]]*(RANDBETWEEN(10,30)/100)</f>
        <v>39.5505</v>
      </c>
      <c r="I356" t="str">
        <f>VLOOKUP(vendas[[#This Row],[UF]],Regioes[],2,0)</f>
        <v>NORTE</v>
      </c>
      <c r="J356" t="str" cm="1">
        <f t="array" aca="1" ref="J35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56" cm="1">
        <f t="array" ref="K356">INDEX(Produtos[preço_venda],_xlfn.XMATCH(vendas[[#This Row],[produto]],Produtos[id],0,1))*vendas[[#This Row],[quantidade]]</f>
        <v>57619.8</v>
      </c>
      <c r="L356">
        <f ca="1">vendas[[#This Row],[total produtos]]+vendas[[#This Row],[frete]]</f>
        <v>57659.3505</v>
      </c>
    </row>
    <row r="357" spans="1:12" x14ac:dyDescent="0.25">
      <c r="A357" s="1">
        <v>45412</v>
      </c>
      <c r="B357" s="3">
        <f>WEEKNUM(vendas[[#This Row],[data]])</f>
        <v>18</v>
      </c>
      <c r="C357">
        <v>11</v>
      </c>
      <c r="D357" s="2" t="s">
        <v>16</v>
      </c>
      <c r="E357" s="3">
        <v>29</v>
      </c>
      <c r="F357" t="s">
        <v>3863</v>
      </c>
      <c r="G357" t="str" cm="1">
        <f t="array" ref="G357">INDEX(Municípios[Unidade federativa],_xlfn.XMATCH(vendas[[#This Row],[destino]],Municípios[Município],0))</f>
        <v>Santa Catarina</v>
      </c>
      <c r="H357" cm="1">
        <f t="array" aca="1" ref="H357" ca="1">INDEX(Municípios[frete],_xlfn.XMATCH(vendas[[#This Row],[destino]],Municípios[Município]))*vendas[[#This Row],[quantidade]]*(RANDBETWEEN(10,30)/100)</f>
        <v>54.114000000000004</v>
      </c>
      <c r="I357" t="str">
        <f>VLOOKUP(vendas[[#This Row],[UF]],Regioes[],2,0)</f>
        <v>SUL</v>
      </c>
      <c r="J357" t="str" cm="1">
        <f t="array" aca="1" ref="J357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357" cm="1">
        <f t="array" ref="K357">INDEX(Produtos[preço_venda],_xlfn.XMATCH(vendas[[#This Row],[produto]],Produtos[id],0,1))*vendas[[#This Row],[quantidade]]</f>
        <v>102089.86</v>
      </c>
      <c r="L357">
        <f ca="1">vendas[[#This Row],[total produtos]]+vendas[[#This Row],[frete]]</f>
        <v>102143.974</v>
      </c>
    </row>
    <row r="358" spans="1:12" x14ac:dyDescent="0.25">
      <c r="A358" s="1">
        <v>45395.462512141923</v>
      </c>
      <c r="B358" s="3">
        <f>WEEKNUM(vendas[[#This Row],[data]])</f>
        <v>15</v>
      </c>
      <c r="C358">
        <v>14</v>
      </c>
      <c r="D358" s="2" t="s">
        <v>23</v>
      </c>
      <c r="E358" s="3">
        <v>20</v>
      </c>
      <c r="F358" t="s">
        <v>9452</v>
      </c>
      <c r="G358" t="str" cm="1">
        <f t="array" ref="G358">INDEX(Municípios[Unidade federativa],_xlfn.XMATCH(vendas[[#This Row],[destino]],Municípios[Município],0))</f>
        <v>Alagoas</v>
      </c>
      <c r="H358" cm="1">
        <f t="array" aca="1" ref="H358" ca="1">INDEX(Municípios[frete],_xlfn.XMATCH(vendas[[#This Row],[destino]],Municípios[Município]))*vendas[[#This Row],[quantidade]]*(RANDBETWEEN(10,30)/100)</f>
        <v>95.52</v>
      </c>
      <c r="I358" t="str">
        <f>VLOOKUP(vendas[[#This Row],[UF]],Regioes[],2,0)</f>
        <v>NORDESTE</v>
      </c>
      <c r="J358" t="str" cm="1">
        <f t="array" aca="1" ref="J358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358" cm="1">
        <f t="array" ref="K358">INDEX(Produtos[preço_venda],_xlfn.XMATCH(vendas[[#This Row],[produto]],Produtos[id],0,1))*vendas[[#This Row],[quantidade]]</f>
        <v>32003.600000000002</v>
      </c>
      <c r="L358">
        <f ca="1">vendas[[#This Row],[total produtos]]+vendas[[#This Row],[frete]]</f>
        <v>32099.120000000003</v>
      </c>
    </row>
    <row r="359" spans="1:12" x14ac:dyDescent="0.25">
      <c r="A359" s="1">
        <v>45401.001426674651</v>
      </c>
      <c r="B359" s="3">
        <f>WEEKNUM(vendas[[#This Row],[data]])</f>
        <v>16</v>
      </c>
      <c r="C359">
        <v>16</v>
      </c>
      <c r="D359" s="2" t="s">
        <v>11</v>
      </c>
      <c r="E359" s="3">
        <v>34</v>
      </c>
      <c r="F359" t="s">
        <v>1070</v>
      </c>
      <c r="G359" t="str" cm="1">
        <f t="array" ref="G359">INDEX(Municípios[Unidade federativa],_xlfn.XMATCH(vendas[[#This Row],[destino]],Municípios[Município],0))</f>
        <v>Ceará</v>
      </c>
      <c r="H359" cm="1">
        <f t="array" aca="1" ref="H359" ca="1">INDEX(Municípios[frete],_xlfn.XMATCH(vendas[[#This Row],[destino]],Municípios[Município]))*vendas[[#This Row],[quantidade]]*(RANDBETWEEN(10,30)/100)</f>
        <v>31.130400000000002</v>
      </c>
      <c r="I359" t="str">
        <f>VLOOKUP(vendas[[#This Row],[UF]],Regioes[],2,0)</f>
        <v>NORDESTE</v>
      </c>
      <c r="J359" t="str" cm="1">
        <f t="array" aca="1" ref="J359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359" cm="1">
        <f t="array" ref="K359">INDEX(Produtos[preço_venda],_xlfn.XMATCH(vendas[[#This Row],[produto]],Produtos[id],0,1))*vendas[[#This Row],[quantidade]]</f>
        <v>152336.66</v>
      </c>
      <c r="L359">
        <f ca="1">vendas[[#This Row],[total produtos]]+vendas[[#This Row],[frete]]</f>
        <v>152367.7904</v>
      </c>
    </row>
    <row r="360" spans="1:12" x14ac:dyDescent="0.25">
      <c r="A360" s="1">
        <v>45407</v>
      </c>
      <c r="B360" s="3">
        <f>WEEKNUM(vendas[[#This Row],[data]])</f>
        <v>17</v>
      </c>
      <c r="C360">
        <v>5</v>
      </c>
      <c r="D360" s="2" t="s">
        <v>10</v>
      </c>
      <c r="E360" s="3">
        <v>19</v>
      </c>
      <c r="F360" t="s">
        <v>3845</v>
      </c>
      <c r="G360" t="str" cm="1">
        <f t="array" ref="G360">INDEX(Municípios[Unidade federativa],_xlfn.XMATCH(vendas[[#This Row],[destino]],Municípios[Município],0))</f>
        <v>Pernambuco</v>
      </c>
      <c r="H360" cm="1">
        <f t="array" aca="1" ref="H360" ca="1">INDEX(Municípios[frete],_xlfn.XMATCH(vendas[[#This Row],[destino]],Municípios[Município]))*vendas[[#This Row],[quantidade]]*(RANDBETWEEN(10,30)/100)</f>
        <v>34.633200000000002</v>
      </c>
      <c r="I360" t="str">
        <f>VLOOKUP(vendas[[#This Row],[UF]],Regioes[],2,0)</f>
        <v>NORDESTE</v>
      </c>
      <c r="J360" t="str" cm="1">
        <f t="array" aca="1" ref="J36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60" cm="1">
        <f t="array" ref="K360">INDEX(Produtos[preço_venda],_xlfn.XMATCH(vendas[[#This Row],[produto]],Produtos[id],0,1))*vendas[[#This Row],[quantidade]]</f>
        <v>85122.849999999991</v>
      </c>
      <c r="L360">
        <f ca="1">vendas[[#This Row],[total produtos]]+vendas[[#This Row],[frete]]</f>
        <v>85157.483199999988</v>
      </c>
    </row>
    <row r="361" spans="1:12" x14ac:dyDescent="0.25">
      <c r="A361" s="1">
        <v>45403</v>
      </c>
      <c r="B361" s="3">
        <f>WEEKNUM(vendas[[#This Row],[data]])</f>
        <v>17</v>
      </c>
      <c r="C361">
        <v>9</v>
      </c>
      <c r="D361" s="2" t="s">
        <v>37</v>
      </c>
      <c r="E361" s="3">
        <v>24</v>
      </c>
      <c r="F361" t="s">
        <v>9116</v>
      </c>
      <c r="G361" t="str" cm="1">
        <f t="array" ref="G361">INDEX(Municípios[Unidade federativa],_xlfn.XMATCH(vendas[[#This Row],[destino]],Municípios[Município],0))</f>
        <v>Santa Catarina</v>
      </c>
      <c r="H361" cm="1">
        <f t="array" aca="1" ref="H361" ca="1">INDEX(Municípios[frete],_xlfn.XMATCH(vendas[[#This Row],[destino]],Municípios[Município]))*vendas[[#This Row],[quantidade]]*(RANDBETWEEN(10,30)/100)</f>
        <v>77.176800000000014</v>
      </c>
      <c r="I361" t="str">
        <f>VLOOKUP(vendas[[#This Row],[UF]],Regioes[],2,0)</f>
        <v>SUL</v>
      </c>
      <c r="J361" t="str" cm="1">
        <f t="array" aca="1" ref="J361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61" cm="1">
        <f t="array" ref="K361">INDEX(Produtos[preço_venda],_xlfn.XMATCH(vendas[[#This Row],[produto]],Produtos[id],0,1))*vendas[[#This Row],[quantidade]]</f>
        <v>46094.399999999994</v>
      </c>
      <c r="L361">
        <f ca="1">vendas[[#This Row],[total produtos]]+vendas[[#This Row],[frete]]</f>
        <v>46171.576799999995</v>
      </c>
    </row>
    <row r="362" spans="1:12" x14ac:dyDescent="0.25">
      <c r="A362" s="1">
        <v>45385.348624582155</v>
      </c>
      <c r="B362" s="3">
        <f>WEEKNUM(vendas[[#This Row],[data]])</f>
        <v>14</v>
      </c>
      <c r="C362">
        <v>16</v>
      </c>
      <c r="D362" s="2" t="s">
        <v>16</v>
      </c>
      <c r="E362" s="3">
        <v>46</v>
      </c>
      <c r="F362" t="s">
        <v>12904</v>
      </c>
      <c r="G362" t="str" cm="1">
        <f t="array" ref="G362">INDEX(Municípios[Unidade federativa],_xlfn.XMATCH(vendas[[#This Row],[destino]],Municípios[Município],0))</f>
        <v>São Paulo</v>
      </c>
      <c r="H362" cm="1">
        <f t="array" aca="1" ref="H362" ca="1">INDEX(Municípios[frete],_xlfn.XMATCH(vendas[[#This Row],[destino]],Municípios[Município]))*vendas[[#This Row],[quantidade]]*(RANDBETWEEN(10,30)/100)</f>
        <v>189.72240000000002</v>
      </c>
      <c r="I362" t="str">
        <f>VLOOKUP(vendas[[#This Row],[UF]],Regioes[],2,0)</f>
        <v>SUDESTE</v>
      </c>
      <c r="J362" t="str" cm="1">
        <f t="array" aca="1" ref="J36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62" cm="1">
        <f t="array" ref="K362">INDEX(Produtos[preço_venda],_xlfn.XMATCH(vendas[[#This Row],[produto]],Produtos[id],0,1))*vendas[[#This Row],[quantidade]]</f>
        <v>161935.64000000001</v>
      </c>
      <c r="L362">
        <f ca="1">vendas[[#This Row],[total produtos]]+vendas[[#This Row],[frete]]</f>
        <v>162125.36240000001</v>
      </c>
    </row>
    <row r="363" spans="1:12" x14ac:dyDescent="0.25">
      <c r="A363" s="1">
        <v>45400.772015411225</v>
      </c>
      <c r="B363" s="3">
        <f>WEEKNUM(vendas[[#This Row],[data]])</f>
        <v>16</v>
      </c>
      <c r="C363">
        <v>5</v>
      </c>
      <c r="D363" s="2" t="s">
        <v>30</v>
      </c>
      <c r="E363" s="3">
        <v>41</v>
      </c>
      <c r="F363" t="s">
        <v>5282</v>
      </c>
      <c r="G363" t="str" cm="1">
        <f t="array" ref="G363">INDEX(Municípios[Unidade federativa],_xlfn.XMATCH(vendas[[#This Row],[destino]],Municípios[Município],0))</f>
        <v>Piauí</v>
      </c>
      <c r="H363" cm="1">
        <f t="array" aca="1" ref="H363" ca="1">INDEX(Municípios[frete],_xlfn.XMATCH(vendas[[#This Row],[destino]],Municípios[Município]))*vendas[[#This Row],[quantidade]]*(RANDBETWEEN(10,30)/100)</f>
        <v>162.03199999999998</v>
      </c>
      <c r="I363" t="str">
        <f>VLOOKUP(vendas[[#This Row],[UF]],Regioes[],2,0)</f>
        <v>NORDESTE</v>
      </c>
      <c r="J363" t="str" cm="1">
        <f t="array" aca="1" ref="J36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63" cm="1">
        <f t="array" ref="K363">INDEX(Produtos[preço_venda],_xlfn.XMATCH(vendas[[#This Row],[produto]],Produtos[id],0,1))*vendas[[#This Row],[quantidade]]</f>
        <v>157449.84</v>
      </c>
      <c r="L363">
        <f ca="1">vendas[[#This Row],[total produtos]]+vendas[[#This Row],[frete]]</f>
        <v>157611.872</v>
      </c>
    </row>
    <row r="364" spans="1:12" x14ac:dyDescent="0.25">
      <c r="A364" s="1">
        <v>45402</v>
      </c>
      <c r="B364" s="3">
        <f>WEEKNUM(vendas[[#This Row],[data]])</f>
        <v>16</v>
      </c>
      <c r="C364">
        <v>16</v>
      </c>
      <c r="D364" s="2" t="s">
        <v>49</v>
      </c>
      <c r="E364" s="3">
        <v>23</v>
      </c>
      <c r="F364" t="s">
        <v>7385</v>
      </c>
      <c r="G364" t="str" cm="1">
        <f t="array" ref="G364">INDEX(Municípios[Unidade federativa],_xlfn.XMATCH(vendas[[#This Row],[destino]],Municípios[Município],0))</f>
        <v>Amazonas</v>
      </c>
      <c r="H364" cm="1">
        <f t="array" aca="1" ref="H364" ca="1">INDEX(Municípios[frete],_xlfn.XMATCH(vendas[[#This Row],[destino]],Municípios[Município]))*vendas[[#This Row],[quantidade]]*(RANDBETWEEN(10,30)/100)</f>
        <v>82.703400000000002</v>
      </c>
      <c r="I364" t="str">
        <f>VLOOKUP(vendas[[#This Row],[UF]],Regioes[],2,0)</f>
        <v>NORTE</v>
      </c>
      <c r="J364" t="str" cm="1">
        <f t="array" aca="1" ref="J36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364" cm="1">
        <f t="array" ref="K364">INDEX(Produtos[preço_venda],_xlfn.XMATCH(vendas[[#This Row],[produto]],Produtos[id],0,1))*vendas[[#This Row],[quantidade]]</f>
        <v>29455.18</v>
      </c>
      <c r="L364">
        <f ca="1">vendas[[#This Row],[total produtos]]+vendas[[#This Row],[frete]]</f>
        <v>29537.883399999999</v>
      </c>
    </row>
    <row r="365" spans="1:12" x14ac:dyDescent="0.25">
      <c r="A365" s="1">
        <v>45408</v>
      </c>
      <c r="B365" s="3">
        <f>WEEKNUM(vendas[[#This Row],[data]])</f>
        <v>17</v>
      </c>
      <c r="C365">
        <v>15</v>
      </c>
      <c r="D365" s="2" t="s">
        <v>19</v>
      </c>
      <c r="E365" s="3">
        <v>32</v>
      </c>
      <c r="F365" t="s">
        <v>4370</v>
      </c>
      <c r="G365" t="str" cm="1">
        <f t="array" ref="G365">INDEX(Municípios[Unidade federativa],_xlfn.XMATCH(vendas[[#This Row],[destino]],Municípios[Município],0))</f>
        <v>Ceará</v>
      </c>
      <c r="H365" cm="1">
        <f t="array" aca="1" ref="H365" ca="1">INDEX(Municípios[frete],_xlfn.XMATCH(vendas[[#This Row],[destino]],Municípios[Município]))*vendas[[#This Row],[quantidade]]*(RANDBETWEEN(10,30)/100)</f>
        <v>20.928000000000001</v>
      </c>
      <c r="I365" t="str">
        <f>VLOOKUP(vendas[[#This Row],[UF]],Regioes[],2,0)</f>
        <v>NORDESTE</v>
      </c>
      <c r="J365" t="str" cm="1">
        <f t="array" aca="1" ref="J36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65" cm="1">
        <f t="array" ref="K365">INDEX(Produtos[preço_venda],_xlfn.XMATCH(vendas[[#This Row],[produto]],Produtos[id],0,1))*vendas[[#This Row],[quantidade]]</f>
        <v>71696.320000000007</v>
      </c>
      <c r="L365">
        <f ca="1">vendas[[#This Row],[total produtos]]+vendas[[#This Row],[frete]]</f>
        <v>71717.248000000007</v>
      </c>
    </row>
    <row r="366" spans="1:12" x14ac:dyDescent="0.25">
      <c r="A366" s="1">
        <v>45385.348624582155</v>
      </c>
      <c r="B366" s="3">
        <f>WEEKNUM(vendas[[#This Row],[data]])</f>
        <v>14</v>
      </c>
      <c r="C366">
        <v>17</v>
      </c>
      <c r="D366" s="2" t="s">
        <v>54</v>
      </c>
      <c r="E366" s="3">
        <v>43</v>
      </c>
      <c r="F366" t="s">
        <v>6971</v>
      </c>
      <c r="G366" t="str" cm="1">
        <f t="array" ref="G366">INDEX(Municípios[Unidade federativa],_xlfn.XMATCH(vendas[[#This Row],[destino]],Municípios[Município],0))</f>
        <v>Tocantins</v>
      </c>
      <c r="H366" cm="1">
        <f t="array" aca="1" ref="H366" ca="1">INDEX(Municípios[frete],_xlfn.XMATCH(vendas[[#This Row],[destino]],Municípios[Município]))*vendas[[#This Row],[quantidade]]*(RANDBETWEEN(10,30)/100)</f>
        <v>112.3848</v>
      </c>
      <c r="I366" t="str">
        <f>VLOOKUP(vendas[[#This Row],[UF]],Regioes[],2,0)</f>
        <v>NORTE</v>
      </c>
      <c r="J366" t="str" cm="1">
        <f t="array" aca="1" ref="J366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366" cm="1">
        <f t="array" ref="K366">INDEX(Produtos[preço_venda],_xlfn.XMATCH(vendas[[#This Row],[produto]],Produtos[id],0,1))*vendas[[#This Row],[quantidade]]</f>
        <v>27525.16</v>
      </c>
      <c r="L366">
        <f ca="1">vendas[[#This Row],[total produtos]]+vendas[[#This Row],[frete]]</f>
        <v>27637.5448</v>
      </c>
    </row>
    <row r="367" spans="1:12" x14ac:dyDescent="0.25">
      <c r="A367" s="1">
        <v>45409</v>
      </c>
      <c r="B367" s="3">
        <f>WEEKNUM(vendas[[#This Row],[data]])</f>
        <v>17</v>
      </c>
      <c r="C367">
        <v>17</v>
      </c>
      <c r="D367" s="2" t="s">
        <v>43</v>
      </c>
      <c r="E367" s="3">
        <v>11</v>
      </c>
      <c r="F367" t="s">
        <v>2708</v>
      </c>
      <c r="G367" t="str" cm="1">
        <f t="array" ref="G367">INDEX(Municípios[Unidade federativa],_xlfn.XMATCH(vendas[[#This Row],[destino]],Municípios[Município],0))</f>
        <v>Minas Gerais</v>
      </c>
      <c r="H367" cm="1">
        <f t="array" aca="1" ref="H367" ca="1">INDEX(Municípios[frete],_xlfn.XMATCH(vendas[[#This Row],[destino]],Municípios[Município]))*vendas[[#This Row],[quantidade]]*(RANDBETWEEN(10,30)/100)</f>
        <v>11.741399999999997</v>
      </c>
      <c r="I367" t="str">
        <f>VLOOKUP(vendas[[#This Row],[UF]],Regioes[],2,0)</f>
        <v>SUDESTE</v>
      </c>
      <c r="J367" t="str" cm="1">
        <f t="array" aca="1" ref="J367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367" cm="1">
        <f t="array" ref="K367">INDEX(Produtos[preço_venda],_xlfn.XMATCH(vendas[[#This Row],[produto]],Produtos[id],0,1))*vendas[[#This Row],[quantidade]]</f>
        <v>17608.03</v>
      </c>
      <c r="L367">
        <f ca="1">vendas[[#This Row],[total produtos]]+vendas[[#This Row],[frete]]</f>
        <v>17619.771399999998</v>
      </c>
    </row>
    <row r="368" spans="1:12" x14ac:dyDescent="0.25">
      <c r="A368" s="1">
        <v>45389.130249134425</v>
      </c>
      <c r="B368" s="3">
        <f>WEEKNUM(vendas[[#This Row],[data]])</f>
        <v>15</v>
      </c>
      <c r="C368">
        <v>8</v>
      </c>
      <c r="D368" s="2" t="s">
        <v>50</v>
      </c>
      <c r="E368" s="3">
        <v>39</v>
      </c>
      <c r="F368" t="s">
        <v>3045</v>
      </c>
      <c r="G368" t="str" cm="1">
        <f t="array" ref="G368">INDEX(Municípios[Unidade federativa],_xlfn.XMATCH(vendas[[#This Row],[destino]],Municípios[Município],0))</f>
        <v>Amazonas</v>
      </c>
      <c r="H368" cm="1">
        <f t="array" aca="1" ref="H368" ca="1">INDEX(Municípios[frete],_xlfn.XMATCH(vendas[[#This Row],[destino]],Municípios[Município]))*vendas[[#This Row],[quantidade]]*(RANDBETWEEN(10,30)/100)</f>
        <v>65.048100000000005</v>
      </c>
      <c r="I368" t="str">
        <f>VLOOKUP(vendas[[#This Row],[UF]],Regioes[],2,0)</f>
        <v>NORTE</v>
      </c>
      <c r="J368" t="str" cm="1">
        <f t="array" aca="1" ref="J368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368" cm="1">
        <f t="array" ref="K368">INDEX(Produtos[preço_venda],_xlfn.XMATCH(vendas[[#This Row],[produto]],Produtos[id],0,1))*vendas[[#This Row],[quantidade]]</f>
        <v>74903.789999999994</v>
      </c>
      <c r="L368">
        <f ca="1">vendas[[#This Row],[total produtos]]+vendas[[#This Row],[frete]]</f>
        <v>74968.838099999994</v>
      </c>
    </row>
    <row r="369" spans="1:12" x14ac:dyDescent="0.25">
      <c r="A369" s="1">
        <v>45418</v>
      </c>
      <c r="B369" s="3">
        <f>WEEKNUM(vendas[[#This Row],[data]])</f>
        <v>19</v>
      </c>
      <c r="C369">
        <v>6</v>
      </c>
      <c r="D369" s="2" t="s">
        <v>53</v>
      </c>
      <c r="E369" s="3">
        <v>47</v>
      </c>
      <c r="F369" t="s">
        <v>11989</v>
      </c>
      <c r="G369" t="str" cm="1">
        <f t="array" ref="G369">INDEX(Municípios[Unidade federativa],_xlfn.XMATCH(vendas[[#This Row],[destino]],Municípios[Município],0))</f>
        <v>Minas Gerais</v>
      </c>
      <c r="H369" cm="1">
        <f t="array" aca="1" ref="H369" ca="1">INDEX(Municípios[frete],_xlfn.XMATCH(vendas[[#This Row],[destino]],Municípios[Município]))*vendas[[#This Row],[quantidade]]*(RANDBETWEEN(10,30)/100)</f>
        <v>135.5292</v>
      </c>
      <c r="I369" t="str">
        <f>VLOOKUP(vendas[[#This Row],[UF]],Regioes[],2,0)</f>
        <v>SUDESTE</v>
      </c>
      <c r="J369" t="str" cm="1">
        <f t="array" aca="1" ref="J36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369" cm="1">
        <f t="array" ref="K369">INDEX(Produtos[preço_venda],_xlfn.XMATCH(vendas[[#This Row],[produto]],Produtos[id],0,1))*vendas[[#This Row],[quantidade]]</f>
        <v>180495.04</v>
      </c>
      <c r="L369">
        <f ca="1">vendas[[#This Row],[total produtos]]+vendas[[#This Row],[frete]]</f>
        <v>180630.5692</v>
      </c>
    </row>
    <row r="370" spans="1:12" x14ac:dyDescent="0.25">
      <c r="A370" s="1">
        <v>45410</v>
      </c>
      <c r="B370" s="3">
        <f>WEEKNUM(vendas[[#This Row],[data]])</f>
        <v>18</v>
      </c>
      <c r="C370">
        <v>15</v>
      </c>
      <c r="D370" s="2" t="s">
        <v>50</v>
      </c>
      <c r="E370" s="3">
        <v>36</v>
      </c>
      <c r="F370" t="s">
        <v>15362</v>
      </c>
      <c r="G370" t="str" cm="1">
        <f t="array" ref="G370">INDEX(Municípios[Unidade federativa],_xlfn.XMATCH(vendas[[#This Row],[destino]],Municípios[Município],0))</f>
        <v>Goiás</v>
      </c>
      <c r="H370" cm="1">
        <f t="array" aca="1" ref="H370" ca="1">INDEX(Municípios[frete],_xlfn.XMATCH(vendas[[#This Row],[destino]],Municípios[Município]))*vendas[[#This Row],[quantidade]]*(RANDBETWEEN(10,30)/100)</f>
        <v>36.082799999999999</v>
      </c>
      <c r="I370" t="str">
        <f>VLOOKUP(vendas[[#This Row],[UF]],Regioes[],2,0)</f>
        <v>CENTRO-OESTE</v>
      </c>
      <c r="J370" t="str" cm="1">
        <f t="array" aca="1" ref="J370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370" cm="1">
        <f t="array" ref="K370">INDEX(Produtos[preço_venda],_xlfn.XMATCH(vendas[[#This Row],[produto]],Produtos[id],0,1))*vendas[[#This Row],[quantidade]]</f>
        <v>69141.959999999992</v>
      </c>
      <c r="L370">
        <f ca="1">vendas[[#This Row],[total produtos]]+vendas[[#This Row],[frete]]</f>
        <v>69178.042799999996</v>
      </c>
    </row>
    <row r="371" spans="1:12" x14ac:dyDescent="0.25">
      <c r="A371" s="1">
        <v>45406</v>
      </c>
      <c r="B371" s="3">
        <f>WEEKNUM(vendas[[#This Row],[data]])</f>
        <v>17</v>
      </c>
      <c r="C371">
        <v>9</v>
      </c>
      <c r="D371" s="2" t="s">
        <v>51</v>
      </c>
      <c r="E371" s="3">
        <v>34</v>
      </c>
      <c r="F371" t="s">
        <v>2381</v>
      </c>
      <c r="G371" t="str" cm="1">
        <f t="array" ref="G371">INDEX(Municípios[Unidade federativa],_xlfn.XMATCH(vendas[[#This Row],[destino]],Municípios[Município],0))</f>
        <v>Maranhão</v>
      </c>
      <c r="H371" cm="1">
        <f t="array" aca="1" ref="H371" ca="1">INDEX(Municípios[frete],_xlfn.XMATCH(vendas[[#This Row],[destino]],Municípios[Município]))*vendas[[#This Row],[quantidade]]*(RANDBETWEEN(10,30)/100)</f>
        <v>26.417999999999999</v>
      </c>
      <c r="I371" t="str">
        <f>VLOOKUP(vendas[[#This Row],[UF]],Regioes[],2,0)</f>
        <v>NORDESTE</v>
      </c>
      <c r="J371" t="str" cm="1">
        <f t="array" aca="1" ref="J37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71" cm="1">
        <f t="array" ref="K371">INDEX(Produtos[preço_venda],_xlfn.XMATCH(vendas[[#This Row],[produto]],Produtos[id],0,1))*vendas[[#This Row],[quantidade]]</f>
        <v>97942.44</v>
      </c>
      <c r="L371">
        <f ca="1">vendas[[#This Row],[total produtos]]+vendas[[#This Row],[frete]]</f>
        <v>97968.858000000007</v>
      </c>
    </row>
    <row r="372" spans="1:12" x14ac:dyDescent="0.25">
      <c r="A372" s="1">
        <v>45396.55476337282</v>
      </c>
      <c r="B372" s="3">
        <f>WEEKNUM(vendas[[#This Row],[data]])</f>
        <v>16</v>
      </c>
      <c r="C372">
        <v>16</v>
      </c>
      <c r="D372" s="2" t="s">
        <v>34</v>
      </c>
      <c r="E372" s="3">
        <v>31</v>
      </c>
      <c r="F372" t="s">
        <v>15490</v>
      </c>
      <c r="G372" t="str" cm="1">
        <f t="array" ref="G372">INDEX(Municípios[Unidade federativa],_xlfn.XMATCH(vendas[[#This Row],[destino]],Municípios[Município],0))</f>
        <v>Piauí</v>
      </c>
      <c r="H372" cm="1">
        <f t="array" aca="1" ref="H372" ca="1">INDEX(Municípios[frete],_xlfn.XMATCH(vendas[[#This Row],[destino]],Municípios[Município]))*vendas[[#This Row],[quantidade]]*(RANDBETWEEN(10,30)/100)</f>
        <v>33.247500000000002</v>
      </c>
      <c r="I372" t="str">
        <f>VLOOKUP(vendas[[#This Row],[UF]],Regioes[],2,0)</f>
        <v>NORDESTE</v>
      </c>
      <c r="J372" t="str" cm="1">
        <f t="array" aca="1" ref="J372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372" cm="1">
        <f t="array" ref="K372">INDEX(Produtos[preço_venda],_xlfn.XMATCH(vendas[[#This Row],[produto]],Produtos[id],0,1))*vendas[[#This Row],[quantidade]]</f>
        <v>109129.92</v>
      </c>
      <c r="L372">
        <f ca="1">vendas[[#This Row],[total produtos]]+vendas[[#This Row],[frete]]</f>
        <v>109163.1675</v>
      </c>
    </row>
    <row r="373" spans="1:12" x14ac:dyDescent="0.25">
      <c r="A373" s="1">
        <v>45400.772015411225</v>
      </c>
      <c r="B373" s="3">
        <f>WEEKNUM(vendas[[#This Row],[data]])</f>
        <v>16</v>
      </c>
      <c r="C373">
        <v>7</v>
      </c>
      <c r="D373" s="2" t="s">
        <v>59</v>
      </c>
      <c r="E373" s="3">
        <v>24</v>
      </c>
      <c r="F373" t="s">
        <v>6215</v>
      </c>
      <c r="G373" t="str" cm="1">
        <f t="array" ref="G373">INDEX(Municípios[Unidade federativa],_xlfn.XMATCH(vendas[[#This Row],[destino]],Municípios[Município],0))</f>
        <v>Pará</v>
      </c>
      <c r="H373" cm="1">
        <f t="array" aca="1" ref="H373" ca="1">INDEX(Municípios[frete],_xlfn.XMATCH(vendas[[#This Row],[destino]],Municípios[Município]))*vendas[[#This Row],[quantidade]]*(RANDBETWEEN(10,30)/100)</f>
        <v>89.577600000000018</v>
      </c>
      <c r="I373" t="str">
        <f>VLOOKUP(vendas[[#This Row],[UF]],Regioes[],2,0)</f>
        <v>NORTE</v>
      </c>
      <c r="J373" t="str" cm="1">
        <f t="array" aca="1" ref="J373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373" cm="1">
        <f t="array" ref="K373">INDEX(Produtos[preço_venda],_xlfn.XMATCH(vendas[[#This Row],[produto]],Produtos[id],0,1))*vendas[[#This Row],[quantidade]]</f>
        <v>53775.360000000001</v>
      </c>
      <c r="L373">
        <f ca="1">vendas[[#This Row],[total produtos]]+vendas[[#This Row],[frete]]</f>
        <v>53864.937599999997</v>
      </c>
    </row>
    <row r="374" spans="1:12" x14ac:dyDescent="0.25">
      <c r="A374" s="1">
        <v>45384.331541091851</v>
      </c>
      <c r="B374" s="3">
        <f>WEEKNUM(vendas[[#This Row],[data]])</f>
        <v>14</v>
      </c>
      <c r="C374">
        <v>18</v>
      </c>
      <c r="D374" s="2" t="s">
        <v>44</v>
      </c>
      <c r="E374" s="3">
        <v>42</v>
      </c>
      <c r="F374" t="s">
        <v>12707</v>
      </c>
      <c r="G374" t="str" cm="1">
        <f t="array" ref="G374">INDEX(Municípios[Unidade federativa],_xlfn.XMATCH(vendas[[#This Row],[destino]],Municípios[Município],0))</f>
        <v>Minas Gerais</v>
      </c>
      <c r="H374" cm="1">
        <f t="array" aca="1" ref="H374" ca="1">INDEX(Municípios[frete],_xlfn.XMATCH(vendas[[#This Row],[destino]],Municípios[Município]))*vendas[[#This Row],[quantidade]]*(RANDBETWEEN(10,30)/100)</f>
        <v>56.330400000000004</v>
      </c>
      <c r="I374" t="str">
        <f>VLOOKUP(vendas[[#This Row],[UF]],Regioes[],2,0)</f>
        <v>SUDESTE</v>
      </c>
      <c r="J374" t="str" cm="1">
        <f t="array" aca="1" ref="J37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74" cm="1">
        <f t="array" ref="K374">INDEX(Produtos[preço_venda],_xlfn.XMATCH(vendas[[#This Row],[produto]],Produtos[id],0,1))*vendas[[#This Row],[quantidade]]</f>
        <v>53761.26</v>
      </c>
      <c r="L374">
        <f ca="1">vendas[[#This Row],[total produtos]]+vendas[[#This Row],[frete]]</f>
        <v>53817.590400000001</v>
      </c>
    </row>
    <row r="375" spans="1:12" x14ac:dyDescent="0.25">
      <c r="A375" s="1">
        <v>45412</v>
      </c>
      <c r="B375" s="3">
        <f>WEEKNUM(vendas[[#This Row],[data]])</f>
        <v>18</v>
      </c>
      <c r="C375">
        <v>14</v>
      </c>
      <c r="D375" s="2" t="s">
        <v>17</v>
      </c>
      <c r="E375" s="3">
        <v>48</v>
      </c>
      <c r="F375" t="s">
        <v>4916</v>
      </c>
      <c r="G375" t="str" cm="1">
        <f t="array" ref="G375">INDEX(Municípios[Unidade federativa],_xlfn.XMATCH(vendas[[#This Row],[destino]],Municípios[Município],0))</f>
        <v>Minas Gerais</v>
      </c>
      <c r="H375" cm="1">
        <f t="array" aca="1" ref="H375" ca="1">INDEX(Municípios[frete],_xlfn.XMATCH(vendas[[#This Row],[destino]],Municípios[Município]))*vendas[[#This Row],[quantidade]]*(RANDBETWEEN(10,30)/100)</f>
        <v>141.98400000000001</v>
      </c>
      <c r="I375" t="str">
        <f>VLOOKUP(vendas[[#This Row],[UF]],Regioes[],2,0)</f>
        <v>SUDESTE</v>
      </c>
      <c r="J375" t="str" cm="1">
        <f t="array" aca="1" ref="J37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75" cm="1">
        <f t="array" ref="K375">INDEX(Produtos[preço_venda],_xlfn.XMATCH(vendas[[#This Row],[produto]],Produtos[id],0,1))*vendas[[#This Row],[quantidade]]</f>
        <v>122890.56</v>
      </c>
      <c r="L375">
        <f ca="1">vendas[[#This Row],[total produtos]]+vendas[[#This Row],[frete]]</f>
        <v>123032.54399999999</v>
      </c>
    </row>
    <row r="376" spans="1:12" x14ac:dyDescent="0.25">
      <c r="A376" s="1">
        <v>45394.51250541475</v>
      </c>
      <c r="B376" s="3">
        <f>WEEKNUM(vendas[[#This Row],[data]])</f>
        <v>15</v>
      </c>
      <c r="C376">
        <v>18</v>
      </c>
      <c r="D376" s="2" t="s">
        <v>52</v>
      </c>
      <c r="E376" s="3">
        <v>22</v>
      </c>
      <c r="F376" t="s">
        <v>13476</v>
      </c>
      <c r="G376" t="str" cm="1">
        <f t="array" ref="G376">INDEX(Municípios[Unidade federativa],_xlfn.XMATCH(vendas[[#This Row],[destino]],Municípios[Município],0))</f>
        <v>Rio Grande do Sul</v>
      </c>
      <c r="H376" cm="1">
        <f t="array" aca="1" ref="H376" ca="1">INDEX(Municípios[frete],_xlfn.XMATCH(vendas[[#This Row],[destino]],Municípios[Município]))*vendas[[#This Row],[quantidade]]*(RANDBETWEEN(10,30)/100)</f>
        <v>60.306400000000004</v>
      </c>
      <c r="I376" t="str">
        <f>VLOOKUP(vendas[[#This Row],[UF]],Regioes[],2,0)</f>
        <v>SUL</v>
      </c>
      <c r="J376" t="str" cm="1">
        <f t="array" aca="1" ref="J37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76" cm="1">
        <f t="array" ref="K376">INDEX(Produtos[preço_venda],_xlfn.XMATCH(vendas[[#This Row],[produto]],Produtos[id],0,1))*vendas[[#This Row],[quantidade]]</f>
        <v>91534.080000000002</v>
      </c>
      <c r="L376">
        <f ca="1">vendas[[#This Row],[total produtos]]+vendas[[#This Row],[frete]]</f>
        <v>91594.386400000003</v>
      </c>
    </row>
    <row r="377" spans="1:12" x14ac:dyDescent="0.25">
      <c r="A377" s="1">
        <v>45413</v>
      </c>
      <c r="B377" s="3">
        <f>WEEKNUM(vendas[[#This Row],[data]])</f>
        <v>18</v>
      </c>
      <c r="C377">
        <v>18</v>
      </c>
      <c r="D377" s="2" t="s">
        <v>41</v>
      </c>
      <c r="E377" s="3">
        <v>49</v>
      </c>
      <c r="F377" t="s">
        <v>14748</v>
      </c>
      <c r="G377" t="str" cm="1">
        <f t="array" ref="G377">INDEX(Municípios[Unidade federativa],_xlfn.XMATCH(vendas[[#This Row],[destino]],Municípios[Município],0))</f>
        <v>Minas Gerais</v>
      </c>
      <c r="H377" cm="1">
        <f t="array" aca="1" ref="H377" ca="1">INDEX(Municípios[frete],_xlfn.XMATCH(vendas[[#This Row],[destino]],Municípios[Município]))*vendas[[#This Row],[quantidade]]*(RANDBETWEEN(10,30)/100)</f>
        <v>68.408900000000003</v>
      </c>
      <c r="I377" t="str">
        <f>VLOOKUP(vendas[[#This Row],[UF]],Regioes[],2,0)</f>
        <v>SUDESTE</v>
      </c>
      <c r="J377" t="str" cm="1">
        <f t="array" aca="1" ref="J37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77" cm="1">
        <f t="array" ref="K377">INDEX(Produtos[preço_venda],_xlfn.XMATCH(vendas[[#This Row],[produto]],Produtos[id],0,1))*vendas[[#This Row],[quantidade]]</f>
        <v>62734.7</v>
      </c>
      <c r="L377">
        <f ca="1">vendas[[#This Row],[total produtos]]+vendas[[#This Row],[frete]]</f>
        <v>62803.108899999999</v>
      </c>
    </row>
    <row r="378" spans="1:12" x14ac:dyDescent="0.25">
      <c r="A378" s="1">
        <v>45401.001426674651</v>
      </c>
      <c r="B378" s="3">
        <f>WEEKNUM(vendas[[#This Row],[data]])</f>
        <v>16</v>
      </c>
      <c r="C378">
        <v>13</v>
      </c>
      <c r="D378" s="2" t="s">
        <v>14</v>
      </c>
      <c r="E378" s="3">
        <v>29</v>
      </c>
      <c r="F378" t="s">
        <v>4778</v>
      </c>
      <c r="G378" t="str" cm="1">
        <f t="array" ref="G378">INDEX(Municípios[Unidade federativa],_xlfn.XMATCH(vendas[[#This Row],[destino]],Municípios[Município],0))</f>
        <v>São Paulo</v>
      </c>
      <c r="H378" cm="1">
        <f t="array" aca="1" ref="H378" ca="1">INDEX(Municípios[frete],_xlfn.XMATCH(vendas[[#This Row],[destino]],Municípios[Município]))*vendas[[#This Row],[quantidade]]*(RANDBETWEEN(10,30)/100)</f>
        <v>51.309699999999999</v>
      </c>
      <c r="I378" t="str">
        <f>VLOOKUP(vendas[[#This Row],[UF]],Regioes[],2,0)</f>
        <v>SUDESTE</v>
      </c>
      <c r="J378" t="str" cm="1">
        <f t="array" aca="1" ref="J37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78" cm="1">
        <f t="array" ref="K378">INDEX(Produtos[preço_venda],_xlfn.XMATCH(vendas[[#This Row],[produto]],Produtos[id],0,1))*vendas[[#This Row],[quantidade]]</f>
        <v>83534.5</v>
      </c>
      <c r="L378">
        <f ca="1">vendas[[#This Row],[total produtos]]+vendas[[#This Row],[frete]]</f>
        <v>83585.809699999998</v>
      </c>
    </row>
    <row r="379" spans="1:12" x14ac:dyDescent="0.25">
      <c r="A379" s="1">
        <v>45405</v>
      </c>
      <c r="B379" s="3">
        <f>WEEKNUM(vendas[[#This Row],[data]])</f>
        <v>17</v>
      </c>
      <c r="C379">
        <v>14</v>
      </c>
      <c r="D379" s="2" t="s">
        <v>43</v>
      </c>
      <c r="E379" s="3">
        <v>48</v>
      </c>
      <c r="F379" t="s">
        <v>10443</v>
      </c>
      <c r="G379" t="str" cm="1">
        <f t="array" ref="G379">INDEX(Municípios[Unidade federativa],_xlfn.XMATCH(vendas[[#This Row],[destino]],Municípios[Município],0))</f>
        <v>Bahia</v>
      </c>
      <c r="H379" cm="1">
        <f t="array" aca="1" ref="H379" ca="1">INDEX(Municípios[frete],_xlfn.XMATCH(vendas[[#This Row],[destino]],Municípios[Município]))*vendas[[#This Row],[quantidade]]*(RANDBETWEEN(10,30)/100)</f>
        <v>32.947200000000002</v>
      </c>
      <c r="I379" t="str">
        <f>VLOOKUP(vendas[[#This Row],[UF]],Regioes[],2,0)</f>
        <v>NORDESTE</v>
      </c>
      <c r="J379" t="str" cm="1">
        <f t="array" aca="1" ref="J37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79" cm="1">
        <f t="array" ref="K379">INDEX(Produtos[preço_venda],_xlfn.XMATCH(vendas[[#This Row],[produto]],Produtos[id],0,1))*vendas[[#This Row],[quantidade]]</f>
        <v>76835.040000000008</v>
      </c>
      <c r="L379">
        <f ca="1">vendas[[#This Row],[total produtos]]+vendas[[#This Row],[frete]]</f>
        <v>76867.987200000003</v>
      </c>
    </row>
    <row r="380" spans="1:12" x14ac:dyDescent="0.25">
      <c r="A380" s="1">
        <v>45394.217685757794</v>
      </c>
      <c r="B380" s="3">
        <f>WEEKNUM(vendas[[#This Row],[data]])</f>
        <v>15</v>
      </c>
      <c r="C380">
        <v>5</v>
      </c>
      <c r="D380" s="2" t="s">
        <v>34</v>
      </c>
      <c r="E380" s="3">
        <v>20</v>
      </c>
      <c r="F380" t="s">
        <v>5922</v>
      </c>
      <c r="G380" t="str" cm="1">
        <f t="array" ref="G380">INDEX(Municípios[Unidade federativa],_xlfn.XMATCH(vendas[[#This Row],[destino]],Municípios[Município],0))</f>
        <v>Santa Catarina</v>
      </c>
      <c r="H380" cm="1">
        <f t="array" aca="1" ref="H380" ca="1">INDEX(Municípios[frete],_xlfn.XMATCH(vendas[[#This Row],[destino]],Municípios[Município]))*vendas[[#This Row],[quantidade]]*(RANDBETWEEN(10,30)/100)</f>
        <v>14.404</v>
      </c>
      <c r="I380" t="str">
        <f>VLOOKUP(vendas[[#This Row],[UF]],Regioes[],2,0)</f>
        <v>SUL</v>
      </c>
      <c r="J380" t="str" cm="1">
        <f t="array" aca="1" ref="J380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380" cm="1">
        <f t="array" ref="K380">INDEX(Produtos[preço_venda],_xlfn.XMATCH(vendas[[#This Row],[produto]],Produtos[id],0,1))*vendas[[#This Row],[quantidade]]</f>
        <v>70406.400000000009</v>
      </c>
      <c r="L380">
        <f ca="1">vendas[[#This Row],[total produtos]]+vendas[[#This Row],[frete]]</f>
        <v>70420.804000000004</v>
      </c>
    </row>
    <row r="381" spans="1:12" x14ac:dyDescent="0.25">
      <c r="A381" s="1">
        <v>45394.217685757794</v>
      </c>
      <c r="B381" s="3">
        <f>WEEKNUM(vendas[[#This Row],[data]])</f>
        <v>15</v>
      </c>
      <c r="C381">
        <v>13</v>
      </c>
      <c r="D381" s="2" t="s">
        <v>64</v>
      </c>
      <c r="E381" s="3">
        <v>38</v>
      </c>
      <c r="F381" t="s">
        <v>13711</v>
      </c>
      <c r="G381" t="str" cm="1">
        <f t="array" ref="G381">INDEX(Municípios[Unidade federativa],_xlfn.XMATCH(vendas[[#This Row],[destino]],Municípios[Município],0))</f>
        <v>Paraná</v>
      </c>
      <c r="H381" cm="1">
        <f t="array" aca="1" ref="H381" ca="1">INDEX(Municípios[frete],_xlfn.XMATCH(vendas[[#This Row],[destino]],Municípios[Município]))*vendas[[#This Row],[quantidade]]*(RANDBETWEEN(10,30)/100)</f>
        <v>63.520800000000001</v>
      </c>
      <c r="I381" t="str">
        <f>VLOOKUP(vendas[[#This Row],[UF]],Regioes[],2,0)</f>
        <v>SUL</v>
      </c>
      <c r="J381" t="str" cm="1">
        <f t="array" aca="1" ref="J381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81" cm="1">
        <f t="array" ref="K381">INDEX(Produtos[preço_venda],_xlfn.XMATCH(vendas[[#This Row],[produto]],Produtos[id],0,1))*vendas[[#This Row],[quantidade]]</f>
        <v>48665.08</v>
      </c>
      <c r="L381">
        <f ca="1">vendas[[#This Row],[total produtos]]+vendas[[#This Row],[frete]]</f>
        <v>48728.6008</v>
      </c>
    </row>
    <row r="382" spans="1:12" x14ac:dyDescent="0.25">
      <c r="A382" s="1">
        <v>45398.147746847062</v>
      </c>
      <c r="B382" s="3">
        <f>WEEKNUM(vendas[[#This Row],[data]])</f>
        <v>16</v>
      </c>
      <c r="C382">
        <v>11</v>
      </c>
      <c r="D382" s="2" t="s">
        <v>12</v>
      </c>
      <c r="E382" s="3">
        <v>32</v>
      </c>
      <c r="F382" t="s">
        <v>3045</v>
      </c>
      <c r="G382" t="str" cm="1">
        <f t="array" ref="G382">INDEX(Municípios[Unidade federativa],_xlfn.XMATCH(vendas[[#This Row],[destino]],Municípios[Município],0))</f>
        <v>Amazonas</v>
      </c>
      <c r="H382" cm="1">
        <f t="array" aca="1" ref="H382" ca="1">INDEX(Municípios[frete],_xlfn.XMATCH(vendas[[#This Row],[destino]],Municípios[Município]))*vendas[[#This Row],[quantidade]]*(RANDBETWEEN(10,30)/100)</f>
        <v>73.900800000000004</v>
      </c>
      <c r="I382" t="str">
        <f>VLOOKUP(vendas[[#This Row],[UF]],Regioes[],2,0)</f>
        <v>NORTE</v>
      </c>
      <c r="J382" t="str" cm="1">
        <f t="array" aca="1" ref="J382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382" cm="1">
        <f t="array" ref="K382">INDEX(Produtos[preço_venda],_xlfn.XMATCH(vendas[[#This Row],[produto]],Produtos[id],0,1))*vendas[[#This Row],[quantidade]]</f>
        <v>10241.280000000001</v>
      </c>
      <c r="L382">
        <f ca="1">vendas[[#This Row],[total produtos]]+vendas[[#This Row],[frete]]</f>
        <v>10315.1808</v>
      </c>
    </row>
    <row r="383" spans="1:12" x14ac:dyDescent="0.25">
      <c r="A383" s="1">
        <v>45410</v>
      </c>
      <c r="B383" s="3">
        <f>WEEKNUM(vendas[[#This Row],[data]])</f>
        <v>18</v>
      </c>
      <c r="C383">
        <v>9</v>
      </c>
      <c r="D383" s="2" t="s">
        <v>23</v>
      </c>
      <c r="E383" s="3">
        <v>36</v>
      </c>
      <c r="F383" t="s">
        <v>14933</v>
      </c>
      <c r="G383" t="str" cm="1">
        <f t="array" ref="G383">INDEX(Municípios[Unidade federativa],_xlfn.XMATCH(vendas[[#This Row],[destino]],Municípios[Município],0))</f>
        <v>Rio Grande do Sul</v>
      </c>
      <c r="H383" cm="1">
        <f t="array" aca="1" ref="H383" ca="1">INDEX(Municípios[frete],_xlfn.XMATCH(vendas[[#This Row],[destino]],Municípios[Município]))*vendas[[#This Row],[quantidade]]*(RANDBETWEEN(10,30)/100)</f>
        <v>19.8</v>
      </c>
      <c r="I383" t="str">
        <f>VLOOKUP(vendas[[#This Row],[UF]],Regioes[],2,0)</f>
        <v>SUL</v>
      </c>
      <c r="J383" t="str" cm="1">
        <f t="array" aca="1" ref="J38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383" cm="1">
        <f t="array" ref="K383">INDEX(Produtos[preço_venda],_xlfn.XMATCH(vendas[[#This Row],[produto]],Produtos[id],0,1))*vendas[[#This Row],[quantidade]]</f>
        <v>57606.48</v>
      </c>
      <c r="L383">
        <f ca="1">vendas[[#This Row],[total produtos]]+vendas[[#This Row],[frete]]</f>
        <v>57626.280000000006</v>
      </c>
    </row>
    <row r="384" spans="1:12" x14ac:dyDescent="0.25">
      <c r="A384" s="1">
        <v>45394.913027691386</v>
      </c>
      <c r="B384" s="3">
        <f>WEEKNUM(vendas[[#This Row],[data]])</f>
        <v>15</v>
      </c>
      <c r="C384">
        <v>17</v>
      </c>
      <c r="D384" s="2" t="s">
        <v>22</v>
      </c>
      <c r="E384" s="3">
        <v>38</v>
      </c>
      <c r="F384" t="s">
        <v>11983</v>
      </c>
      <c r="G384" t="str" cm="1">
        <f t="array" ref="G384">INDEX(Municípios[Unidade federativa],_xlfn.XMATCH(vendas[[#This Row],[destino]],Municípios[Município],0))</f>
        <v>Rio Grande do Sul</v>
      </c>
      <c r="H384" cm="1">
        <f t="array" aca="1" ref="H384" ca="1">INDEX(Municípios[frete],_xlfn.XMATCH(vendas[[#This Row],[destino]],Municípios[Município]))*vendas[[#This Row],[quantidade]]*(RANDBETWEEN(10,30)/100)</f>
        <v>131.4496</v>
      </c>
      <c r="I384" t="str">
        <f>VLOOKUP(vendas[[#This Row],[UF]],Regioes[],2,0)</f>
        <v>SUL</v>
      </c>
      <c r="J384" t="str" cm="1">
        <f t="array" aca="1" ref="J38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384" cm="1">
        <f t="array" ref="K384">INDEX(Produtos[preço_venda],_xlfn.XMATCH(vendas[[#This Row],[produto]],Produtos[id],0,1))*vendas[[#This Row],[quantidade]]</f>
        <v>72961.899999999994</v>
      </c>
      <c r="L384">
        <f ca="1">vendas[[#This Row],[total produtos]]+vendas[[#This Row],[frete]]</f>
        <v>73093.349600000001</v>
      </c>
    </row>
    <row r="385" spans="1:12" x14ac:dyDescent="0.25">
      <c r="A385" s="1">
        <v>45391.976585472432</v>
      </c>
      <c r="B385" s="3">
        <f>WEEKNUM(vendas[[#This Row],[data]])</f>
        <v>15</v>
      </c>
      <c r="C385">
        <v>11</v>
      </c>
      <c r="D385" s="2" t="s">
        <v>33</v>
      </c>
      <c r="E385" s="3">
        <v>27</v>
      </c>
      <c r="F385" t="s">
        <v>12349</v>
      </c>
      <c r="G385" t="str" cm="1">
        <f t="array" ref="G385">INDEX(Municípios[Unidade federativa],_xlfn.XMATCH(vendas[[#This Row],[destino]],Municípios[Município],0))</f>
        <v>Rio Grande do Norte</v>
      </c>
      <c r="H385" cm="1">
        <f t="array" aca="1" ref="H385" ca="1">INDEX(Municípios[frete],_xlfn.XMATCH(vendas[[#This Row],[destino]],Municípios[Município]))*vendas[[#This Row],[quantidade]]*(RANDBETWEEN(10,30)/100)</f>
        <v>39.015000000000001</v>
      </c>
      <c r="I385" t="str">
        <f>VLOOKUP(vendas[[#This Row],[UF]],Regioes[],2,0)</f>
        <v>NORDESTE</v>
      </c>
      <c r="J385" t="str" cm="1">
        <f t="array" aca="1" ref="J38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85" cm="1">
        <f t="array" ref="K385">INDEX(Produtos[preço_venda],_xlfn.XMATCH(vendas[[#This Row],[produto]],Produtos[id],0,1))*vendas[[#This Row],[quantidade]]</f>
        <v>17301.87</v>
      </c>
      <c r="L385">
        <f ca="1">vendas[[#This Row],[total produtos]]+vendas[[#This Row],[frete]]</f>
        <v>17340.884999999998</v>
      </c>
    </row>
    <row r="386" spans="1:12" x14ac:dyDescent="0.25">
      <c r="A386" s="1">
        <v>45398.38588652305</v>
      </c>
      <c r="B386" s="3">
        <f>WEEKNUM(vendas[[#This Row],[data]])</f>
        <v>16</v>
      </c>
      <c r="C386">
        <v>6</v>
      </c>
      <c r="D386" s="2" t="s">
        <v>40</v>
      </c>
      <c r="E386" s="3">
        <v>44</v>
      </c>
      <c r="F386" t="s">
        <v>1769</v>
      </c>
      <c r="G386" t="str" cm="1">
        <f t="array" ref="G386">INDEX(Municípios[Unidade federativa],_xlfn.XMATCH(vendas[[#This Row],[destino]],Municípios[Município],0))</f>
        <v>Amazonas</v>
      </c>
      <c r="H386" cm="1">
        <f t="array" aca="1" ref="H386" ca="1">INDEX(Municípios[frete],_xlfn.XMATCH(vendas[[#This Row],[destino]],Municípios[Município]))*vendas[[#This Row],[quantidade]]*(RANDBETWEEN(10,30)/100)</f>
        <v>79.99199999999999</v>
      </c>
      <c r="I386" t="str">
        <f>VLOOKUP(vendas[[#This Row],[UF]],Regioes[],2,0)</f>
        <v>NORTE</v>
      </c>
      <c r="J386" t="str" cm="1">
        <f t="array" aca="1" ref="J386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386" cm="1">
        <f t="array" ref="K386">INDEX(Produtos[preço_venda],_xlfn.XMATCH(vendas[[#This Row],[produto]],Produtos[id],0,1))*vendas[[#This Row],[quantidade]]</f>
        <v>140816.28</v>
      </c>
      <c r="L386">
        <f ca="1">vendas[[#This Row],[total produtos]]+vendas[[#This Row],[frete]]</f>
        <v>140896.272</v>
      </c>
    </row>
    <row r="387" spans="1:12" x14ac:dyDescent="0.25">
      <c r="A387" s="1">
        <v>45419</v>
      </c>
      <c r="B387" s="3">
        <f>WEEKNUM(vendas[[#This Row],[data]])</f>
        <v>19</v>
      </c>
      <c r="C387">
        <v>18</v>
      </c>
      <c r="D387" s="2" t="s">
        <v>62</v>
      </c>
      <c r="E387" s="3">
        <v>48</v>
      </c>
      <c r="F387" t="s">
        <v>1817</v>
      </c>
      <c r="G387" t="str" cm="1">
        <f t="array" ref="G387">INDEX(Municípios[Unidade federativa],_xlfn.XMATCH(vendas[[#This Row],[destino]],Municípios[Município],0))</f>
        <v>Pernambuco</v>
      </c>
      <c r="H387" cm="1">
        <f t="array" aca="1" ref="H387" ca="1">INDEX(Municípios[frete],_xlfn.XMATCH(vendas[[#This Row],[destino]],Municípios[Município]))*vendas[[#This Row],[quantidade]]*(RANDBETWEEN(10,30)/100)</f>
        <v>134.88000000000002</v>
      </c>
      <c r="I387" t="str">
        <f>VLOOKUP(vendas[[#This Row],[UF]],Regioes[],2,0)</f>
        <v>NORDESTE</v>
      </c>
      <c r="J387" t="str" cm="1">
        <f t="array" aca="1" ref="J387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387" cm="1">
        <f t="array" ref="K387">INDEX(Produtos[preço_venda],_xlfn.XMATCH(vendas[[#This Row],[produto]],Produtos[id],0,1))*vendas[[#This Row],[quantidade]]</f>
        <v>138267.84</v>
      </c>
      <c r="L387">
        <f ca="1">vendas[[#This Row],[total produtos]]+vendas[[#This Row],[frete]]</f>
        <v>138402.72</v>
      </c>
    </row>
    <row r="388" spans="1:12" x14ac:dyDescent="0.25">
      <c r="A388" s="1">
        <v>45406</v>
      </c>
      <c r="B388" s="3">
        <f>WEEKNUM(vendas[[#This Row],[data]])</f>
        <v>17</v>
      </c>
      <c r="C388">
        <v>17</v>
      </c>
      <c r="D388" s="2" t="s">
        <v>11</v>
      </c>
      <c r="E388" s="3">
        <v>11</v>
      </c>
      <c r="F388" t="s">
        <v>1357</v>
      </c>
      <c r="G388" t="str" cm="1">
        <f t="array" ref="G388">INDEX(Municípios[Unidade federativa],_xlfn.XMATCH(vendas[[#This Row],[destino]],Municípios[Município],0))</f>
        <v>Rio Grande do Sul</v>
      </c>
      <c r="H388" cm="1">
        <f t="array" aca="1" ref="H388" ca="1">INDEX(Municípios[frete],_xlfn.XMATCH(vendas[[#This Row],[destino]],Municípios[Município]))*vendas[[#This Row],[quantidade]]*(RANDBETWEEN(10,30)/100)</f>
        <v>52.667999999999999</v>
      </c>
      <c r="I388" t="str">
        <f>VLOOKUP(vendas[[#This Row],[UF]],Regioes[],2,0)</f>
        <v>SUL</v>
      </c>
      <c r="J388" t="str" cm="1">
        <f t="array" aca="1" ref="J388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388" cm="1">
        <f t="array" ref="K388">INDEX(Produtos[preço_venda],_xlfn.XMATCH(vendas[[#This Row],[produto]],Produtos[id],0,1))*vendas[[#This Row],[quantidade]]</f>
        <v>49285.39</v>
      </c>
      <c r="L388">
        <f ca="1">vendas[[#This Row],[total produtos]]+vendas[[#This Row],[frete]]</f>
        <v>49338.057999999997</v>
      </c>
    </row>
    <row r="389" spans="1:12" x14ac:dyDescent="0.25">
      <c r="A389" s="1">
        <v>45395.462512141923</v>
      </c>
      <c r="B389" s="3">
        <f>WEEKNUM(vendas[[#This Row],[data]])</f>
        <v>15</v>
      </c>
      <c r="C389">
        <v>11</v>
      </c>
      <c r="D389" s="2" t="s">
        <v>60</v>
      </c>
      <c r="E389" s="3">
        <v>32</v>
      </c>
      <c r="F389" t="s">
        <v>11353</v>
      </c>
      <c r="G389" t="str" cm="1">
        <f t="array" ref="G389">INDEX(Municípios[Unidade federativa],_xlfn.XMATCH(vendas[[#This Row],[destino]],Municípios[Município],0))</f>
        <v>Minas Gerais</v>
      </c>
      <c r="H389" cm="1">
        <f t="array" aca="1" ref="H389" ca="1">INDEX(Municípios[frete],_xlfn.XMATCH(vendas[[#This Row],[destino]],Municípios[Município]))*vendas[[#This Row],[quantidade]]*(RANDBETWEEN(10,30)/100)</f>
        <v>20.249600000000001</v>
      </c>
      <c r="I389" t="str">
        <f>VLOOKUP(vendas[[#This Row],[UF]],Regioes[],2,0)</f>
        <v>SUDESTE</v>
      </c>
      <c r="J389" t="str" cm="1">
        <f t="array" aca="1" ref="J38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89" cm="1">
        <f t="array" ref="K389">INDEX(Produtos[preço_venda],_xlfn.XMATCH(vendas[[#This Row],[produto]],Produtos[id],0,1))*vendas[[#This Row],[quantidade]]</f>
        <v>81928.639999999999</v>
      </c>
      <c r="L389">
        <f ca="1">vendas[[#This Row],[total produtos]]+vendas[[#This Row],[frete]]</f>
        <v>81948.889599999995</v>
      </c>
    </row>
    <row r="390" spans="1:12" x14ac:dyDescent="0.25">
      <c r="A390" s="1">
        <v>45410</v>
      </c>
      <c r="B390" s="3">
        <f>WEEKNUM(vendas[[#This Row],[data]])</f>
        <v>18</v>
      </c>
      <c r="C390">
        <v>13</v>
      </c>
      <c r="D390" s="2" t="s">
        <v>25</v>
      </c>
      <c r="E390" s="3">
        <v>29</v>
      </c>
      <c r="F390" t="s">
        <v>12373</v>
      </c>
      <c r="G390" t="str" cm="1">
        <f t="array" ref="G390">INDEX(Municípios[Unidade federativa],_xlfn.XMATCH(vendas[[#This Row],[destino]],Municípios[Município],0))</f>
        <v>Piauí</v>
      </c>
      <c r="H390" cm="1">
        <f t="array" aca="1" ref="H390" ca="1">INDEX(Municípios[frete],_xlfn.XMATCH(vendas[[#This Row],[destino]],Municípios[Município]))*vendas[[#This Row],[quantidade]]*(RANDBETWEEN(10,30)/100)</f>
        <v>55.749599999999994</v>
      </c>
      <c r="I390" t="str">
        <f>VLOOKUP(vendas[[#This Row],[UF]],Regioes[],2,0)</f>
        <v>NORDESTE</v>
      </c>
      <c r="J390" t="str" cm="1">
        <f t="array" aca="1" ref="J39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90" cm="1">
        <f t="array" ref="K390">INDEX(Produtos[preço_venda],_xlfn.XMATCH(vendas[[#This Row],[produto]],Produtos[id],0,1))*vendas[[#This Row],[quantidade]]</f>
        <v>129948.13</v>
      </c>
      <c r="L390">
        <f ca="1">vendas[[#This Row],[total produtos]]+vendas[[#This Row],[frete]]</f>
        <v>130003.8796</v>
      </c>
    </row>
    <row r="391" spans="1:12" x14ac:dyDescent="0.25">
      <c r="A391" s="1">
        <v>45414</v>
      </c>
      <c r="B391" s="3">
        <f>WEEKNUM(vendas[[#This Row],[data]])</f>
        <v>18</v>
      </c>
      <c r="C391">
        <v>14</v>
      </c>
      <c r="D391" s="2" t="s">
        <v>21</v>
      </c>
      <c r="E391" s="3">
        <v>14</v>
      </c>
      <c r="F391" t="s">
        <v>7583</v>
      </c>
      <c r="G391" t="str" cm="1">
        <f t="array" ref="G391">INDEX(Municípios[Unidade federativa],_xlfn.XMATCH(vendas[[#This Row],[destino]],Municípios[Município],0))</f>
        <v>Santa Catarina</v>
      </c>
      <c r="H391" cm="1">
        <f t="array" aca="1" ref="H391" ca="1">INDEX(Municípios[frete],_xlfn.XMATCH(vendas[[#This Row],[destino]],Municípios[Município]))*vendas[[#This Row],[quantidade]]*(RANDBETWEEN(10,30)/100)</f>
        <v>40.478200000000001</v>
      </c>
      <c r="I391" t="str">
        <f>VLOOKUP(vendas[[#This Row],[UF]],Regioes[],2,0)</f>
        <v>SUL</v>
      </c>
      <c r="J391" t="str" cm="1">
        <f t="array" aca="1" ref="J391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391" cm="1">
        <f t="array" ref="K391">INDEX(Produtos[preço_venda],_xlfn.XMATCH(vendas[[#This Row],[produto]],Produtos[id],0,1))*vendas[[#This Row],[quantidade]]</f>
        <v>53767.14</v>
      </c>
      <c r="L391">
        <f ca="1">vendas[[#This Row],[total produtos]]+vendas[[#This Row],[frete]]</f>
        <v>53807.618199999997</v>
      </c>
    </row>
    <row r="392" spans="1:12" x14ac:dyDescent="0.25">
      <c r="A392" s="1">
        <v>45392.438132865485</v>
      </c>
      <c r="B392" s="3">
        <f>WEEKNUM(vendas[[#This Row],[data]])</f>
        <v>15</v>
      </c>
      <c r="C392">
        <v>14</v>
      </c>
      <c r="D392" s="2" t="s">
        <v>20</v>
      </c>
      <c r="E392" s="3">
        <v>29</v>
      </c>
      <c r="F392" t="s">
        <v>1217</v>
      </c>
      <c r="G392" t="str" cm="1">
        <f t="array" ref="G392">INDEX(Municípios[Unidade federativa],_xlfn.XMATCH(vendas[[#This Row],[destino]],Municípios[Município],0))</f>
        <v>Maranhão</v>
      </c>
      <c r="H392" cm="1">
        <f t="array" aca="1" ref="H392" ca="1">INDEX(Municípios[frete],_xlfn.XMATCH(vendas[[#This Row],[destino]],Municípios[Município]))*vendas[[#This Row],[quantidade]]*(RANDBETWEEN(10,30)/100)</f>
        <v>18.2149</v>
      </c>
      <c r="I392" t="str">
        <f>VLOOKUP(vendas[[#This Row],[UF]],Regioes[],2,0)</f>
        <v>NORDESTE</v>
      </c>
      <c r="J392" t="str" cm="1">
        <f t="array" aca="1" ref="J39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92" cm="1">
        <f t="array" ref="K392">INDEX(Produtos[preço_venda],_xlfn.XMATCH(vendas[[#This Row],[produto]],Produtos[id],0,1))*vendas[[#This Row],[quantidade]]</f>
        <v>120641.74</v>
      </c>
      <c r="L392">
        <f ca="1">vendas[[#This Row],[total produtos]]+vendas[[#This Row],[frete]]</f>
        <v>120659.95490000001</v>
      </c>
    </row>
    <row r="393" spans="1:12" x14ac:dyDescent="0.25">
      <c r="A393" s="1">
        <v>45396</v>
      </c>
      <c r="B393" s="3">
        <f>WEEKNUM(vendas[[#This Row],[data]])</f>
        <v>16</v>
      </c>
      <c r="C393">
        <v>16</v>
      </c>
      <c r="D393" s="2" t="s">
        <v>57</v>
      </c>
      <c r="E393" s="3">
        <v>16</v>
      </c>
      <c r="F393" t="s">
        <v>11486</v>
      </c>
      <c r="G393" t="str" cm="1">
        <f t="array" ref="G393">INDEX(Municípios[Unidade federativa],_xlfn.XMATCH(vendas[[#This Row],[destino]],Municípios[Município],0))</f>
        <v>Rio Grande do Sul</v>
      </c>
      <c r="H393" cm="1">
        <f t="array" aca="1" ref="H393" ca="1">INDEX(Municípios[frete],_xlfn.XMATCH(vendas[[#This Row],[destino]],Municípios[Município]))*vendas[[#This Row],[quantidade]]*(RANDBETWEEN(10,30)/100)</f>
        <v>22.7136</v>
      </c>
      <c r="I393" t="str">
        <f>VLOOKUP(vendas[[#This Row],[UF]],Regioes[],2,0)</f>
        <v>SUL</v>
      </c>
      <c r="J393" t="str" cm="1">
        <f t="array" aca="1" ref="J39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93" cm="1">
        <f t="array" ref="K393">INDEX(Produtos[preço_venda],_xlfn.XMATCH(vendas[[#This Row],[produto]],Produtos[id],0,1))*vendas[[#This Row],[quantidade]]</f>
        <v>56332.959999999999</v>
      </c>
      <c r="L393">
        <f ca="1">vendas[[#This Row],[total produtos]]+vendas[[#This Row],[frete]]</f>
        <v>56355.673600000002</v>
      </c>
    </row>
    <row r="394" spans="1:12" x14ac:dyDescent="0.25">
      <c r="A394" s="1">
        <v>45413</v>
      </c>
      <c r="B394" s="3">
        <f>WEEKNUM(vendas[[#This Row],[data]])</f>
        <v>18</v>
      </c>
      <c r="C394">
        <v>18</v>
      </c>
      <c r="D394" s="2" t="s">
        <v>19</v>
      </c>
      <c r="E394" s="3">
        <v>39</v>
      </c>
      <c r="F394" t="s">
        <v>1995</v>
      </c>
      <c r="G394" t="str" cm="1">
        <f t="array" ref="G394">INDEX(Municípios[Unidade federativa],_xlfn.XMATCH(vendas[[#This Row],[destino]],Municípios[Município],0))</f>
        <v>Pará</v>
      </c>
      <c r="H394" cm="1">
        <f t="array" aca="1" ref="H394" ca="1">INDEX(Municípios[frete],_xlfn.XMATCH(vendas[[#This Row],[destino]],Municípios[Município]))*vendas[[#This Row],[quantidade]]*(RANDBETWEEN(10,30)/100)</f>
        <v>122.41320000000003</v>
      </c>
      <c r="I394" t="str">
        <f>VLOOKUP(vendas[[#This Row],[UF]],Regioes[],2,0)</f>
        <v>NORTE</v>
      </c>
      <c r="J394" t="str" cm="1">
        <f t="array" aca="1" ref="J39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94" cm="1">
        <f t="array" ref="K394">INDEX(Produtos[preço_venda],_xlfn.XMATCH(vendas[[#This Row],[produto]],Produtos[id],0,1))*vendas[[#This Row],[quantidade]]</f>
        <v>87379.890000000014</v>
      </c>
      <c r="L394">
        <f ca="1">vendas[[#This Row],[total produtos]]+vendas[[#This Row],[frete]]</f>
        <v>87502.303200000009</v>
      </c>
    </row>
    <row r="395" spans="1:12" x14ac:dyDescent="0.25">
      <c r="A395" s="1">
        <v>45391.569484749321</v>
      </c>
      <c r="B395" s="3">
        <f>WEEKNUM(vendas[[#This Row],[data]])</f>
        <v>15</v>
      </c>
      <c r="C395">
        <v>17</v>
      </c>
      <c r="D395" s="2" t="s">
        <v>27</v>
      </c>
      <c r="E395" s="3">
        <v>49</v>
      </c>
      <c r="F395" t="s">
        <v>5303</v>
      </c>
      <c r="G395" t="str" cm="1">
        <f t="array" ref="G395">INDEX(Municípios[Unidade federativa],_xlfn.XMATCH(vendas[[#This Row],[destino]],Municípios[Município],0))</f>
        <v>Paraná</v>
      </c>
      <c r="H395" cm="1">
        <f t="array" aca="1" ref="H395" ca="1">INDEX(Municípios[frete],_xlfn.XMATCH(vendas[[#This Row],[destino]],Municípios[Município]))*vendas[[#This Row],[quantidade]]*(RANDBETWEEN(10,30)/100)</f>
        <v>65.542400000000001</v>
      </c>
      <c r="I395" t="str">
        <f>VLOOKUP(vendas[[#This Row],[UF]],Regioes[],2,0)</f>
        <v>SUL</v>
      </c>
      <c r="J395" t="str" cm="1">
        <f t="array" aca="1" ref="J39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95" cm="1">
        <f t="array" ref="K395">INDEX(Produtos[preço_venda],_xlfn.XMATCH(vendas[[#This Row],[produto]],Produtos[id],0,1))*vendas[[#This Row],[quantidade]]</f>
        <v>141162.14000000001</v>
      </c>
      <c r="L395">
        <f ca="1">vendas[[#This Row],[total produtos]]+vendas[[#This Row],[frete]]</f>
        <v>141227.68240000002</v>
      </c>
    </row>
    <row r="396" spans="1:12" x14ac:dyDescent="0.25">
      <c r="A396" s="1">
        <v>45417</v>
      </c>
      <c r="B396" s="3">
        <f>WEEKNUM(vendas[[#This Row],[data]])</f>
        <v>19</v>
      </c>
      <c r="C396">
        <v>18</v>
      </c>
      <c r="D396" s="2" t="s">
        <v>29</v>
      </c>
      <c r="E396" s="3">
        <v>28</v>
      </c>
      <c r="F396" t="s">
        <v>12075</v>
      </c>
      <c r="G396" t="str" cm="1">
        <f t="array" ref="G396">INDEX(Municípios[Unidade federativa],_xlfn.XMATCH(vendas[[#This Row],[destino]],Municípios[Município],0))</f>
        <v>Paraíba</v>
      </c>
      <c r="H396" cm="1">
        <f t="array" aca="1" ref="H396" ca="1">INDEX(Municípios[frete],_xlfn.XMATCH(vendas[[#This Row],[destino]],Municípios[Município]))*vendas[[#This Row],[quantidade]]*(RANDBETWEEN(10,30)/100)</f>
        <v>43.478400000000001</v>
      </c>
      <c r="I396" t="str">
        <f>VLOOKUP(vendas[[#This Row],[UF]],Regioes[],2,0)</f>
        <v>NORDESTE</v>
      </c>
      <c r="J396" t="str" cm="1">
        <f t="array" aca="1" ref="J39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96" cm="1">
        <f t="array" ref="K396">INDEX(Produtos[preço_venda],_xlfn.XMATCH(vendas[[#This Row],[produto]],Produtos[id],0,1))*vendas[[#This Row],[quantidade]]</f>
        <v>107524.48</v>
      </c>
      <c r="L396">
        <f ca="1">vendas[[#This Row],[total produtos]]+vendas[[#This Row],[frete]]</f>
        <v>107567.9584</v>
      </c>
    </row>
    <row r="397" spans="1:12" x14ac:dyDescent="0.25">
      <c r="A397" s="1">
        <v>45388.528685118006</v>
      </c>
      <c r="B397" s="3">
        <f>WEEKNUM(vendas[[#This Row],[data]])</f>
        <v>14</v>
      </c>
      <c r="C397">
        <v>13</v>
      </c>
      <c r="D397" s="2" t="s">
        <v>38</v>
      </c>
      <c r="E397" s="3">
        <v>40</v>
      </c>
      <c r="F397" t="s">
        <v>13998</v>
      </c>
      <c r="G397" t="str" cm="1">
        <f t="array" ref="G397">INDEX(Municípios[Unidade federativa],_xlfn.XMATCH(vendas[[#This Row],[destino]],Municípios[Município],0))</f>
        <v>Goiás</v>
      </c>
      <c r="H397" cm="1">
        <f t="array" aca="1" ref="H397" ca="1">INDEX(Municípios[frete],_xlfn.XMATCH(vendas[[#This Row],[destino]],Municípios[Município]))*vendas[[#This Row],[quantidade]]*(RANDBETWEEN(10,30)/100)</f>
        <v>115.45599999999999</v>
      </c>
      <c r="I397" t="str">
        <f>VLOOKUP(vendas[[#This Row],[UF]],Regioes[],2,0)</f>
        <v>CENTRO-OESTE</v>
      </c>
      <c r="J397" t="str" cm="1">
        <f t="array" aca="1" ref="J397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397" cm="1">
        <f t="array" ref="K397">INDEX(Produtos[preço_venda],_xlfn.XMATCH(vendas[[#This Row],[produto]],Produtos[id],0,1))*vendas[[#This Row],[quantidade]]</f>
        <v>115202.8</v>
      </c>
      <c r="L397">
        <f ca="1">vendas[[#This Row],[total produtos]]+vendas[[#This Row],[frete]]</f>
        <v>115318.25600000001</v>
      </c>
    </row>
    <row r="398" spans="1:12" x14ac:dyDescent="0.25">
      <c r="A398" s="1">
        <v>45410</v>
      </c>
      <c r="B398" s="3">
        <f>WEEKNUM(vendas[[#This Row],[data]])</f>
        <v>18</v>
      </c>
      <c r="C398">
        <v>15</v>
      </c>
      <c r="D398" s="2" t="s">
        <v>13</v>
      </c>
      <c r="E398" s="3">
        <v>33</v>
      </c>
      <c r="F398" t="s">
        <v>10013</v>
      </c>
      <c r="G398" t="str" cm="1">
        <f t="array" ref="G398">INDEX(Municípios[Unidade federativa],_xlfn.XMATCH(vendas[[#This Row],[destino]],Municípios[Município],0))</f>
        <v>Rio Grande do Norte</v>
      </c>
      <c r="H398" cm="1">
        <f t="array" aca="1" ref="H398" ca="1">INDEX(Municípios[frete],_xlfn.XMATCH(vendas[[#This Row],[destino]],Municípios[Município]))*vendas[[#This Row],[quantidade]]*(RANDBETWEEN(10,30)/100)</f>
        <v>107.85390000000001</v>
      </c>
      <c r="I398" t="str">
        <f>VLOOKUP(vendas[[#This Row],[UF]],Regioes[],2,0)</f>
        <v>NORDESTE</v>
      </c>
      <c r="J398" t="str" cm="1">
        <f t="array" aca="1" ref="J398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398" cm="1">
        <f t="array" ref="K398">INDEX(Produtos[preço_venda],_xlfn.XMATCH(vendas[[#This Row],[produto]],Produtos[id],0,1))*vendas[[#This Row],[quantidade]]</f>
        <v>21125.279999999999</v>
      </c>
      <c r="L398">
        <f ca="1">vendas[[#This Row],[total produtos]]+vendas[[#This Row],[frete]]</f>
        <v>21233.133899999997</v>
      </c>
    </row>
    <row r="399" spans="1:12" x14ac:dyDescent="0.25">
      <c r="A399" s="1">
        <v>45415</v>
      </c>
      <c r="B399" s="3">
        <f>WEEKNUM(vendas[[#This Row],[data]])</f>
        <v>18</v>
      </c>
      <c r="C399">
        <v>14</v>
      </c>
      <c r="D399" s="2" t="s">
        <v>59</v>
      </c>
      <c r="E399" s="3">
        <v>16</v>
      </c>
      <c r="F399" t="s">
        <v>4844</v>
      </c>
      <c r="G399" t="str" cm="1">
        <f t="array" ref="G399">INDEX(Municípios[Unidade federativa],_xlfn.XMATCH(vendas[[#This Row],[destino]],Municípios[Município],0))</f>
        <v>Piauí</v>
      </c>
      <c r="H399" cm="1">
        <f t="array" aca="1" ref="H399" ca="1">INDEX(Municípios[frete],_xlfn.XMATCH(vendas[[#This Row],[destino]],Municípios[Município]))*vendas[[#This Row],[quantidade]]*(RANDBETWEEN(10,30)/100)</f>
        <v>39.667200000000001</v>
      </c>
      <c r="I399" t="str">
        <f>VLOOKUP(vendas[[#This Row],[UF]],Regioes[],2,0)</f>
        <v>NORDESTE</v>
      </c>
      <c r="J399" t="str" cm="1">
        <f t="array" aca="1" ref="J399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399" cm="1">
        <f t="array" ref="K399">INDEX(Produtos[preço_venda],_xlfn.XMATCH(vendas[[#This Row],[produto]],Produtos[id],0,1))*vendas[[#This Row],[quantidade]]</f>
        <v>35850.239999999998</v>
      </c>
      <c r="L399">
        <f ca="1">vendas[[#This Row],[total produtos]]+vendas[[#This Row],[frete]]</f>
        <v>35889.907200000001</v>
      </c>
    </row>
    <row r="400" spans="1:12" x14ac:dyDescent="0.25">
      <c r="A400" s="1">
        <v>45418</v>
      </c>
      <c r="B400" s="3">
        <f>WEEKNUM(vendas[[#This Row],[data]])</f>
        <v>19</v>
      </c>
      <c r="C400">
        <v>14</v>
      </c>
      <c r="D400" s="2" t="s">
        <v>22</v>
      </c>
      <c r="E400" s="3">
        <v>35</v>
      </c>
      <c r="F400" t="s">
        <v>9411</v>
      </c>
      <c r="G400" t="str" cm="1">
        <f t="array" ref="G400">INDEX(Municípios[Unidade federativa],_xlfn.XMATCH(vendas[[#This Row],[destino]],Municípios[Município],0))</f>
        <v>Rio Grande do Norte</v>
      </c>
      <c r="H400" cm="1">
        <f t="array" aca="1" ref="H400" ca="1">INDEX(Municípios[frete],_xlfn.XMATCH(vendas[[#This Row],[destino]],Municípios[Município]))*vendas[[#This Row],[quantidade]]*(RANDBETWEEN(10,30)/100)</f>
        <v>142.69500000000002</v>
      </c>
      <c r="I400" t="str">
        <f>VLOOKUP(vendas[[#This Row],[UF]],Regioes[],2,0)</f>
        <v>NORDESTE</v>
      </c>
      <c r="J400" t="str" cm="1">
        <f t="array" aca="1" ref="J40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00" cm="1">
        <f t="array" ref="K400">INDEX(Produtos[preço_venda],_xlfn.XMATCH(vendas[[#This Row],[produto]],Produtos[id],0,1))*vendas[[#This Row],[quantidade]]</f>
        <v>67201.75</v>
      </c>
      <c r="L400">
        <f ca="1">vendas[[#This Row],[total produtos]]+vendas[[#This Row],[frete]]</f>
        <v>67344.445000000007</v>
      </c>
    </row>
    <row r="401" spans="1:12" x14ac:dyDescent="0.25">
      <c r="A401" s="1">
        <v>45389.130249134425</v>
      </c>
      <c r="B401" s="3">
        <f>WEEKNUM(vendas[[#This Row],[data]])</f>
        <v>15</v>
      </c>
      <c r="C401">
        <v>5</v>
      </c>
      <c r="D401" s="2" t="s">
        <v>45</v>
      </c>
      <c r="E401" s="3">
        <v>31</v>
      </c>
      <c r="F401" t="s">
        <v>7504</v>
      </c>
      <c r="G401" t="str" cm="1">
        <f t="array" ref="G401">INDEX(Municípios[Unidade federativa],_xlfn.XMATCH(vendas[[#This Row],[destino]],Municípios[Município],0))</f>
        <v>Mato Grosso</v>
      </c>
      <c r="H401" cm="1">
        <f t="array" aca="1" ref="H401" ca="1">INDEX(Municípios[frete],_xlfn.XMATCH(vendas[[#This Row],[destino]],Municípios[Município]))*vendas[[#This Row],[quantidade]]*(RANDBETWEEN(10,30)/100)</f>
        <v>37.274399999999993</v>
      </c>
      <c r="I401" t="str">
        <f>VLOOKUP(vendas[[#This Row],[UF]],Regioes[],2,0)</f>
        <v>CENTRO-OESTE</v>
      </c>
      <c r="J401" t="str" cm="1">
        <f t="array" aca="1" ref="J401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401" cm="1">
        <f t="array" ref="K401">INDEX(Produtos[preço_venda],_xlfn.XMATCH(vendas[[#This Row],[produto]],Produtos[id],0,1))*vendas[[#This Row],[quantidade]]</f>
        <v>69464.800000000003</v>
      </c>
      <c r="L401">
        <f ca="1">vendas[[#This Row],[total produtos]]+vendas[[#This Row],[frete]]</f>
        <v>69502.074399999998</v>
      </c>
    </row>
    <row r="402" spans="1:12" x14ac:dyDescent="0.25">
      <c r="A402" s="1">
        <v>45415</v>
      </c>
      <c r="B402" s="3">
        <f>WEEKNUM(vendas[[#This Row],[data]])</f>
        <v>18</v>
      </c>
      <c r="C402">
        <v>16</v>
      </c>
      <c r="D402" s="2" t="s">
        <v>9</v>
      </c>
      <c r="E402" s="3">
        <v>49</v>
      </c>
      <c r="F402" t="s">
        <v>1208</v>
      </c>
      <c r="G402" t="str" cm="1">
        <f t="array" ref="G402">INDEX(Municípios[Unidade federativa],_xlfn.XMATCH(vendas[[#This Row],[destino]],Municípios[Município],0))</f>
        <v>Mato Grosso</v>
      </c>
      <c r="H402" cm="1">
        <f t="array" aca="1" ref="H402" ca="1">INDEX(Municípios[frete],_xlfn.XMATCH(vendas[[#This Row],[destino]],Municípios[Município]))*vendas[[#This Row],[quantidade]]*(RANDBETWEEN(10,30)/100)</f>
        <v>142.345</v>
      </c>
      <c r="I402" t="str">
        <f>VLOOKUP(vendas[[#This Row],[UF]],Regioes[],2,0)</f>
        <v>CENTRO-OESTE</v>
      </c>
      <c r="J402" t="str" cm="1">
        <f t="array" aca="1" ref="J402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402" cm="1">
        <f t="array" ref="K402">INDEX(Produtos[preço_venda],_xlfn.XMATCH(vendas[[#This Row],[produto]],Produtos[id],0,1))*vendas[[#This Row],[quantidade]]</f>
        <v>78448.02</v>
      </c>
      <c r="L402">
        <f ca="1">vendas[[#This Row],[total produtos]]+vendas[[#This Row],[frete]]</f>
        <v>78590.365000000005</v>
      </c>
    </row>
    <row r="403" spans="1:12" x14ac:dyDescent="0.25">
      <c r="A403" s="1">
        <v>45391.91826292099</v>
      </c>
      <c r="B403" s="3">
        <f>WEEKNUM(vendas[[#This Row],[data]])</f>
        <v>15</v>
      </c>
      <c r="C403">
        <v>11</v>
      </c>
      <c r="D403" s="2" t="s">
        <v>28</v>
      </c>
      <c r="E403" s="3">
        <v>49</v>
      </c>
      <c r="F403" t="s">
        <v>9517</v>
      </c>
      <c r="G403" t="str" cm="1">
        <f t="array" ref="G403">INDEX(Municípios[Unidade federativa],_xlfn.XMATCH(vendas[[#This Row],[destino]],Municípios[Município],0))</f>
        <v>Paraná</v>
      </c>
      <c r="H403" cm="1">
        <f t="array" aca="1" ref="H403" ca="1">INDEX(Municípios[frete],_xlfn.XMATCH(vendas[[#This Row],[destino]],Municípios[Município]))*vendas[[#This Row],[quantidade]]*(RANDBETWEEN(10,30)/100)</f>
        <v>29.792000000000002</v>
      </c>
      <c r="I403" t="str">
        <f>VLOOKUP(vendas[[#This Row],[UF]],Regioes[],2,0)</f>
        <v>SUL</v>
      </c>
      <c r="J403" t="str" cm="1">
        <f t="array" aca="1" ref="J40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403" cm="1">
        <f t="array" ref="K403">INDEX(Produtos[preço_venda],_xlfn.XMATCH(vendas[[#This Row],[produto]],Produtos[id],0,1))*vendas[[#This Row],[quantidade]]</f>
        <v>62733.229999999996</v>
      </c>
      <c r="L403">
        <f ca="1">vendas[[#This Row],[total produtos]]+vendas[[#This Row],[frete]]</f>
        <v>62763.021999999997</v>
      </c>
    </row>
    <row r="404" spans="1:12" x14ac:dyDescent="0.25">
      <c r="A404" s="1">
        <v>45406</v>
      </c>
      <c r="B404" s="3">
        <f>WEEKNUM(vendas[[#This Row],[data]])</f>
        <v>17</v>
      </c>
      <c r="C404">
        <v>9</v>
      </c>
      <c r="D404" s="2" t="s">
        <v>18</v>
      </c>
      <c r="E404" s="3">
        <v>33</v>
      </c>
      <c r="F404" t="s">
        <v>1319</v>
      </c>
      <c r="G404" t="str" cm="1">
        <f t="array" ref="G404">INDEX(Municípios[Unidade federativa],_xlfn.XMATCH(vendas[[#This Row],[destino]],Municípios[Município],0))</f>
        <v>Minas Gerais</v>
      </c>
      <c r="H404" cm="1">
        <f t="array" aca="1" ref="H404" ca="1">INDEX(Municípios[frete],_xlfn.XMATCH(vendas[[#This Row],[destino]],Municípios[Município]))*vendas[[#This Row],[quantidade]]*(RANDBETWEEN(10,30)/100)</f>
        <v>37.329599999999999</v>
      </c>
      <c r="I404" t="str">
        <f>VLOOKUP(vendas[[#This Row],[UF]],Regioes[],2,0)</f>
        <v>SUDESTE</v>
      </c>
      <c r="J404" t="str" cm="1">
        <f t="array" aca="1" ref="J40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04" cm="1">
        <f t="array" ref="K404">INDEX(Produtos[preço_venda],_xlfn.XMATCH(vendas[[#This Row],[produto]],Produtos[id],0,1))*vendas[[#This Row],[quantidade]]</f>
        <v>116190.36</v>
      </c>
      <c r="L404">
        <f ca="1">vendas[[#This Row],[total produtos]]+vendas[[#This Row],[frete]]</f>
        <v>116227.6896</v>
      </c>
    </row>
    <row r="405" spans="1:12" x14ac:dyDescent="0.25">
      <c r="A405" s="1">
        <v>45409</v>
      </c>
      <c r="B405" s="3">
        <f>WEEKNUM(vendas[[#This Row],[data]])</f>
        <v>17</v>
      </c>
      <c r="C405">
        <v>6</v>
      </c>
      <c r="D405" s="2" t="s">
        <v>53</v>
      </c>
      <c r="E405" s="3">
        <v>13</v>
      </c>
      <c r="F405" t="s">
        <v>1740</v>
      </c>
      <c r="G405" t="str" cm="1">
        <f t="array" ref="G405">INDEX(Municípios[Unidade federativa],_xlfn.XMATCH(vendas[[#This Row],[destino]],Municípios[Município],0))</f>
        <v>Alagoas</v>
      </c>
      <c r="H405" cm="1">
        <f t="array" aca="1" ref="H405" ca="1">INDEX(Municípios[frete],_xlfn.XMATCH(vendas[[#This Row],[destino]],Municípios[Município]))*vendas[[#This Row],[quantidade]]*(RANDBETWEEN(10,30)/100)</f>
        <v>21.798400000000001</v>
      </c>
      <c r="I405" t="str">
        <f>VLOOKUP(vendas[[#This Row],[UF]],Regioes[],2,0)</f>
        <v>NORDESTE</v>
      </c>
      <c r="J405" t="str" cm="1">
        <f t="array" aca="1" ref="J40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05" cm="1">
        <f t="array" ref="K405">INDEX(Produtos[preço_venda],_xlfn.XMATCH(vendas[[#This Row],[produto]],Produtos[id],0,1))*vendas[[#This Row],[quantidade]]</f>
        <v>49924.160000000003</v>
      </c>
      <c r="L405">
        <f ca="1">vendas[[#This Row],[total produtos]]+vendas[[#This Row],[frete]]</f>
        <v>49945.958400000003</v>
      </c>
    </row>
    <row r="406" spans="1:12" x14ac:dyDescent="0.25">
      <c r="A406" s="1">
        <v>45391.569484749321</v>
      </c>
      <c r="B406" s="3">
        <f>WEEKNUM(vendas[[#This Row],[data]])</f>
        <v>15</v>
      </c>
      <c r="C406">
        <v>18</v>
      </c>
      <c r="D406" s="2" t="s">
        <v>51</v>
      </c>
      <c r="E406" s="3">
        <v>25</v>
      </c>
      <c r="F406" t="s">
        <v>10077</v>
      </c>
      <c r="G406" t="str" cm="1">
        <f t="array" ref="G406">INDEX(Municípios[Unidade federativa],_xlfn.XMATCH(vendas[[#This Row],[destino]],Municípios[Município],0))</f>
        <v>Rio Grande do Sul</v>
      </c>
      <c r="H406" cm="1">
        <f t="array" aca="1" ref="H406" ca="1">INDEX(Municípios[frete],_xlfn.XMATCH(vendas[[#This Row],[destino]],Municípios[Município]))*vendas[[#This Row],[quantidade]]*(RANDBETWEEN(10,30)/100)</f>
        <v>20.099999999999998</v>
      </c>
      <c r="I406" t="str">
        <f>VLOOKUP(vendas[[#This Row],[UF]],Regioes[],2,0)</f>
        <v>SUL</v>
      </c>
      <c r="J406" t="str" cm="1">
        <f t="array" aca="1" ref="J40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406" cm="1">
        <f t="array" ref="K406">INDEX(Produtos[preço_venda],_xlfn.XMATCH(vendas[[#This Row],[produto]],Produtos[id],0,1))*vendas[[#This Row],[quantidade]]</f>
        <v>72016.5</v>
      </c>
      <c r="L406">
        <f ca="1">vendas[[#This Row],[total produtos]]+vendas[[#This Row],[frete]]</f>
        <v>72036.600000000006</v>
      </c>
    </row>
    <row r="407" spans="1:12" x14ac:dyDescent="0.25">
      <c r="A407" s="1">
        <v>45401.001426674651</v>
      </c>
      <c r="B407" s="3">
        <f>WEEKNUM(vendas[[#This Row],[data]])</f>
        <v>16</v>
      </c>
      <c r="C407">
        <v>5</v>
      </c>
      <c r="D407" s="2" t="s">
        <v>26</v>
      </c>
      <c r="E407" s="3">
        <v>45</v>
      </c>
      <c r="F407" t="s">
        <v>9040</v>
      </c>
      <c r="G407" t="str" cm="1">
        <f t="array" ref="G407">INDEX(Municípios[Unidade federativa],_xlfn.XMATCH(vendas[[#This Row],[destino]],Municípios[Município],0))</f>
        <v>Ceará</v>
      </c>
      <c r="H407" cm="1">
        <f t="array" aca="1" ref="H407" ca="1">INDEX(Municípios[frete],_xlfn.XMATCH(vendas[[#This Row],[destino]],Municípios[Município]))*vendas[[#This Row],[quantidade]]*(RANDBETWEEN(10,30)/100)</f>
        <v>168.84</v>
      </c>
      <c r="I407" t="str">
        <f>VLOOKUP(vendas[[#This Row],[UF]],Regioes[],2,0)</f>
        <v>NORDESTE</v>
      </c>
      <c r="J407" t="str" cm="1">
        <f t="array" aca="1" ref="J407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407" cm="1">
        <f t="array" ref="K407">INDEX(Produtos[preço_venda],_xlfn.XMATCH(vendas[[#This Row],[produto]],Produtos[id],0,1))*vendas[[#This Row],[quantidade]]</f>
        <v>201635.09999999998</v>
      </c>
      <c r="L407">
        <f ca="1">vendas[[#This Row],[total produtos]]+vendas[[#This Row],[frete]]</f>
        <v>201803.93999999997</v>
      </c>
    </row>
    <row r="408" spans="1:12" x14ac:dyDescent="0.25">
      <c r="A408" s="1">
        <v>45391.569484749321</v>
      </c>
      <c r="B408" s="3">
        <f>WEEKNUM(vendas[[#This Row],[data]])</f>
        <v>15</v>
      </c>
      <c r="C408">
        <v>16</v>
      </c>
      <c r="D408" s="2" t="s">
        <v>19</v>
      </c>
      <c r="E408" s="3">
        <v>15</v>
      </c>
      <c r="F408" t="s">
        <v>15174</v>
      </c>
      <c r="G408" t="str" cm="1">
        <f t="array" ref="G408">INDEX(Municípios[Unidade federativa],_xlfn.XMATCH(vendas[[#This Row],[destino]],Municípios[Município],0))</f>
        <v>São Paulo</v>
      </c>
      <c r="H408" cm="1">
        <f t="array" aca="1" ref="H408" ca="1">INDEX(Municípios[frete],_xlfn.XMATCH(vendas[[#This Row],[destino]],Municípios[Município]))*vendas[[#This Row],[quantidade]]*(RANDBETWEEN(10,30)/100)</f>
        <v>25.807500000000001</v>
      </c>
      <c r="I408" t="str">
        <f>VLOOKUP(vendas[[#This Row],[UF]],Regioes[],2,0)</f>
        <v>SUDESTE</v>
      </c>
      <c r="J408" t="str" cm="1">
        <f t="array" aca="1" ref="J40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408" cm="1">
        <f t="array" ref="K408">INDEX(Produtos[preço_venda],_xlfn.XMATCH(vendas[[#This Row],[produto]],Produtos[id],0,1))*vendas[[#This Row],[quantidade]]</f>
        <v>33607.65</v>
      </c>
      <c r="L408">
        <f ca="1">vendas[[#This Row],[total produtos]]+vendas[[#This Row],[frete]]</f>
        <v>33633.457500000004</v>
      </c>
    </row>
    <row r="409" spans="1:12" x14ac:dyDescent="0.25">
      <c r="A409" s="1">
        <v>45402</v>
      </c>
      <c r="B409" s="3">
        <f>WEEKNUM(vendas[[#This Row],[data]])</f>
        <v>16</v>
      </c>
      <c r="C409">
        <v>18</v>
      </c>
      <c r="D409" s="2" t="s">
        <v>27</v>
      </c>
      <c r="E409" s="3">
        <v>32</v>
      </c>
      <c r="F409" t="s">
        <v>8259</v>
      </c>
      <c r="G409" t="str" cm="1">
        <f t="array" ref="G409">INDEX(Municípios[Unidade federativa],_xlfn.XMATCH(vendas[[#This Row],[destino]],Municípios[Município],0))</f>
        <v>Paraná</v>
      </c>
      <c r="H409" cm="1">
        <f t="array" aca="1" ref="H409" ca="1">INDEX(Municípios[frete],_xlfn.XMATCH(vendas[[#This Row],[destino]],Municípios[Município]))*vendas[[#This Row],[quantidade]]*(RANDBETWEEN(10,30)/100)</f>
        <v>74.694400000000002</v>
      </c>
      <c r="I409" t="str">
        <f>VLOOKUP(vendas[[#This Row],[UF]],Regioes[],2,0)</f>
        <v>SUL</v>
      </c>
      <c r="J409" t="str" cm="1">
        <f t="array" aca="1" ref="J409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409" cm="1">
        <f t="array" ref="K409">INDEX(Produtos[preço_venda],_xlfn.XMATCH(vendas[[#This Row],[produto]],Produtos[id],0,1))*vendas[[#This Row],[quantidade]]</f>
        <v>92187.520000000004</v>
      </c>
      <c r="L409">
        <f ca="1">vendas[[#This Row],[total produtos]]+vendas[[#This Row],[frete]]</f>
        <v>92262.214399999997</v>
      </c>
    </row>
    <row r="410" spans="1:12" x14ac:dyDescent="0.25">
      <c r="A410" s="1">
        <v>45408</v>
      </c>
      <c r="B410" s="3">
        <f>WEEKNUM(vendas[[#This Row],[data]])</f>
        <v>17</v>
      </c>
      <c r="C410">
        <v>17</v>
      </c>
      <c r="D410" s="2" t="s">
        <v>22</v>
      </c>
      <c r="E410" s="3">
        <v>19</v>
      </c>
      <c r="F410" t="s">
        <v>10172</v>
      </c>
      <c r="G410" t="str" cm="1">
        <f t="array" ref="G410">INDEX(Municípios[Unidade federativa],_xlfn.XMATCH(vendas[[#This Row],[destino]],Municípios[Município],0))</f>
        <v>Bahia</v>
      </c>
      <c r="H410" cm="1">
        <f t="array" aca="1" ref="H410" ca="1">INDEX(Municípios[frete],_xlfn.XMATCH(vendas[[#This Row],[destino]],Municípios[Município]))*vendas[[#This Row],[quantidade]]*(RANDBETWEEN(10,30)/100)</f>
        <v>38.581399999999995</v>
      </c>
      <c r="I410" t="str">
        <f>VLOOKUP(vendas[[#This Row],[UF]],Regioes[],2,0)</f>
        <v>NORDESTE</v>
      </c>
      <c r="J410" t="str" cm="1">
        <f t="array" aca="1" ref="J410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410" cm="1">
        <f t="array" ref="K410">INDEX(Produtos[preço_venda],_xlfn.XMATCH(vendas[[#This Row],[produto]],Produtos[id],0,1))*vendas[[#This Row],[quantidade]]</f>
        <v>36480.949999999997</v>
      </c>
      <c r="L410">
        <f ca="1">vendas[[#This Row],[total produtos]]+vendas[[#This Row],[frete]]</f>
        <v>36519.5314</v>
      </c>
    </row>
    <row r="411" spans="1:12" x14ac:dyDescent="0.25">
      <c r="A411" s="1">
        <v>45391.91826292099</v>
      </c>
      <c r="B411" s="3">
        <f>WEEKNUM(vendas[[#This Row],[data]])</f>
        <v>15</v>
      </c>
      <c r="C411">
        <v>14</v>
      </c>
      <c r="D411" s="2" t="s">
        <v>13</v>
      </c>
      <c r="E411" s="3">
        <v>31</v>
      </c>
      <c r="F411" t="s">
        <v>15377</v>
      </c>
      <c r="G411" t="str" cm="1">
        <f t="array" ref="G411">INDEX(Municípios[Unidade federativa],_xlfn.XMATCH(vendas[[#This Row],[destino]],Municípios[Município],0))</f>
        <v>Minas Gerais</v>
      </c>
      <c r="H411" cm="1">
        <f t="array" aca="1" ref="H411" ca="1">INDEX(Municípios[frete],_xlfn.XMATCH(vendas[[#This Row],[destino]],Municípios[Município]))*vendas[[#This Row],[quantidade]]*(RANDBETWEEN(10,30)/100)</f>
        <v>31.247999999999998</v>
      </c>
      <c r="I411" t="str">
        <f>VLOOKUP(vendas[[#This Row],[UF]],Regioes[],2,0)</f>
        <v>SUDESTE</v>
      </c>
      <c r="J411" t="str" cm="1">
        <f t="array" aca="1" ref="J41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11" cm="1">
        <f t="array" ref="K411">INDEX(Produtos[preço_venda],_xlfn.XMATCH(vendas[[#This Row],[produto]],Produtos[id],0,1))*vendas[[#This Row],[quantidade]]</f>
        <v>19844.96</v>
      </c>
      <c r="L411">
        <f ca="1">vendas[[#This Row],[total produtos]]+vendas[[#This Row],[frete]]</f>
        <v>19876.207999999999</v>
      </c>
    </row>
    <row r="412" spans="1:12" x14ac:dyDescent="0.25">
      <c r="A412" s="1">
        <v>45386.897653431421</v>
      </c>
      <c r="B412" s="3">
        <f>WEEKNUM(vendas[[#This Row],[data]])</f>
        <v>14</v>
      </c>
      <c r="C412">
        <v>7</v>
      </c>
      <c r="D412" s="2" t="s">
        <v>54</v>
      </c>
      <c r="E412" s="3">
        <v>11</v>
      </c>
      <c r="F412" t="s">
        <v>6968</v>
      </c>
      <c r="G412" t="str" cm="1">
        <f t="array" ref="G412">INDEX(Municípios[Unidade federativa],_xlfn.XMATCH(vendas[[#This Row],[destino]],Municípios[Município],0))</f>
        <v>Pernambuco</v>
      </c>
      <c r="H412" cm="1">
        <f t="array" aca="1" ref="H412" ca="1">INDEX(Municípios[frete],_xlfn.XMATCH(vendas[[#This Row],[destino]],Municípios[Município]))*vendas[[#This Row],[quantidade]]*(RANDBETWEEN(10,30)/100)</f>
        <v>24.740100000000002</v>
      </c>
      <c r="I412" t="str">
        <f>VLOOKUP(vendas[[#This Row],[UF]],Regioes[],2,0)</f>
        <v>NORDESTE</v>
      </c>
      <c r="J412" t="str" cm="1">
        <f t="array" aca="1" ref="J412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412" cm="1">
        <f t="array" ref="K412">INDEX(Produtos[preço_venda],_xlfn.XMATCH(vendas[[#This Row],[produto]],Produtos[id],0,1))*vendas[[#This Row],[quantidade]]</f>
        <v>7041.32</v>
      </c>
      <c r="L412">
        <f ca="1">vendas[[#This Row],[total produtos]]+vendas[[#This Row],[frete]]</f>
        <v>7066.0600999999997</v>
      </c>
    </row>
    <row r="413" spans="1:12" x14ac:dyDescent="0.25">
      <c r="A413" s="1">
        <v>45391.91826292099</v>
      </c>
      <c r="B413" s="3">
        <f>WEEKNUM(vendas[[#This Row],[data]])</f>
        <v>15</v>
      </c>
      <c r="C413">
        <v>15</v>
      </c>
      <c r="D413" s="2" t="s">
        <v>64</v>
      </c>
      <c r="E413" s="3">
        <v>29</v>
      </c>
      <c r="F413" t="s">
        <v>10366</v>
      </c>
      <c r="G413" t="str" cm="1">
        <f t="array" ref="G413">INDEX(Municípios[Unidade federativa],_xlfn.XMATCH(vendas[[#This Row],[destino]],Municípios[Município],0))</f>
        <v>Rio Grande do Sul</v>
      </c>
      <c r="H413" cm="1">
        <f t="array" aca="1" ref="H413" ca="1">INDEX(Municípios[frete],_xlfn.XMATCH(vendas[[#This Row],[destino]],Municípios[Município]))*vendas[[#This Row],[quantidade]]*(RANDBETWEEN(10,30)/100)</f>
        <v>90.552499999999995</v>
      </c>
      <c r="I413" t="str">
        <f>VLOOKUP(vendas[[#This Row],[UF]],Regioes[],2,0)</f>
        <v>SUL</v>
      </c>
      <c r="J413" t="str" cm="1">
        <f t="array" aca="1" ref="J413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413" cm="1">
        <f t="array" ref="K413">INDEX(Produtos[preço_venda],_xlfn.XMATCH(vendas[[#This Row],[produto]],Produtos[id],0,1))*vendas[[#This Row],[quantidade]]</f>
        <v>37139.14</v>
      </c>
      <c r="L413">
        <f ca="1">vendas[[#This Row],[total produtos]]+vendas[[#This Row],[frete]]</f>
        <v>37229.692499999997</v>
      </c>
    </row>
    <row r="414" spans="1:12" x14ac:dyDescent="0.25">
      <c r="A414" s="1">
        <v>45386.897653431421</v>
      </c>
      <c r="B414" s="3">
        <f>WEEKNUM(vendas[[#This Row],[data]])</f>
        <v>14</v>
      </c>
      <c r="C414">
        <v>9</v>
      </c>
      <c r="D414" s="2" t="s">
        <v>9</v>
      </c>
      <c r="E414" s="3">
        <v>11</v>
      </c>
      <c r="F414" t="s">
        <v>13553</v>
      </c>
      <c r="G414" t="str" cm="1">
        <f t="array" ref="G414">INDEX(Municípios[Unidade federativa],_xlfn.XMATCH(vendas[[#This Row],[destino]],Municípios[Município],0))</f>
        <v>Minas Gerais</v>
      </c>
      <c r="H414" cm="1">
        <f t="array" aca="1" ref="H414" ca="1">INDEX(Municípios[frete],_xlfn.XMATCH(vendas[[#This Row],[destino]],Municípios[Município]))*vendas[[#This Row],[quantidade]]*(RANDBETWEEN(10,30)/100)</f>
        <v>48.540799999999997</v>
      </c>
      <c r="I414" t="str">
        <f>VLOOKUP(vendas[[#This Row],[UF]],Regioes[],2,0)</f>
        <v>SUDESTE</v>
      </c>
      <c r="J414" t="str" cm="1">
        <f t="array" aca="1" ref="J414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14" cm="1">
        <f t="array" ref="K414">INDEX(Produtos[preço_venda],_xlfn.XMATCH(vendas[[#This Row],[produto]],Produtos[id],0,1))*vendas[[#This Row],[quantidade]]</f>
        <v>17610.78</v>
      </c>
      <c r="L414">
        <f ca="1">vendas[[#This Row],[total produtos]]+vendas[[#This Row],[frete]]</f>
        <v>17659.320799999998</v>
      </c>
    </row>
    <row r="415" spans="1:12" x14ac:dyDescent="0.25">
      <c r="A415" s="1">
        <v>45397.028009094523</v>
      </c>
      <c r="B415" s="3">
        <f>WEEKNUM(vendas[[#This Row],[data]])</f>
        <v>16</v>
      </c>
      <c r="C415">
        <v>10</v>
      </c>
      <c r="D415" s="2" t="s">
        <v>10</v>
      </c>
      <c r="E415" s="3">
        <v>32</v>
      </c>
      <c r="F415" t="s">
        <v>3025</v>
      </c>
      <c r="G415" t="str" cm="1">
        <f t="array" ref="G415">INDEX(Municípios[Unidade federativa],_xlfn.XMATCH(vendas[[#This Row],[destino]],Municípios[Município],0))</f>
        <v>Amazonas</v>
      </c>
      <c r="H415" cm="1">
        <f t="array" aca="1" ref="H415" ca="1">INDEX(Municípios[frete],_xlfn.XMATCH(vendas[[#This Row],[destino]],Municípios[Município]))*vendas[[#This Row],[quantidade]]*(RANDBETWEEN(10,30)/100)</f>
        <v>61.036800000000007</v>
      </c>
      <c r="I415" t="str">
        <f>VLOOKUP(vendas[[#This Row],[UF]],Regioes[],2,0)</f>
        <v>NORTE</v>
      </c>
      <c r="J415" t="str" cm="1">
        <f t="array" aca="1" ref="J41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15" cm="1">
        <f t="array" ref="K415">INDEX(Produtos[preço_venda],_xlfn.XMATCH(vendas[[#This Row],[produto]],Produtos[id],0,1))*vendas[[#This Row],[quantidade]]</f>
        <v>143364.79999999999</v>
      </c>
      <c r="L415">
        <f ca="1">vendas[[#This Row],[total produtos]]+vendas[[#This Row],[frete]]</f>
        <v>143425.83679999999</v>
      </c>
    </row>
    <row r="416" spans="1:12" x14ac:dyDescent="0.25">
      <c r="A416" s="1">
        <v>45400.772015411225</v>
      </c>
      <c r="B416" s="3">
        <f>WEEKNUM(vendas[[#This Row],[data]])</f>
        <v>16</v>
      </c>
      <c r="C416">
        <v>17</v>
      </c>
      <c r="D416" s="2" t="s">
        <v>16</v>
      </c>
      <c r="E416" s="3">
        <v>47</v>
      </c>
      <c r="F416" t="s">
        <v>5014</v>
      </c>
      <c r="G416" t="str" cm="1">
        <f t="array" ref="G416">INDEX(Municípios[Unidade federativa],_xlfn.XMATCH(vendas[[#This Row],[destino]],Municípios[Município],0))</f>
        <v>Bahia</v>
      </c>
      <c r="H416" cm="1">
        <f t="array" aca="1" ref="H416" ca="1">INDEX(Municípios[frete],_xlfn.XMATCH(vendas[[#This Row],[destino]],Municípios[Município]))*vendas[[#This Row],[quantidade]]*(RANDBETWEEN(10,30)/100)</f>
        <v>78.170400000000001</v>
      </c>
      <c r="I416" t="str">
        <f>VLOOKUP(vendas[[#This Row],[UF]],Regioes[],2,0)</f>
        <v>NORDESTE</v>
      </c>
      <c r="J416" t="str" cm="1">
        <f t="array" aca="1" ref="J416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416" cm="1">
        <f t="array" ref="K416">INDEX(Produtos[preço_venda],_xlfn.XMATCH(vendas[[#This Row],[produto]],Produtos[id],0,1))*vendas[[#This Row],[quantidade]]</f>
        <v>165455.98000000001</v>
      </c>
      <c r="L416">
        <f ca="1">vendas[[#This Row],[total produtos]]+vendas[[#This Row],[frete]]</f>
        <v>165534.15040000001</v>
      </c>
    </row>
    <row r="417" spans="1:12" x14ac:dyDescent="0.25">
      <c r="A417" s="1">
        <v>45394.217685757794</v>
      </c>
      <c r="B417" s="3">
        <f>WEEKNUM(vendas[[#This Row],[data]])</f>
        <v>15</v>
      </c>
      <c r="C417">
        <v>15</v>
      </c>
      <c r="D417" s="2" t="s">
        <v>48</v>
      </c>
      <c r="E417" s="3">
        <v>12</v>
      </c>
      <c r="F417" t="s">
        <v>11609</v>
      </c>
      <c r="G417" t="str" cm="1">
        <f t="array" ref="G417">INDEX(Municípios[Unidade federativa],_xlfn.XMATCH(vendas[[#This Row],[destino]],Municípios[Município],0))</f>
        <v>Minas Gerais</v>
      </c>
      <c r="H417" cm="1">
        <f t="array" aca="1" ref="H417" ca="1">INDEX(Municípios[frete],_xlfn.XMATCH(vendas[[#This Row],[destino]],Municípios[Município]))*vendas[[#This Row],[quantidade]]*(RANDBETWEEN(10,30)/100)</f>
        <v>29.277599999999996</v>
      </c>
      <c r="I417" t="str">
        <f>VLOOKUP(vendas[[#This Row],[UF]],Regioes[],2,0)</f>
        <v>SUDESTE</v>
      </c>
      <c r="J417" t="str" cm="1">
        <f t="array" aca="1" ref="J417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17" cm="1">
        <f t="array" ref="K417">INDEX(Produtos[preço_venda],_xlfn.XMATCH(vendas[[#This Row],[produto]],Produtos[id],0,1))*vendas[[#This Row],[quantidade]]</f>
        <v>15365.28</v>
      </c>
      <c r="L417">
        <f ca="1">vendas[[#This Row],[total produtos]]+vendas[[#This Row],[frete]]</f>
        <v>15394.5576</v>
      </c>
    </row>
    <row r="418" spans="1:12" x14ac:dyDescent="0.25">
      <c r="A418" s="1">
        <v>45394.365206976268</v>
      </c>
      <c r="B418" s="3">
        <f>WEEKNUM(vendas[[#This Row],[data]])</f>
        <v>15</v>
      </c>
      <c r="C418">
        <v>14</v>
      </c>
      <c r="D418" s="2" t="s">
        <v>54</v>
      </c>
      <c r="E418" s="3">
        <v>12</v>
      </c>
      <c r="F418" t="s">
        <v>16418</v>
      </c>
      <c r="G418" t="str" cm="1">
        <f t="array" ref="G418">INDEX(Municípios[Unidade federativa],_xlfn.XMATCH(vendas[[#This Row],[destino]],Municípios[Município],0))</f>
        <v>Minas Gerais</v>
      </c>
      <c r="H418" cm="1">
        <f t="array" aca="1" ref="H418" ca="1">INDEX(Municípios[frete],_xlfn.XMATCH(vendas[[#This Row],[destino]],Municípios[Município]))*vendas[[#This Row],[quantidade]]*(RANDBETWEEN(10,30)/100)</f>
        <v>19.331999999999997</v>
      </c>
      <c r="I418" t="str">
        <f>VLOOKUP(vendas[[#This Row],[UF]],Regioes[],2,0)</f>
        <v>SUDESTE</v>
      </c>
      <c r="J418" t="str" cm="1">
        <f t="array" aca="1" ref="J41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18" cm="1">
        <f t="array" ref="K418">INDEX(Produtos[preço_venda],_xlfn.XMATCH(vendas[[#This Row],[produto]],Produtos[id],0,1))*vendas[[#This Row],[quantidade]]</f>
        <v>7681.4400000000005</v>
      </c>
      <c r="L418">
        <f ca="1">vendas[[#This Row],[total produtos]]+vendas[[#This Row],[frete]]</f>
        <v>7700.7720000000008</v>
      </c>
    </row>
    <row r="419" spans="1:12" x14ac:dyDescent="0.25">
      <c r="A419" s="1">
        <v>45402</v>
      </c>
      <c r="B419" s="3">
        <f>WEEKNUM(vendas[[#This Row],[data]])</f>
        <v>16</v>
      </c>
      <c r="C419">
        <v>17</v>
      </c>
      <c r="D419" s="2" t="s">
        <v>21</v>
      </c>
      <c r="E419" s="3">
        <v>44</v>
      </c>
      <c r="F419" t="s">
        <v>9556</v>
      </c>
      <c r="G419" t="str" cm="1">
        <f t="array" ref="G419">INDEX(Municípios[Unidade federativa],_xlfn.XMATCH(vendas[[#This Row],[destino]],Municípios[Município],0))</f>
        <v>Santa Catarina</v>
      </c>
      <c r="H419" cm="1">
        <f t="array" aca="1" ref="H419" ca="1">INDEX(Municípios[frete],_xlfn.XMATCH(vendas[[#This Row],[destino]],Municípios[Município]))*vendas[[#This Row],[quantidade]]*(RANDBETWEEN(10,30)/100)</f>
        <v>88.11</v>
      </c>
      <c r="I419" t="str">
        <f>VLOOKUP(vendas[[#This Row],[UF]],Regioes[],2,0)</f>
        <v>SUL</v>
      </c>
      <c r="J419" t="str" cm="1">
        <f t="array" aca="1" ref="J41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19" cm="1">
        <f t="array" ref="K419">INDEX(Produtos[preço_venda],_xlfn.XMATCH(vendas[[#This Row],[produto]],Produtos[id],0,1))*vendas[[#This Row],[quantidade]]</f>
        <v>168982.44</v>
      </c>
      <c r="L419">
        <f ca="1">vendas[[#This Row],[total produtos]]+vendas[[#This Row],[frete]]</f>
        <v>169070.55</v>
      </c>
    </row>
    <row r="420" spans="1:12" x14ac:dyDescent="0.25">
      <c r="A420" s="1">
        <v>45410</v>
      </c>
      <c r="B420" s="3">
        <f>WEEKNUM(vendas[[#This Row],[data]])</f>
        <v>18</v>
      </c>
      <c r="C420">
        <v>13</v>
      </c>
      <c r="D420" s="2" t="s">
        <v>47</v>
      </c>
      <c r="E420" s="3">
        <v>39</v>
      </c>
      <c r="F420" t="s">
        <v>6150</v>
      </c>
      <c r="G420" t="str" cm="1">
        <f t="array" ref="G420">INDEX(Municípios[Unidade federativa],_xlfn.XMATCH(vendas[[#This Row],[destino]],Municípios[Município],0))</f>
        <v>São Paulo</v>
      </c>
      <c r="H420" cm="1">
        <f t="array" aca="1" ref="H420" ca="1">INDEX(Municípios[frete],_xlfn.XMATCH(vendas[[#This Row],[destino]],Municípios[Município]))*vendas[[#This Row],[quantidade]]*(RANDBETWEEN(10,30)/100)</f>
        <v>43.582499999999996</v>
      </c>
      <c r="I420" t="str">
        <f>VLOOKUP(vendas[[#This Row],[UF]],Regioes[],2,0)</f>
        <v>SUDESTE</v>
      </c>
      <c r="J420" t="str" cm="1">
        <f t="array" aca="1" ref="J42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20" cm="1">
        <f t="array" ref="K420">INDEX(Produtos[preço_venda],_xlfn.XMATCH(vendas[[#This Row],[produto]],Produtos[id],0,1))*vendas[[#This Row],[quantidade]]</f>
        <v>162277.83000000002</v>
      </c>
      <c r="L420">
        <f ca="1">vendas[[#This Row],[total produtos]]+vendas[[#This Row],[frete]]</f>
        <v>162321.41250000001</v>
      </c>
    </row>
    <row r="421" spans="1:12" x14ac:dyDescent="0.25">
      <c r="A421" s="1">
        <v>45389.130249134425</v>
      </c>
      <c r="B421" s="3">
        <f>WEEKNUM(vendas[[#This Row],[data]])</f>
        <v>15</v>
      </c>
      <c r="C421">
        <v>18</v>
      </c>
      <c r="D421" s="2" t="s">
        <v>29</v>
      </c>
      <c r="E421" s="3">
        <v>29</v>
      </c>
      <c r="F421" t="s">
        <v>7933</v>
      </c>
      <c r="G421" t="str" cm="1">
        <f t="array" ref="G421">INDEX(Municípios[Unidade federativa],_xlfn.XMATCH(vendas[[#This Row],[destino]],Municípios[Município],0))</f>
        <v>Minas Gerais</v>
      </c>
      <c r="H421" cm="1">
        <f t="array" aca="1" ref="H421" ca="1">INDEX(Municípios[frete],_xlfn.XMATCH(vendas[[#This Row],[destino]],Municípios[Município]))*vendas[[#This Row],[quantidade]]*(RANDBETWEEN(10,30)/100)</f>
        <v>74.53</v>
      </c>
      <c r="I421" t="str">
        <f>VLOOKUP(vendas[[#This Row],[UF]],Regioes[],2,0)</f>
        <v>SUDESTE</v>
      </c>
      <c r="J421" t="str" cm="1">
        <f t="array" aca="1" ref="J421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21" cm="1">
        <f t="array" ref="K421">INDEX(Produtos[preço_venda],_xlfn.XMATCH(vendas[[#This Row],[produto]],Produtos[id],0,1))*vendas[[#This Row],[quantidade]]</f>
        <v>111364.64</v>
      </c>
      <c r="L421">
        <f ca="1">vendas[[#This Row],[total produtos]]+vendas[[#This Row],[frete]]</f>
        <v>111439.17</v>
      </c>
    </row>
    <row r="422" spans="1:12" x14ac:dyDescent="0.25">
      <c r="A422" s="1">
        <v>45386.897653431421</v>
      </c>
      <c r="B422" s="3">
        <f>WEEKNUM(vendas[[#This Row],[data]])</f>
        <v>14</v>
      </c>
      <c r="C422">
        <v>17</v>
      </c>
      <c r="D422" s="2" t="s">
        <v>57</v>
      </c>
      <c r="E422" s="3">
        <v>49</v>
      </c>
      <c r="F422" t="s">
        <v>7746</v>
      </c>
      <c r="G422" t="str" cm="1">
        <f t="array" ref="G422">INDEX(Municípios[Unidade federativa],_xlfn.XMATCH(vendas[[#This Row],[destino]],Municípios[Município],0))</f>
        <v>Espírito Santo</v>
      </c>
      <c r="H422" cm="1">
        <f t="array" aca="1" ref="H422" ca="1">INDEX(Municípios[frete],_xlfn.XMATCH(vendas[[#This Row],[destino]],Municípios[Município]))*vendas[[#This Row],[quantidade]]*(RANDBETWEEN(10,30)/100)</f>
        <v>160.66120000000004</v>
      </c>
      <c r="I422" t="str">
        <f>VLOOKUP(vendas[[#This Row],[UF]],Regioes[],2,0)</f>
        <v>SUDESTE</v>
      </c>
      <c r="J422" t="str" cm="1">
        <f t="array" aca="1" ref="J42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22" cm="1">
        <f t="array" ref="K422">INDEX(Produtos[preço_venda],_xlfn.XMATCH(vendas[[#This Row],[produto]],Produtos[id],0,1))*vendas[[#This Row],[quantidade]]</f>
        <v>172519.69</v>
      </c>
      <c r="L422">
        <f ca="1">vendas[[#This Row],[total produtos]]+vendas[[#This Row],[frete]]</f>
        <v>172680.3512</v>
      </c>
    </row>
    <row r="423" spans="1:12" x14ac:dyDescent="0.25">
      <c r="A423" s="1">
        <v>45394.913027691386</v>
      </c>
      <c r="B423" s="3">
        <f>WEEKNUM(vendas[[#This Row],[data]])</f>
        <v>15</v>
      </c>
      <c r="C423">
        <v>10</v>
      </c>
      <c r="D423" s="2" t="s">
        <v>17</v>
      </c>
      <c r="E423" s="3">
        <v>43</v>
      </c>
      <c r="F423" t="s">
        <v>9763</v>
      </c>
      <c r="G423" t="str" cm="1">
        <f t="array" ref="G423">INDEX(Municípios[Unidade federativa],_xlfn.XMATCH(vendas[[#This Row],[destino]],Municípios[Município],0))</f>
        <v>Bahia</v>
      </c>
      <c r="H423" cm="1">
        <f t="array" aca="1" ref="H423" ca="1">INDEX(Municípios[frete],_xlfn.XMATCH(vendas[[#This Row],[destino]],Municípios[Município]))*vendas[[#This Row],[quantidade]]*(RANDBETWEEN(10,30)/100)</f>
        <v>108.70399999999999</v>
      </c>
      <c r="I423" t="str">
        <f>VLOOKUP(vendas[[#This Row],[UF]],Regioes[],2,0)</f>
        <v>NORDESTE</v>
      </c>
      <c r="J423" t="str" cm="1">
        <f t="array" aca="1" ref="J423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423" cm="1">
        <f t="array" ref="K423">INDEX(Produtos[preço_venda],_xlfn.XMATCH(vendas[[#This Row],[produto]],Produtos[id],0,1))*vendas[[#This Row],[quantidade]]</f>
        <v>110089.45999999999</v>
      </c>
      <c r="L423">
        <f ca="1">vendas[[#This Row],[total produtos]]+vendas[[#This Row],[frete]]</f>
        <v>110198.16399999999</v>
      </c>
    </row>
    <row r="424" spans="1:12" x14ac:dyDescent="0.25">
      <c r="A424" s="1">
        <v>45385.896711557463</v>
      </c>
      <c r="B424" s="3">
        <f>WEEKNUM(vendas[[#This Row],[data]])</f>
        <v>14</v>
      </c>
      <c r="C424">
        <v>18</v>
      </c>
      <c r="D424" s="2" t="s">
        <v>51</v>
      </c>
      <c r="E424" s="3">
        <v>34</v>
      </c>
      <c r="F424" t="s">
        <v>364</v>
      </c>
      <c r="G424" t="str" cm="1">
        <f t="array" ref="G424">INDEX(Municípios[Unidade federativa],_xlfn.XMATCH(vendas[[#This Row],[destino]],Municípios[Município],0))</f>
        <v>Paraná</v>
      </c>
      <c r="H424" cm="1">
        <f t="array" aca="1" ref="H424" ca="1">INDEX(Municípios[frete],_xlfn.XMATCH(vendas[[#This Row],[destino]],Municípios[Município]))*vendas[[#This Row],[quantidade]]*(RANDBETWEEN(10,30)/100)</f>
        <v>91.39200000000001</v>
      </c>
      <c r="I424" t="str">
        <f>VLOOKUP(vendas[[#This Row],[UF]],Regioes[],2,0)</f>
        <v>SUL</v>
      </c>
      <c r="J424" t="str" cm="1">
        <f t="array" aca="1" ref="J42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24" cm="1">
        <f t="array" ref="K424">INDEX(Produtos[preço_venda],_xlfn.XMATCH(vendas[[#This Row],[produto]],Produtos[id],0,1))*vendas[[#This Row],[quantidade]]</f>
        <v>97942.44</v>
      </c>
      <c r="L424">
        <f ca="1">vendas[[#This Row],[total produtos]]+vendas[[#This Row],[frete]]</f>
        <v>98033.832000000009</v>
      </c>
    </row>
    <row r="425" spans="1:12" x14ac:dyDescent="0.25">
      <c r="A425" s="1">
        <v>45417</v>
      </c>
      <c r="B425" s="3">
        <f>WEEKNUM(vendas[[#This Row],[data]])</f>
        <v>19</v>
      </c>
      <c r="C425">
        <v>12</v>
      </c>
      <c r="D425" s="2" t="s">
        <v>45</v>
      </c>
      <c r="E425" s="3">
        <v>24</v>
      </c>
      <c r="F425" t="s">
        <v>11085</v>
      </c>
      <c r="G425" t="str" cm="1">
        <f t="array" ref="G425">INDEX(Municípios[Unidade federativa],_xlfn.XMATCH(vendas[[#This Row],[destino]],Municípios[Município],0))</f>
        <v>Minas Gerais</v>
      </c>
      <c r="H425" cm="1">
        <f t="array" aca="1" ref="H425" ca="1">INDEX(Municípios[frete],_xlfn.XMATCH(vendas[[#This Row],[destino]],Municípios[Município]))*vendas[[#This Row],[quantidade]]*(RANDBETWEEN(10,30)/100)</f>
        <v>72.576000000000022</v>
      </c>
      <c r="I425" t="str">
        <f>VLOOKUP(vendas[[#This Row],[UF]],Regioes[],2,0)</f>
        <v>SUDESTE</v>
      </c>
      <c r="J425" t="str" cm="1">
        <f t="array" aca="1" ref="J42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25" cm="1">
        <f t="array" ref="K425">INDEX(Produtos[preço_venda],_xlfn.XMATCH(vendas[[#This Row],[produto]],Produtos[id],0,1))*vendas[[#This Row],[quantidade]]</f>
        <v>53779.200000000004</v>
      </c>
      <c r="L425">
        <f ca="1">vendas[[#This Row],[total produtos]]+vendas[[#This Row],[frete]]</f>
        <v>53851.776000000005</v>
      </c>
    </row>
    <row r="426" spans="1:12" x14ac:dyDescent="0.25">
      <c r="A426" s="1">
        <v>45394.217685757794</v>
      </c>
      <c r="B426" s="3">
        <f>WEEKNUM(vendas[[#This Row],[data]])</f>
        <v>15</v>
      </c>
      <c r="C426">
        <v>16</v>
      </c>
      <c r="D426" s="2" t="s">
        <v>10</v>
      </c>
      <c r="E426" s="3">
        <v>39</v>
      </c>
      <c r="F426" t="s">
        <v>4356</v>
      </c>
      <c r="G426" t="str" cm="1">
        <f t="array" ref="G426">INDEX(Municípios[Unidade federativa],_xlfn.XMATCH(vendas[[#This Row],[destino]],Municípios[Município],0))</f>
        <v>Alagoas</v>
      </c>
      <c r="H426" cm="1">
        <f t="array" aca="1" ref="H426" ca="1">INDEX(Municípios[frete],_xlfn.XMATCH(vendas[[#This Row],[destino]],Municípios[Município]))*vendas[[#This Row],[quantidade]]*(RANDBETWEEN(10,30)/100)</f>
        <v>134.57339999999999</v>
      </c>
      <c r="I426" t="str">
        <f>VLOOKUP(vendas[[#This Row],[UF]],Regioes[],2,0)</f>
        <v>NORDESTE</v>
      </c>
      <c r="J426" t="str" cm="1">
        <f t="array" aca="1" ref="J426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26" cm="1">
        <f t="array" ref="K426">INDEX(Produtos[preço_venda],_xlfn.XMATCH(vendas[[#This Row],[produto]],Produtos[id],0,1))*vendas[[#This Row],[quantidade]]</f>
        <v>174725.84999999998</v>
      </c>
      <c r="L426">
        <f ca="1">vendas[[#This Row],[total produtos]]+vendas[[#This Row],[frete]]</f>
        <v>174860.42339999997</v>
      </c>
    </row>
    <row r="427" spans="1:12" x14ac:dyDescent="0.25">
      <c r="A427" s="1">
        <v>45409</v>
      </c>
      <c r="B427" s="3">
        <f>WEEKNUM(vendas[[#This Row],[data]])</f>
        <v>17</v>
      </c>
      <c r="C427">
        <v>15</v>
      </c>
      <c r="D427" s="2" t="s">
        <v>48</v>
      </c>
      <c r="E427" s="3">
        <v>16</v>
      </c>
      <c r="F427" t="s">
        <v>2028</v>
      </c>
      <c r="G427" t="str" cm="1">
        <f t="array" ref="G427">INDEX(Municípios[Unidade federativa],_xlfn.XMATCH(vendas[[#This Row],[destino]],Municípios[Município],0))</f>
        <v>Pernambuco</v>
      </c>
      <c r="H427" cm="1">
        <f t="array" aca="1" ref="H427" ca="1">INDEX(Municípios[frete],_xlfn.XMATCH(vendas[[#This Row],[destino]],Municípios[Município]))*vendas[[#This Row],[quantidade]]*(RANDBETWEEN(10,30)/100)</f>
        <v>12.4176</v>
      </c>
      <c r="I427" t="str">
        <f>VLOOKUP(vendas[[#This Row],[UF]],Regioes[],2,0)</f>
        <v>NORDESTE</v>
      </c>
      <c r="J427" t="str" cm="1">
        <f t="array" aca="1" ref="J42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27" cm="1">
        <f t="array" ref="K427">INDEX(Produtos[preço_venda],_xlfn.XMATCH(vendas[[#This Row],[produto]],Produtos[id],0,1))*vendas[[#This Row],[quantidade]]</f>
        <v>20487.04</v>
      </c>
      <c r="L427">
        <f ca="1">vendas[[#This Row],[total produtos]]+vendas[[#This Row],[frete]]</f>
        <v>20499.457600000002</v>
      </c>
    </row>
    <row r="428" spans="1:12" x14ac:dyDescent="0.25">
      <c r="A428" s="1">
        <v>45398.147746847062</v>
      </c>
      <c r="B428" s="3">
        <f>WEEKNUM(vendas[[#This Row],[data]])</f>
        <v>16</v>
      </c>
      <c r="C428">
        <v>17</v>
      </c>
      <c r="D428" s="2" t="s">
        <v>65</v>
      </c>
      <c r="E428" s="3">
        <v>17</v>
      </c>
      <c r="F428" t="s">
        <v>8766</v>
      </c>
      <c r="G428" t="str" cm="1">
        <f t="array" ref="G428">INDEX(Municípios[Unidade federativa],_xlfn.XMATCH(vendas[[#This Row],[destino]],Municípios[Município],0))</f>
        <v>Minas Gerais</v>
      </c>
      <c r="H428" cm="1">
        <f t="array" aca="1" ref="H428" ca="1">INDEX(Municípios[frete],_xlfn.XMATCH(vendas[[#This Row],[destino]],Municípios[Município]))*vendas[[#This Row],[quantidade]]*(RANDBETWEEN(10,30)/100)</f>
        <v>27.509399999999999</v>
      </c>
      <c r="I428" t="str">
        <f>VLOOKUP(vendas[[#This Row],[UF]],Regioes[],2,0)</f>
        <v>SUDESTE</v>
      </c>
      <c r="J428" t="str" cm="1">
        <f t="array" aca="1" ref="J42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428" cm="1">
        <f t="array" ref="K428">INDEX(Produtos[preço_venda],_xlfn.XMATCH(vendas[[#This Row],[produto]],Produtos[id],0,1))*vendas[[#This Row],[quantidade]]</f>
        <v>70732.92</v>
      </c>
      <c r="L428">
        <f ca="1">vendas[[#This Row],[total produtos]]+vendas[[#This Row],[frete]]</f>
        <v>70760.429399999994</v>
      </c>
    </row>
    <row r="429" spans="1:12" x14ac:dyDescent="0.25">
      <c r="A429" s="1">
        <v>45401.001426674651</v>
      </c>
      <c r="B429" s="3">
        <f>WEEKNUM(vendas[[#This Row],[data]])</f>
        <v>16</v>
      </c>
      <c r="C429">
        <v>14</v>
      </c>
      <c r="D429" s="2" t="s">
        <v>29</v>
      </c>
      <c r="E429" s="3">
        <v>37</v>
      </c>
      <c r="F429" t="s">
        <v>9700</v>
      </c>
      <c r="G429" t="str" cm="1">
        <f t="array" ref="G429">INDEX(Municípios[Unidade federativa],_xlfn.XMATCH(vendas[[#This Row],[destino]],Municípios[Município],0))</f>
        <v>Paraná</v>
      </c>
      <c r="H429" cm="1">
        <f t="array" aca="1" ref="H429" ca="1">INDEX(Municípios[frete],_xlfn.XMATCH(vendas[[#This Row],[destino]],Municípios[Município]))*vendas[[#This Row],[quantidade]]*(RANDBETWEEN(10,30)/100)</f>
        <v>43.585999999999999</v>
      </c>
      <c r="I429" t="str">
        <f>VLOOKUP(vendas[[#This Row],[UF]],Regioes[],2,0)</f>
        <v>SUL</v>
      </c>
      <c r="J429" t="str" cm="1">
        <f t="array" aca="1" ref="J429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429" cm="1">
        <f t="array" ref="K429">INDEX(Produtos[preço_venda],_xlfn.XMATCH(vendas[[#This Row],[produto]],Produtos[id],0,1))*vendas[[#This Row],[quantidade]]</f>
        <v>142085.91999999998</v>
      </c>
      <c r="L429">
        <f ca="1">vendas[[#This Row],[total produtos]]+vendas[[#This Row],[frete]]</f>
        <v>142129.50599999999</v>
      </c>
    </row>
    <row r="430" spans="1:12" x14ac:dyDescent="0.25">
      <c r="A430" s="1">
        <v>45385.348624582155</v>
      </c>
      <c r="B430" s="3">
        <f>WEEKNUM(vendas[[#This Row],[data]])</f>
        <v>14</v>
      </c>
      <c r="C430">
        <v>14</v>
      </c>
      <c r="D430" s="2" t="s">
        <v>13</v>
      </c>
      <c r="E430" s="3">
        <v>13</v>
      </c>
      <c r="F430" t="s">
        <v>15825</v>
      </c>
      <c r="G430" t="str" cm="1">
        <f t="array" ref="G430">INDEX(Municípios[Unidade federativa],_xlfn.XMATCH(vendas[[#This Row],[destino]],Municípios[Município],0))</f>
        <v>Rio Grande do Sul</v>
      </c>
      <c r="H430" cm="1">
        <f t="array" aca="1" ref="H430" ca="1">INDEX(Municípios[frete],_xlfn.XMATCH(vendas[[#This Row],[destino]],Municípios[Município]))*vendas[[#This Row],[quantidade]]*(RANDBETWEEN(10,30)/100)</f>
        <v>14.960400000000003</v>
      </c>
      <c r="I430" t="str">
        <f>VLOOKUP(vendas[[#This Row],[UF]],Regioes[],2,0)</f>
        <v>SUL</v>
      </c>
      <c r="J430" t="str" cm="1">
        <f t="array" aca="1" ref="J43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430" cm="1">
        <f t="array" ref="K430">INDEX(Produtos[preço_venda],_xlfn.XMATCH(vendas[[#This Row],[produto]],Produtos[id],0,1))*vendas[[#This Row],[quantidade]]</f>
        <v>8322.08</v>
      </c>
      <c r="L430">
        <f ca="1">vendas[[#This Row],[total produtos]]+vendas[[#This Row],[frete]]</f>
        <v>8337.0403999999999</v>
      </c>
    </row>
    <row r="431" spans="1:12" x14ac:dyDescent="0.25">
      <c r="A431" s="1">
        <v>45391.569484749321</v>
      </c>
      <c r="B431" s="3">
        <f>WEEKNUM(vendas[[#This Row],[data]])</f>
        <v>15</v>
      </c>
      <c r="C431">
        <v>16</v>
      </c>
      <c r="D431" s="2" t="s">
        <v>19</v>
      </c>
      <c r="E431" s="3">
        <v>31</v>
      </c>
      <c r="F431" t="s">
        <v>6416</v>
      </c>
      <c r="G431" t="str" cm="1">
        <f t="array" ref="G431">INDEX(Municípios[Unidade federativa],_xlfn.XMATCH(vendas[[#This Row],[destino]],Municípios[Município],0))</f>
        <v>Rondônia</v>
      </c>
      <c r="H431" cm="1">
        <f t="array" aca="1" ref="H431" ca="1">INDEX(Municípios[frete],_xlfn.XMATCH(vendas[[#This Row],[destino]],Municípios[Município]))*vendas[[#This Row],[quantidade]]*(RANDBETWEEN(10,30)/100)</f>
        <v>47.244</v>
      </c>
      <c r="I431" t="str">
        <f>VLOOKUP(vendas[[#This Row],[UF]],Regioes[],2,0)</f>
        <v>NORTE</v>
      </c>
      <c r="J431" t="str" cm="1">
        <f t="array" aca="1" ref="J431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431" cm="1">
        <f t="array" ref="K431">INDEX(Produtos[preço_venda],_xlfn.XMATCH(vendas[[#This Row],[produto]],Produtos[id],0,1))*vendas[[#This Row],[quantidade]]</f>
        <v>69455.810000000012</v>
      </c>
      <c r="L431">
        <f ca="1">vendas[[#This Row],[total produtos]]+vendas[[#This Row],[frete]]</f>
        <v>69503.054000000018</v>
      </c>
    </row>
    <row r="432" spans="1:12" x14ac:dyDescent="0.25">
      <c r="A432" s="1">
        <v>45410</v>
      </c>
      <c r="B432" s="3">
        <f>WEEKNUM(vendas[[#This Row],[data]])</f>
        <v>18</v>
      </c>
      <c r="C432">
        <v>15</v>
      </c>
      <c r="D432" s="2" t="s">
        <v>52</v>
      </c>
      <c r="E432" s="3">
        <v>29</v>
      </c>
      <c r="F432" t="s">
        <v>8356</v>
      </c>
      <c r="G432" t="str" cm="1">
        <f t="array" ref="G432">INDEX(Municípios[Unidade federativa],_xlfn.XMATCH(vendas[[#This Row],[destino]],Municípios[Município],0))</f>
        <v>Bahia</v>
      </c>
      <c r="H432" cm="1">
        <f t="array" aca="1" ref="H432" ca="1">INDEX(Municípios[frete],_xlfn.XMATCH(vendas[[#This Row],[destino]],Municípios[Município]))*vendas[[#This Row],[quantidade]]*(RANDBETWEEN(10,30)/100)</f>
        <v>24.533999999999999</v>
      </c>
      <c r="I432" t="str">
        <f>VLOOKUP(vendas[[#This Row],[UF]],Regioes[],2,0)</f>
        <v>NORDESTE</v>
      </c>
      <c r="J432" t="str" cm="1">
        <f t="array" aca="1" ref="J43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32" cm="1">
        <f t="array" ref="K432">INDEX(Produtos[preço_venda],_xlfn.XMATCH(vendas[[#This Row],[produto]],Produtos[id],0,1))*vendas[[#This Row],[quantidade]]</f>
        <v>120658.56000000001</v>
      </c>
      <c r="L432">
        <f ca="1">vendas[[#This Row],[total produtos]]+vendas[[#This Row],[frete]]</f>
        <v>120683.09400000001</v>
      </c>
    </row>
    <row r="433" spans="1:12" x14ac:dyDescent="0.25">
      <c r="A433" s="1">
        <v>45406</v>
      </c>
      <c r="B433" s="3">
        <f>WEEKNUM(vendas[[#This Row],[data]])</f>
        <v>17</v>
      </c>
      <c r="C433">
        <v>11</v>
      </c>
      <c r="D433" s="2" t="s">
        <v>36</v>
      </c>
      <c r="E433" s="3">
        <v>36</v>
      </c>
      <c r="F433" t="s">
        <v>3857</v>
      </c>
      <c r="G433" t="str" cm="1">
        <f t="array" ref="G433">INDEX(Municípios[Unidade federativa],_xlfn.XMATCH(vendas[[#This Row],[destino]],Municípios[Município],0))</f>
        <v>Pará</v>
      </c>
      <c r="H433" cm="1">
        <f t="array" aca="1" ref="H433" ca="1">INDEX(Municípios[frete],_xlfn.XMATCH(vendas[[#This Row],[destino]],Municípios[Município]))*vendas[[#This Row],[quantidade]]*(RANDBETWEEN(10,30)/100)</f>
        <v>138.2184</v>
      </c>
      <c r="I433" t="str">
        <f>VLOOKUP(vendas[[#This Row],[UF]],Regioes[],2,0)</f>
        <v>NORTE</v>
      </c>
      <c r="J433" t="str" cm="1">
        <f t="array" aca="1" ref="J43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33" cm="1">
        <f t="array" ref="K433">INDEX(Produtos[preço_venda],_xlfn.XMATCH(vendas[[#This Row],[produto]],Produtos[id],0,1))*vendas[[#This Row],[quantidade]]</f>
        <v>138253.68</v>
      </c>
      <c r="L433">
        <f ca="1">vendas[[#This Row],[total produtos]]+vendas[[#This Row],[frete]]</f>
        <v>138391.89840000001</v>
      </c>
    </row>
    <row r="434" spans="1:12" x14ac:dyDescent="0.25">
      <c r="A434" s="1">
        <v>45406</v>
      </c>
      <c r="B434" s="3">
        <f>WEEKNUM(vendas[[#This Row],[data]])</f>
        <v>17</v>
      </c>
      <c r="C434">
        <v>16</v>
      </c>
      <c r="D434" s="2" t="s">
        <v>19</v>
      </c>
      <c r="E434" s="3">
        <v>33</v>
      </c>
      <c r="F434" t="s">
        <v>5558</v>
      </c>
      <c r="G434" t="str" cm="1">
        <f t="array" ref="G434">INDEX(Municípios[Unidade federativa],_xlfn.XMATCH(vendas[[#This Row],[destino]],Municípios[Município],0))</f>
        <v>Maranhão</v>
      </c>
      <c r="H434" cm="1">
        <f t="array" aca="1" ref="H434" ca="1">INDEX(Municípios[frete],_xlfn.XMATCH(vendas[[#This Row],[destino]],Municípios[Município]))*vendas[[#This Row],[quantidade]]*(RANDBETWEEN(10,30)/100)</f>
        <v>62.333699999999993</v>
      </c>
      <c r="I434" t="str">
        <f>VLOOKUP(vendas[[#This Row],[UF]],Regioes[],2,0)</f>
        <v>NORDESTE</v>
      </c>
      <c r="J434" t="str" cm="1">
        <f t="array" aca="1" ref="J43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434" cm="1">
        <f t="array" ref="K434">INDEX(Produtos[preço_venda],_xlfn.XMATCH(vendas[[#This Row],[produto]],Produtos[id],0,1))*vendas[[#This Row],[quantidade]]</f>
        <v>73936.83</v>
      </c>
      <c r="L434">
        <f ca="1">vendas[[#This Row],[total produtos]]+vendas[[#This Row],[frete]]</f>
        <v>73999.163700000005</v>
      </c>
    </row>
    <row r="435" spans="1:12" x14ac:dyDescent="0.25">
      <c r="A435" s="1">
        <v>45397.650928884985</v>
      </c>
      <c r="B435" s="3">
        <f>WEEKNUM(vendas[[#This Row],[data]])</f>
        <v>16</v>
      </c>
      <c r="C435">
        <v>14</v>
      </c>
      <c r="D435" s="2" t="s">
        <v>59</v>
      </c>
      <c r="E435" s="3">
        <v>42</v>
      </c>
      <c r="F435" t="s">
        <v>7553</v>
      </c>
      <c r="G435" t="str" cm="1">
        <f t="array" ref="G435">INDEX(Municípios[Unidade federativa],_xlfn.XMATCH(vendas[[#This Row],[destino]],Municípios[Município],0))</f>
        <v>Rio de Janeiro</v>
      </c>
      <c r="H435" cm="1">
        <f t="array" aca="1" ref="H435" ca="1">INDEX(Municípios[frete],_xlfn.XMATCH(vendas[[#This Row],[destino]],Municípios[Município]))*vendas[[#This Row],[quantidade]]*(RANDBETWEEN(10,30)/100)</f>
        <v>53.625599999999999</v>
      </c>
      <c r="I435" t="str">
        <f>VLOOKUP(vendas[[#This Row],[UF]],Regioes[],2,0)</f>
        <v>SUDESTE</v>
      </c>
      <c r="J435" t="str" cm="1">
        <f t="array" aca="1" ref="J43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35" cm="1">
        <f t="array" ref="K435">INDEX(Produtos[preço_venda],_xlfn.XMATCH(vendas[[#This Row],[produto]],Produtos[id],0,1))*vendas[[#This Row],[quantidade]]</f>
        <v>94106.87999999999</v>
      </c>
      <c r="L435">
        <f ca="1">vendas[[#This Row],[total produtos]]+vendas[[#This Row],[frete]]</f>
        <v>94160.505599999989</v>
      </c>
    </row>
    <row r="436" spans="1:12" x14ac:dyDescent="0.25">
      <c r="A436" s="1">
        <v>45395.47332764684</v>
      </c>
      <c r="B436" s="3">
        <f>WEEKNUM(vendas[[#This Row],[data]])</f>
        <v>15</v>
      </c>
      <c r="C436">
        <v>15</v>
      </c>
      <c r="D436" s="2" t="s">
        <v>57</v>
      </c>
      <c r="E436" s="3">
        <v>35</v>
      </c>
      <c r="F436" t="s">
        <v>6728</v>
      </c>
      <c r="G436" t="str" cm="1">
        <f t="array" ref="G436">INDEX(Municípios[Unidade federativa],_xlfn.XMATCH(vendas[[#This Row],[destino]],Municípios[Município],0))</f>
        <v>Minas Gerais</v>
      </c>
      <c r="H436" cm="1">
        <f t="array" aca="1" ref="H436" ca="1">INDEX(Municípios[frete],_xlfn.XMATCH(vendas[[#This Row],[destino]],Municípios[Município]))*vendas[[#This Row],[quantidade]]*(RANDBETWEEN(10,30)/100)</f>
        <v>52.360000000000007</v>
      </c>
      <c r="I436" t="str">
        <f>VLOOKUP(vendas[[#This Row],[UF]],Regioes[],2,0)</f>
        <v>SUDESTE</v>
      </c>
      <c r="J436" t="str" cm="1">
        <f t="array" aca="1" ref="J43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36" cm="1">
        <f t="array" ref="K436">INDEX(Produtos[preço_venda],_xlfn.XMATCH(vendas[[#This Row],[produto]],Produtos[id],0,1))*vendas[[#This Row],[quantidade]]</f>
        <v>123228.34999999999</v>
      </c>
      <c r="L436">
        <f ca="1">vendas[[#This Row],[total produtos]]+vendas[[#This Row],[frete]]</f>
        <v>123280.70999999999</v>
      </c>
    </row>
    <row r="437" spans="1:12" x14ac:dyDescent="0.25">
      <c r="A437" s="1">
        <v>45417</v>
      </c>
      <c r="B437" s="3">
        <f>WEEKNUM(vendas[[#This Row],[data]])</f>
        <v>19</v>
      </c>
      <c r="C437">
        <v>9</v>
      </c>
      <c r="D437" s="2" t="s">
        <v>30</v>
      </c>
      <c r="E437" s="3">
        <v>25</v>
      </c>
      <c r="F437" t="s">
        <v>11582</v>
      </c>
      <c r="G437" t="str" cm="1">
        <f t="array" ref="G437">INDEX(Municípios[Unidade federativa],_xlfn.XMATCH(vendas[[#This Row],[destino]],Municípios[Município],0))</f>
        <v>Piauí</v>
      </c>
      <c r="H437" cm="1">
        <f t="array" aca="1" ref="H437" ca="1">INDEX(Municípios[frete],_xlfn.XMATCH(vendas[[#This Row],[destino]],Municípios[Município]))*vendas[[#This Row],[quantidade]]*(RANDBETWEEN(10,30)/100)</f>
        <v>71.155000000000001</v>
      </c>
      <c r="I437" t="str">
        <f>VLOOKUP(vendas[[#This Row],[UF]],Regioes[],2,0)</f>
        <v>NORDESTE</v>
      </c>
      <c r="J437" t="str" cm="1">
        <f t="array" aca="1" ref="J43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37" cm="1">
        <f t="array" ref="K437">INDEX(Produtos[preço_venda],_xlfn.XMATCH(vendas[[#This Row],[produto]],Produtos[id],0,1))*vendas[[#This Row],[quantidade]]</f>
        <v>96006</v>
      </c>
      <c r="L437">
        <f ca="1">vendas[[#This Row],[total produtos]]+vendas[[#This Row],[frete]]</f>
        <v>96077.154999999999</v>
      </c>
    </row>
    <row r="438" spans="1:12" x14ac:dyDescent="0.25">
      <c r="A438" s="1">
        <v>45396.55476337282</v>
      </c>
      <c r="B438" s="3">
        <f>WEEKNUM(vendas[[#This Row],[data]])</f>
        <v>16</v>
      </c>
      <c r="C438">
        <v>11</v>
      </c>
      <c r="D438" s="2" t="s">
        <v>24</v>
      </c>
      <c r="E438" s="3">
        <v>13</v>
      </c>
      <c r="F438" t="s">
        <v>1410</v>
      </c>
      <c r="G438" t="str" cm="1">
        <f t="array" ref="G438">INDEX(Municípios[Unidade federativa],_xlfn.XMATCH(vendas[[#This Row],[destino]],Municípios[Município],0))</f>
        <v>Espírito Santo</v>
      </c>
      <c r="H438" cm="1">
        <f t="array" aca="1" ref="H438" ca="1">INDEX(Municípios[frete],_xlfn.XMATCH(vendas[[#This Row],[destino]],Municípios[Município]))*vendas[[#This Row],[quantidade]]*(RANDBETWEEN(10,30)/100)</f>
        <v>38.778999999999996</v>
      </c>
      <c r="I438" t="str">
        <f>VLOOKUP(vendas[[#This Row],[UF]],Regioes[],2,0)</f>
        <v>SUDESTE</v>
      </c>
      <c r="J438" t="str" cm="1">
        <f t="array" aca="1" ref="J43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38" cm="1">
        <f t="array" ref="K438">INDEX(Produtos[preço_venda],_xlfn.XMATCH(vendas[[#This Row],[produto]],Produtos[id],0,1))*vendas[[#This Row],[quantidade]]</f>
        <v>45763.77</v>
      </c>
      <c r="L438">
        <f ca="1">vendas[[#This Row],[total produtos]]+vendas[[#This Row],[frete]]</f>
        <v>45802.548999999999</v>
      </c>
    </row>
    <row r="439" spans="1:12" x14ac:dyDescent="0.25">
      <c r="A439" s="1">
        <v>45398.38588652305</v>
      </c>
      <c r="B439" s="3">
        <f>WEEKNUM(vendas[[#This Row],[data]])</f>
        <v>16</v>
      </c>
      <c r="C439">
        <v>9</v>
      </c>
      <c r="D439" s="2" t="s">
        <v>49</v>
      </c>
      <c r="E439" s="3">
        <v>25</v>
      </c>
      <c r="F439" t="s">
        <v>8332</v>
      </c>
      <c r="G439" t="str" cm="1">
        <f t="array" ref="G439">INDEX(Municípios[Unidade federativa],_xlfn.XMATCH(vendas[[#This Row],[destino]],Municípios[Município],0))</f>
        <v>Bahia</v>
      </c>
      <c r="H439" cm="1">
        <f t="array" aca="1" ref="H439" ca="1">INDEX(Municípios[frete],_xlfn.XMATCH(vendas[[#This Row],[destino]],Municípios[Município]))*vendas[[#This Row],[quantidade]]*(RANDBETWEEN(10,30)/100)</f>
        <v>76.850000000000009</v>
      </c>
      <c r="I439" t="str">
        <f>VLOOKUP(vendas[[#This Row],[UF]],Regioes[],2,0)</f>
        <v>NORDESTE</v>
      </c>
      <c r="J439" t="str" cm="1">
        <f t="array" aca="1" ref="J43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39" cm="1">
        <f t="array" ref="K439">INDEX(Produtos[preço_venda],_xlfn.XMATCH(vendas[[#This Row],[produto]],Produtos[id],0,1))*vendas[[#This Row],[quantidade]]</f>
        <v>32016.500000000004</v>
      </c>
      <c r="L439">
        <f ca="1">vendas[[#This Row],[total produtos]]+vendas[[#This Row],[frete]]</f>
        <v>32093.350000000002</v>
      </c>
    </row>
    <row r="440" spans="1:12" x14ac:dyDescent="0.25">
      <c r="A440" s="1">
        <v>45415</v>
      </c>
      <c r="B440" s="3">
        <f>WEEKNUM(vendas[[#This Row],[data]])</f>
        <v>18</v>
      </c>
      <c r="C440">
        <v>16</v>
      </c>
      <c r="D440" s="2" t="s">
        <v>26</v>
      </c>
      <c r="E440" s="3">
        <v>28</v>
      </c>
      <c r="F440" t="s">
        <v>5653</v>
      </c>
      <c r="G440" t="str" cm="1">
        <f t="array" ref="G440">INDEX(Municípios[Unidade federativa],_xlfn.XMATCH(vendas[[#This Row],[destino]],Municípios[Município],0))</f>
        <v>Bahia</v>
      </c>
      <c r="H440" cm="1">
        <f t="array" aca="1" ref="H440" ca="1">INDEX(Municípios[frete],_xlfn.XMATCH(vendas[[#This Row],[destino]],Municípios[Município]))*vendas[[#This Row],[quantidade]]*(RANDBETWEEN(10,30)/100)</f>
        <v>35.951999999999998</v>
      </c>
      <c r="I440" t="str">
        <f>VLOOKUP(vendas[[#This Row],[UF]],Regioes[],2,0)</f>
        <v>NORDESTE</v>
      </c>
      <c r="J440" t="str" cm="1">
        <f t="array" aca="1" ref="J44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40" cm="1">
        <f t="array" ref="K440">INDEX(Produtos[preço_venda],_xlfn.XMATCH(vendas[[#This Row],[produto]],Produtos[id],0,1))*vendas[[#This Row],[quantidade]]</f>
        <v>125461.84</v>
      </c>
      <c r="L440">
        <f ca="1">vendas[[#This Row],[total produtos]]+vendas[[#This Row],[frete]]</f>
        <v>125497.792</v>
      </c>
    </row>
    <row r="441" spans="1:12" x14ac:dyDescent="0.25">
      <c r="A441" s="1">
        <v>45401.001426674651</v>
      </c>
      <c r="B441" s="3">
        <f>WEEKNUM(vendas[[#This Row],[data]])</f>
        <v>16</v>
      </c>
      <c r="C441">
        <v>8</v>
      </c>
      <c r="D441" s="2" t="s">
        <v>44</v>
      </c>
      <c r="E441" s="3">
        <v>28</v>
      </c>
      <c r="F441" t="s">
        <v>11462</v>
      </c>
      <c r="G441" t="str" cm="1">
        <f t="array" ref="G441">INDEX(Municípios[Unidade federativa],_xlfn.XMATCH(vendas[[#This Row],[destino]],Municípios[Município],0))</f>
        <v>Sergipe</v>
      </c>
      <c r="H441" cm="1">
        <f t="array" aca="1" ref="H441" ca="1">INDEX(Municípios[frete],_xlfn.XMATCH(vendas[[#This Row],[destino]],Municípios[Município]))*vendas[[#This Row],[quantidade]]*(RANDBETWEEN(10,30)/100)</f>
        <v>25.558400000000002</v>
      </c>
      <c r="I441" t="str">
        <f>VLOOKUP(vendas[[#This Row],[UF]],Regioes[],2,0)</f>
        <v>NORDESTE</v>
      </c>
      <c r="J441" t="str" cm="1">
        <f t="array" aca="1" ref="J44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41" cm="1">
        <f t="array" ref="K441">INDEX(Produtos[preço_venda],_xlfn.XMATCH(vendas[[#This Row],[produto]],Produtos[id],0,1))*vendas[[#This Row],[quantidade]]</f>
        <v>35840.839999999997</v>
      </c>
      <c r="L441">
        <f ca="1">vendas[[#This Row],[total produtos]]+vendas[[#This Row],[frete]]</f>
        <v>35866.398399999998</v>
      </c>
    </row>
    <row r="442" spans="1:12" x14ac:dyDescent="0.25">
      <c r="A442" s="1">
        <v>45391.569484749321</v>
      </c>
      <c r="B442" s="3">
        <f>WEEKNUM(vendas[[#This Row],[data]])</f>
        <v>15</v>
      </c>
      <c r="C442">
        <v>7</v>
      </c>
      <c r="D442" s="2" t="s">
        <v>11</v>
      </c>
      <c r="E442" s="3">
        <v>31</v>
      </c>
      <c r="F442" t="s">
        <v>9859</v>
      </c>
      <c r="G442" t="str" cm="1">
        <f t="array" ref="G442">INDEX(Municípios[Unidade federativa],_xlfn.XMATCH(vendas[[#This Row],[destino]],Municípios[Município],0))</f>
        <v>Paraíba</v>
      </c>
      <c r="H442" cm="1">
        <f t="array" aca="1" ref="H442" ca="1">INDEX(Municípios[frete],_xlfn.XMATCH(vendas[[#This Row],[destino]],Municípios[Município]))*vendas[[#This Row],[quantidade]]*(RANDBETWEEN(10,30)/100)</f>
        <v>17.558399999999999</v>
      </c>
      <c r="I442" t="str">
        <f>VLOOKUP(vendas[[#This Row],[UF]],Regioes[],2,0)</f>
        <v>NORDESTE</v>
      </c>
      <c r="J442" t="str" cm="1">
        <f t="array" aca="1" ref="J44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42" cm="1">
        <f t="array" ref="K442">INDEX(Produtos[preço_venda],_xlfn.XMATCH(vendas[[#This Row],[produto]],Produtos[id],0,1))*vendas[[#This Row],[quantidade]]</f>
        <v>138895.19</v>
      </c>
      <c r="L442">
        <f ca="1">vendas[[#This Row],[total produtos]]+vendas[[#This Row],[frete]]</f>
        <v>138912.74840000001</v>
      </c>
    </row>
    <row r="443" spans="1:12" x14ac:dyDescent="0.25">
      <c r="A443" s="1">
        <v>45385.896711557463</v>
      </c>
      <c r="B443" s="3">
        <f>WEEKNUM(vendas[[#This Row],[data]])</f>
        <v>14</v>
      </c>
      <c r="C443">
        <v>11</v>
      </c>
      <c r="D443" s="2" t="s">
        <v>12</v>
      </c>
      <c r="E443" s="3">
        <v>13</v>
      </c>
      <c r="F443" t="s">
        <v>6215</v>
      </c>
      <c r="G443" t="str" cm="1">
        <f t="array" ref="G443">INDEX(Municípios[Unidade federativa],_xlfn.XMATCH(vendas[[#This Row],[destino]],Municípios[Município],0))</f>
        <v>Pará</v>
      </c>
      <c r="H443" cm="1">
        <f t="array" aca="1" ref="H443" ca="1">INDEX(Municípios[frete],_xlfn.XMATCH(vendas[[#This Row],[destino]],Municípios[Município]))*vendas[[#This Row],[quantidade]]*(RANDBETWEEN(10,30)/100)</f>
        <v>17.329000000000001</v>
      </c>
      <c r="I443" t="str">
        <f>VLOOKUP(vendas[[#This Row],[UF]],Regioes[],2,0)</f>
        <v>NORTE</v>
      </c>
      <c r="J443" t="str" cm="1">
        <f t="array" aca="1" ref="J44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443" cm="1">
        <f t="array" ref="K443">INDEX(Produtos[preço_venda],_xlfn.XMATCH(vendas[[#This Row],[produto]],Produtos[id],0,1))*vendas[[#This Row],[quantidade]]</f>
        <v>4160.5200000000004</v>
      </c>
      <c r="L443">
        <f ca="1">vendas[[#This Row],[total produtos]]+vendas[[#This Row],[frete]]</f>
        <v>4177.8490000000002</v>
      </c>
    </row>
    <row r="444" spans="1:12" x14ac:dyDescent="0.25">
      <c r="A444" s="1">
        <v>45400.772015411225</v>
      </c>
      <c r="B444" s="3">
        <f>WEEKNUM(vendas[[#This Row],[data]])</f>
        <v>16</v>
      </c>
      <c r="C444">
        <v>8</v>
      </c>
      <c r="D444" s="2" t="s">
        <v>9</v>
      </c>
      <c r="E444" s="3">
        <v>48</v>
      </c>
      <c r="F444" t="s">
        <v>12818</v>
      </c>
      <c r="G444" t="str" cm="1">
        <f t="array" ref="G444">INDEX(Municípios[Unidade federativa],_xlfn.XMATCH(vendas[[#This Row],[destino]],Municípios[Município],0))</f>
        <v>Santa Catarina</v>
      </c>
      <c r="H444" cm="1">
        <f t="array" aca="1" ref="H444" ca="1">INDEX(Municípios[frete],_xlfn.XMATCH(vendas[[#This Row],[destino]],Municípios[Município]))*vendas[[#This Row],[quantidade]]*(RANDBETWEEN(10,30)/100)</f>
        <v>73.900800000000004</v>
      </c>
      <c r="I444" t="str">
        <f>VLOOKUP(vendas[[#This Row],[UF]],Regioes[],2,0)</f>
        <v>SUL</v>
      </c>
      <c r="J444" t="str" cm="1">
        <f t="array" aca="1" ref="J44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444" cm="1">
        <f t="array" ref="K444">INDEX(Produtos[preço_venda],_xlfn.XMATCH(vendas[[#This Row],[produto]],Produtos[id],0,1))*vendas[[#This Row],[quantidade]]</f>
        <v>76847.040000000008</v>
      </c>
      <c r="L444">
        <f ca="1">vendas[[#This Row],[total produtos]]+vendas[[#This Row],[frete]]</f>
        <v>76920.940800000011</v>
      </c>
    </row>
    <row r="445" spans="1:12" x14ac:dyDescent="0.25">
      <c r="A445" s="1">
        <v>45398.38588652305</v>
      </c>
      <c r="B445" s="3">
        <f>WEEKNUM(vendas[[#This Row],[data]])</f>
        <v>16</v>
      </c>
      <c r="C445">
        <v>17</v>
      </c>
      <c r="D445" s="2" t="s">
        <v>21</v>
      </c>
      <c r="E445" s="3">
        <v>39</v>
      </c>
      <c r="F445" t="s">
        <v>6340</v>
      </c>
      <c r="G445" t="str" cm="1">
        <f t="array" ref="G445">INDEX(Municípios[Unidade federativa],_xlfn.XMATCH(vendas[[#This Row],[destino]],Municípios[Município],0))</f>
        <v>Paraná</v>
      </c>
      <c r="H445" cm="1">
        <f t="array" aca="1" ref="H445" ca="1">INDEX(Municípios[frete],_xlfn.XMATCH(vendas[[#This Row],[destino]],Municípios[Município]))*vendas[[#This Row],[quantidade]]*(RANDBETWEEN(10,30)/100)</f>
        <v>38.610000000000007</v>
      </c>
      <c r="I445" t="str">
        <f>VLOOKUP(vendas[[#This Row],[UF]],Regioes[],2,0)</f>
        <v>SUL</v>
      </c>
      <c r="J445" t="str" cm="1">
        <f t="array" aca="1" ref="J445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445" cm="1">
        <f t="array" ref="K445">INDEX(Produtos[preço_venda],_xlfn.XMATCH(vendas[[#This Row],[produto]],Produtos[id],0,1))*vendas[[#This Row],[quantidade]]</f>
        <v>149779.89000000001</v>
      </c>
      <c r="L445">
        <f ca="1">vendas[[#This Row],[total produtos]]+vendas[[#This Row],[frete]]</f>
        <v>149818.5</v>
      </c>
    </row>
    <row r="446" spans="1:12" x14ac:dyDescent="0.25">
      <c r="A446" s="1">
        <v>45400.772015411225</v>
      </c>
      <c r="B446" s="3">
        <f>WEEKNUM(vendas[[#This Row],[data]])</f>
        <v>16</v>
      </c>
      <c r="C446">
        <v>7</v>
      </c>
      <c r="D446" s="2" t="s">
        <v>21</v>
      </c>
      <c r="E446" s="3">
        <v>17</v>
      </c>
      <c r="F446" t="s">
        <v>1486</v>
      </c>
      <c r="G446" t="str" cm="1">
        <f t="array" ref="G446">INDEX(Municípios[Unidade federativa],_xlfn.XMATCH(vendas[[#This Row],[destino]],Municípios[Município],0))</f>
        <v>Bahia</v>
      </c>
      <c r="H446" cm="1">
        <f t="array" aca="1" ref="H446" ca="1">INDEX(Municípios[frete],_xlfn.XMATCH(vendas[[#This Row],[destino]],Municípios[Município]))*vendas[[#This Row],[quantidade]]*(RANDBETWEEN(10,30)/100)</f>
        <v>32.721600000000002</v>
      </c>
      <c r="I446" t="str">
        <f>VLOOKUP(vendas[[#This Row],[UF]],Regioes[],2,0)</f>
        <v>NORDESTE</v>
      </c>
      <c r="J446" t="str" cm="1">
        <f t="array" aca="1" ref="J446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446" cm="1">
        <f t="array" ref="K446">INDEX(Produtos[preço_venda],_xlfn.XMATCH(vendas[[#This Row],[produto]],Produtos[id],0,1))*vendas[[#This Row],[quantidade]]</f>
        <v>65288.670000000006</v>
      </c>
      <c r="L446">
        <f ca="1">vendas[[#This Row],[total produtos]]+vendas[[#This Row],[frete]]</f>
        <v>65321.391600000003</v>
      </c>
    </row>
    <row r="447" spans="1:12" x14ac:dyDescent="0.25">
      <c r="A447" s="1">
        <v>45410</v>
      </c>
      <c r="B447" s="3">
        <f>WEEKNUM(vendas[[#This Row],[data]])</f>
        <v>18</v>
      </c>
      <c r="C447">
        <v>7</v>
      </c>
      <c r="D447" s="2" t="s">
        <v>26</v>
      </c>
      <c r="E447" s="3">
        <v>31</v>
      </c>
      <c r="F447" t="s">
        <v>3123</v>
      </c>
      <c r="G447" t="str" cm="1">
        <f t="array" ref="G447">INDEX(Municípios[Unidade federativa],_xlfn.XMATCH(vendas[[#This Row],[destino]],Municípios[Município],0))</f>
        <v>Goiás</v>
      </c>
      <c r="H447" cm="1">
        <f t="array" aca="1" ref="H447" ca="1">INDEX(Municípios[frete],_xlfn.XMATCH(vendas[[#This Row],[destino]],Municípios[Município]))*vendas[[#This Row],[quantidade]]*(RANDBETWEEN(10,30)/100)</f>
        <v>23.609600000000007</v>
      </c>
      <c r="I447" t="str">
        <f>VLOOKUP(vendas[[#This Row],[UF]],Regioes[],2,0)</f>
        <v>CENTRO-OESTE</v>
      </c>
      <c r="J447" t="str" cm="1">
        <f t="array" aca="1" ref="J447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447" cm="1">
        <f t="array" ref="K447">INDEX(Produtos[preço_venda],_xlfn.XMATCH(vendas[[#This Row],[produto]],Produtos[id],0,1))*vendas[[#This Row],[quantidade]]</f>
        <v>138904.18</v>
      </c>
      <c r="L447">
        <f ca="1">vendas[[#This Row],[total produtos]]+vendas[[#This Row],[frete]]</f>
        <v>138927.78959999999</v>
      </c>
    </row>
    <row r="448" spans="1:12" x14ac:dyDescent="0.25">
      <c r="A448" s="1">
        <v>45410</v>
      </c>
      <c r="B448" s="3">
        <f>WEEKNUM(vendas[[#This Row],[data]])</f>
        <v>18</v>
      </c>
      <c r="C448">
        <v>14</v>
      </c>
      <c r="D448" s="2" t="s">
        <v>49</v>
      </c>
      <c r="E448" s="3">
        <v>28</v>
      </c>
      <c r="F448" t="s">
        <v>13775</v>
      </c>
      <c r="G448" t="str" cm="1">
        <f t="array" ref="G448">INDEX(Municípios[Unidade federativa],_xlfn.XMATCH(vendas[[#This Row],[destino]],Municípios[Município],0))</f>
        <v>São Paulo</v>
      </c>
      <c r="H448" cm="1">
        <f t="array" aca="1" ref="H448" ca="1">INDEX(Municípios[frete],_xlfn.XMATCH(vendas[[#This Row],[destino]],Municípios[Município]))*vendas[[#This Row],[quantidade]]*(RANDBETWEEN(10,30)/100)</f>
        <v>54.88000000000001</v>
      </c>
      <c r="I448" t="str">
        <f>VLOOKUP(vendas[[#This Row],[UF]],Regioes[],2,0)</f>
        <v>SUDESTE</v>
      </c>
      <c r="J448" t="str" cm="1">
        <f t="array" aca="1" ref="J44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448" cm="1">
        <f t="array" ref="K448">INDEX(Produtos[preço_venda],_xlfn.XMATCH(vendas[[#This Row],[produto]],Produtos[id],0,1))*vendas[[#This Row],[quantidade]]</f>
        <v>35858.480000000003</v>
      </c>
      <c r="L448">
        <f ca="1">vendas[[#This Row],[total produtos]]+vendas[[#This Row],[frete]]</f>
        <v>35913.360000000001</v>
      </c>
    </row>
    <row r="449" spans="1:12" x14ac:dyDescent="0.25">
      <c r="A449" s="1">
        <v>45416</v>
      </c>
      <c r="B449" s="3">
        <f>WEEKNUM(vendas[[#This Row],[data]])</f>
        <v>18</v>
      </c>
      <c r="C449">
        <v>14</v>
      </c>
      <c r="D449" s="2" t="s">
        <v>17</v>
      </c>
      <c r="E449" s="3">
        <v>37</v>
      </c>
      <c r="F449" t="s">
        <v>4214</v>
      </c>
      <c r="G449" t="str" cm="1">
        <f t="array" ref="G449">INDEX(Municípios[Unidade federativa],_xlfn.XMATCH(vendas[[#This Row],[destino]],Municípios[Município],0))</f>
        <v>Rio Grande do Sul</v>
      </c>
      <c r="H449" cm="1">
        <f t="array" aca="1" ref="H449" ca="1">INDEX(Municípios[frete],_xlfn.XMATCH(vendas[[#This Row],[destino]],Municípios[Município]))*vendas[[#This Row],[quantidade]]*(RANDBETWEEN(10,30)/100)</f>
        <v>38.85</v>
      </c>
      <c r="I449" t="str">
        <f>VLOOKUP(vendas[[#This Row],[UF]],Regioes[],2,0)</f>
        <v>SUL</v>
      </c>
      <c r="J449" t="str" cm="1">
        <f t="array" aca="1" ref="J449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449" cm="1">
        <f t="array" ref="K449">INDEX(Produtos[preço_venda],_xlfn.XMATCH(vendas[[#This Row],[produto]],Produtos[id],0,1))*vendas[[#This Row],[quantidade]]</f>
        <v>94728.14</v>
      </c>
      <c r="L449">
        <f ca="1">vendas[[#This Row],[total produtos]]+vendas[[#This Row],[frete]]</f>
        <v>94766.99</v>
      </c>
    </row>
    <row r="450" spans="1:12" x14ac:dyDescent="0.25">
      <c r="A450" s="1">
        <v>45410</v>
      </c>
      <c r="B450" s="3">
        <f>WEEKNUM(vendas[[#This Row],[data]])</f>
        <v>18</v>
      </c>
      <c r="C450">
        <v>16</v>
      </c>
      <c r="D450" s="2" t="s">
        <v>22</v>
      </c>
      <c r="E450" s="3">
        <v>37</v>
      </c>
      <c r="F450" t="s">
        <v>12827</v>
      </c>
      <c r="G450" t="str" cm="1">
        <f t="array" ref="G450">INDEX(Municípios[Unidade federativa],_xlfn.XMATCH(vendas[[#This Row],[destino]],Municípios[Município],0))</f>
        <v>Paraná</v>
      </c>
      <c r="H450" cm="1">
        <f t="array" aca="1" ref="H450" ca="1">INDEX(Municípios[frete],_xlfn.XMATCH(vendas[[#This Row],[destino]],Municípios[Município]))*vendas[[#This Row],[quantidade]]*(RANDBETWEEN(10,30)/100)</f>
        <v>129.42599999999999</v>
      </c>
      <c r="I450" t="str">
        <f>VLOOKUP(vendas[[#This Row],[UF]],Regioes[],2,0)</f>
        <v>SUL</v>
      </c>
      <c r="J450" t="str" cm="1">
        <f t="array" aca="1" ref="J450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450" cm="1">
        <f t="array" ref="K450">INDEX(Produtos[preço_venda],_xlfn.XMATCH(vendas[[#This Row],[produto]],Produtos[id],0,1))*vendas[[#This Row],[quantidade]]</f>
        <v>71041.849999999991</v>
      </c>
      <c r="L450">
        <f ca="1">vendas[[#This Row],[total produtos]]+vendas[[#This Row],[frete]]</f>
        <v>71171.275999999998</v>
      </c>
    </row>
    <row r="451" spans="1:12" x14ac:dyDescent="0.25">
      <c r="A451" s="1">
        <v>45401.230322754134</v>
      </c>
      <c r="B451" s="3">
        <f>WEEKNUM(vendas[[#This Row],[data]])</f>
        <v>16</v>
      </c>
      <c r="C451">
        <v>11</v>
      </c>
      <c r="D451" s="2" t="s">
        <v>62</v>
      </c>
      <c r="E451" s="3">
        <v>47</v>
      </c>
      <c r="F451" t="s">
        <v>2800</v>
      </c>
      <c r="G451" t="str" cm="1">
        <f t="array" ref="G451">INDEX(Municípios[Unidade federativa],_xlfn.XMATCH(vendas[[#This Row],[destino]],Municípios[Município],0))</f>
        <v>Goiás</v>
      </c>
      <c r="H451" cm="1">
        <f t="array" aca="1" ref="H451" ca="1">INDEX(Municípios[frete],_xlfn.XMATCH(vendas[[#This Row],[destino]],Municípios[Município]))*vendas[[#This Row],[quantidade]]*(RANDBETWEEN(10,30)/100)</f>
        <v>130.66000000000003</v>
      </c>
      <c r="I451" t="str">
        <f>VLOOKUP(vendas[[#This Row],[UF]],Regioes[],2,0)</f>
        <v>CENTRO-OESTE</v>
      </c>
      <c r="J451" t="str" cm="1">
        <f t="array" aca="1" ref="J451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451" cm="1">
        <f t="array" ref="K451">INDEX(Produtos[preço_venda],_xlfn.XMATCH(vendas[[#This Row],[produto]],Produtos[id],0,1))*vendas[[#This Row],[quantidade]]</f>
        <v>135387.26</v>
      </c>
      <c r="L451">
        <f ca="1">vendas[[#This Row],[total produtos]]+vendas[[#This Row],[frete]]</f>
        <v>135517.92000000001</v>
      </c>
    </row>
    <row r="452" spans="1:12" x14ac:dyDescent="0.25">
      <c r="A452" s="1">
        <v>45386.897653431421</v>
      </c>
      <c r="B452" s="3">
        <f>WEEKNUM(vendas[[#This Row],[data]])</f>
        <v>14</v>
      </c>
      <c r="C452">
        <v>5</v>
      </c>
      <c r="D452" s="2" t="s">
        <v>51</v>
      </c>
      <c r="E452" s="3">
        <v>10</v>
      </c>
      <c r="F452" t="s">
        <v>11053</v>
      </c>
      <c r="G452" t="str" cm="1">
        <f t="array" ref="G452">INDEX(Municípios[Unidade federativa],_xlfn.XMATCH(vendas[[#This Row],[destino]],Municípios[Município],0))</f>
        <v>Paraná</v>
      </c>
      <c r="H452" cm="1">
        <f t="array" aca="1" ref="H452" ca="1">INDEX(Municípios[frete],_xlfn.XMATCH(vendas[[#This Row],[destino]],Municípios[Município]))*vendas[[#This Row],[quantidade]]*(RANDBETWEEN(10,30)/100)</f>
        <v>16.673999999999999</v>
      </c>
      <c r="I452" t="str">
        <f>VLOOKUP(vendas[[#This Row],[UF]],Regioes[],2,0)</f>
        <v>SUL</v>
      </c>
      <c r="J452" t="str" cm="1">
        <f t="array" aca="1" ref="J45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52" cm="1">
        <f t="array" ref="K452">INDEX(Produtos[preço_venda],_xlfn.XMATCH(vendas[[#This Row],[produto]],Produtos[id],0,1))*vendas[[#This Row],[quantidade]]</f>
        <v>28806.6</v>
      </c>
      <c r="L452">
        <f ca="1">vendas[[#This Row],[total produtos]]+vendas[[#This Row],[frete]]</f>
        <v>28823.273999999998</v>
      </c>
    </row>
    <row r="453" spans="1:12" x14ac:dyDescent="0.25">
      <c r="A453" s="1">
        <v>45397.028009094523</v>
      </c>
      <c r="B453" s="3">
        <f>WEEKNUM(vendas[[#This Row],[data]])</f>
        <v>16</v>
      </c>
      <c r="C453">
        <v>14</v>
      </c>
      <c r="D453" s="2" t="s">
        <v>44</v>
      </c>
      <c r="E453" s="3">
        <v>15</v>
      </c>
      <c r="F453" t="s">
        <v>10324</v>
      </c>
      <c r="G453" t="str" cm="1">
        <f t="array" ref="G453">INDEX(Municípios[Unidade federativa],_xlfn.XMATCH(vendas[[#This Row],[destino]],Municípios[Município],0))</f>
        <v>Santa Catarina</v>
      </c>
      <c r="H453" cm="1">
        <f t="array" aca="1" ref="H453" ca="1">INDEX(Municípios[frete],_xlfn.XMATCH(vendas[[#This Row],[destino]],Municípios[Município]))*vendas[[#This Row],[quantidade]]*(RANDBETWEEN(10,30)/100)</f>
        <v>44.9955</v>
      </c>
      <c r="I453" t="str">
        <f>VLOOKUP(vendas[[#This Row],[UF]],Regioes[],2,0)</f>
        <v>SUL</v>
      </c>
      <c r="J453" t="str" cm="1">
        <f t="array" aca="1" ref="J453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453" cm="1">
        <f t="array" ref="K453">INDEX(Produtos[preço_venda],_xlfn.XMATCH(vendas[[#This Row],[produto]],Produtos[id],0,1))*vendas[[#This Row],[quantidade]]</f>
        <v>19200.45</v>
      </c>
      <c r="L453">
        <f ca="1">vendas[[#This Row],[total produtos]]+vendas[[#This Row],[frete]]</f>
        <v>19245.445500000002</v>
      </c>
    </row>
    <row r="454" spans="1:12" x14ac:dyDescent="0.25">
      <c r="A454" s="1">
        <v>45397.650928884985</v>
      </c>
      <c r="B454" s="3">
        <f>WEEKNUM(vendas[[#This Row],[data]])</f>
        <v>16</v>
      </c>
      <c r="C454">
        <v>5</v>
      </c>
      <c r="D454" s="2" t="s">
        <v>38</v>
      </c>
      <c r="E454" s="3">
        <v>30</v>
      </c>
      <c r="F454" t="s">
        <v>9375</v>
      </c>
      <c r="G454" t="str" cm="1">
        <f t="array" ref="G454">INDEX(Municípios[Unidade federativa],_xlfn.XMATCH(vendas[[#This Row],[destino]],Municípios[Município],0))</f>
        <v>Alagoas</v>
      </c>
      <c r="H454" cm="1">
        <f t="array" aca="1" ref="H454" ca="1">INDEX(Municípios[frete],_xlfn.XMATCH(vendas[[#This Row],[destino]],Municípios[Município]))*vendas[[#This Row],[quantidade]]*(RANDBETWEEN(10,30)/100)</f>
        <v>91.860000000000014</v>
      </c>
      <c r="I454" t="str">
        <f>VLOOKUP(vendas[[#This Row],[UF]],Regioes[],2,0)</f>
        <v>NORDESTE</v>
      </c>
      <c r="J454" t="str" cm="1">
        <f t="array" aca="1" ref="J45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54" cm="1">
        <f t="array" ref="K454">INDEX(Produtos[preço_venda],_xlfn.XMATCH(vendas[[#This Row],[produto]],Produtos[id],0,1))*vendas[[#This Row],[quantidade]]</f>
        <v>86402.1</v>
      </c>
      <c r="L454">
        <f ca="1">vendas[[#This Row],[total produtos]]+vendas[[#This Row],[frete]]</f>
        <v>86493.96</v>
      </c>
    </row>
    <row r="455" spans="1:12" x14ac:dyDescent="0.25">
      <c r="A455" s="1">
        <v>45400.772015411225</v>
      </c>
      <c r="B455" s="3">
        <f>WEEKNUM(vendas[[#This Row],[data]])</f>
        <v>16</v>
      </c>
      <c r="C455">
        <v>14</v>
      </c>
      <c r="D455" s="2" t="s">
        <v>33</v>
      </c>
      <c r="E455" s="3">
        <v>18</v>
      </c>
      <c r="F455" t="s">
        <v>16403</v>
      </c>
      <c r="G455" t="str" cm="1">
        <f t="array" ref="G455">INDEX(Municípios[Unidade federativa],_xlfn.XMATCH(vendas[[#This Row],[destino]],Municípios[Município],0))</f>
        <v>Tocantins</v>
      </c>
      <c r="H455" cm="1">
        <f t="array" aca="1" ref="H455" ca="1">INDEX(Municípios[frete],_xlfn.XMATCH(vendas[[#This Row],[destino]],Municípios[Município]))*vendas[[#This Row],[quantidade]]*(RANDBETWEEN(10,30)/100)</f>
        <v>43.642800000000008</v>
      </c>
      <c r="I455" t="str">
        <f>VLOOKUP(vendas[[#This Row],[UF]],Regioes[],2,0)</f>
        <v>NORTE</v>
      </c>
      <c r="J455" t="str" cm="1">
        <f t="array" aca="1" ref="J455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455" cm="1">
        <f t="array" ref="K455">INDEX(Produtos[preço_venda],_xlfn.XMATCH(vendas[[#This Row],[produto]],Produtos[id],0,1))*vendas[[#This Row],[quantidade]]</f>
        <v>11534.579999999998</v>
      </c>
      <c r="L455">
        <f ca="1">vendas[[#This Row],[total produtos]]+vendas[[#This Row],[frete]]</f>
        <v>11578.222799999998</v>
      </c>
    </row>
    <row r="456" spans="1:12" x14ac:dyDescent="0.25">
      <c r="A456" s="1">
        <v>45400.772015411225</v>
      </c>
      <c r="B456" s="3">
        <f>WEEKNUM(vendas[[#This Row],[data]])</f>
        <v>16</v>
      </c>
      <c r="C456">
        <v>16</v>
      </c>
      <c r="D456" s="2" t="s">
        <v>24</v>
      </c>
      <c r="E456" s="3">
        <v>19</v>
      </c>
      <c r="F456" t="s">
        <v>2654</v>
      </c>
      <c r="G456" t="str" cm="1">
        <f t="array" ref="G456">INDEX(Municípios[Unidade federativa],_xlfn.XMATCH(vendas[[#This Row],[destino]],Municípios[Município],0))</f>
        <v>São Paulo</v>
      </c>
      <c r="H456" cm="1">
        <f t="array" aca="1" ref="H456" ca="1">INDEX(Municípios[frete],_xlfn.XMATCH(vendas[[#This Row],[destino]],Municípios[Município]))*vendas[[#This Row],[quantidade]]*(RANDBETWEEN(10,30)/100)</f>
        <v>38.182400000000001</v>
      </c>
      <c r="I456" t="str">
        <f>VLOOKUP(vendas[[#This Row],[UF]],Regioes[],2,0)</f>
        <v>SUDESTE</v>
      </c>
      <c r="J456" t="str" cm="1">
        <f t="array" aca="1" ref="J456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56" cm="1">
        <f t="array" ref="K456">INDEX(Produtos[preço_venda],_xlfn.XMATCH(vendas[[#This Row],[produto]],Produtos[id],0,1))*vendas[[#This Row],[quantidade]]</f>
        <v>66885.509999999995</v>
      </c>
      <c r="L456">
        <f ca="1">vendas[[#This Row],[total produtos]]+vendas[[#This Row],[frete]]</f>
        <v>66923.6924</v>
      </c>
    </row>
    <row r="457" spans="1:12" x14ac:dyDescent="0.25">
      <c r="A457" s="1">
        <v>45406</v>
      </c>
      <c r="B457" s="3">
        <f>WEEKNUM(vendas[[#This Row],[data]])</f>
        <v>17</v>
      </c>
      <c r="C457">
        <v>16</v>
      </c>
      <c r="D457" s="2" t="s">
        <v>15</v>
      </c>
      <c r="E457" s="3">
        <v>29</v>
      </c>
      <c r="F457" t="s">
        <v>12310</v>
      </c>
      <c r="G457" t="str" cm="1">
        <f t="array" ref="G457">INDEX(Municípios[Unidade federativa],_xlfn.XMATCH(vendas[[#This Row],[destino]],Municípios[Município],0))</f>
        <v>Alagoas</v>
      </c>
      <c r="H457" cm="1">
        <f t="array" aca="1" ref="H457" ca="1">INDEX(Municípios[frete],_xlfn.XMATCH(vendas[[#This Row],[destino]],Municípios[Município]))*vendas[[#This Row],[quantidade]]*(RANDBETWEEN(10,30)/100)</f>
        <v>79.979100000000003</v>
      </c>
      <c r="I457" t="str">
        <f>VLOOKUP(vendas[[#This Row],[UF]],Regioes[],2,0)</f>
        <v>NORDESTE</v>
      </c>
      <c r="J457" t="str" cm="1">
        <f t="array" aca="1" ref="J45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57" cm="1">
        <f t="array" ref="K457">INDEX(Produtos[preço_venda],_xlfn.XMATCH(vendas[[#This Row],[produto]],Produtos[id],0,1))*vendas[[#This Row],[quantidade]]</f>
        <v>27856.239999999998</v>
      </c>
      <c r="L457">
        <f ca="1">vendas[[#This Row],[total produtos]]+vendas[[#This Row],[frete]]</f>
        <v>27936.219099999998</v>
      </c>
    </row>
    <row r="458" spans="1:12" x14ac:dyDescent="0.25">
      <c r="A458" s="1">
        <v>45409</v>
      </c>
      <c r="B458" s="3">
        <f>WEEKNUM(vendas[[#This Row],[data]])</f>
        <v>17</v>
      </c>
      <c r="C458">
        <v>12</v>
      </c>
      <c r="D458" s="2" t="s">
        <v>60</v>
      </c>
      <c r="E458" s="3">
        <v>48</v>
      </c>
      <c r="F458" t="s">
        <v>4436</v>
      </c>
      <c r="G458" t="str" cm="1">
        <f t="array" ref="G458">INDEX(Municípios[Unidade federativa],_xlfn.XMATCH(vendas[[#This Row],[destino]],Municípios[Município],0))</f>
        <v>Pernambuco</v>
      </c>
      <c r="H458" cm="1">
        <f t="array" aca="1" ref="H458" ca="1">INDEX(Municípios[frete],_xlfn.XMATCH(vendas[[#This Row],[destino]],Municípios[Município]))*vendas[[#This Row],[quantidade]]*(RANDBETWEEN(10,30)/100)</f>
        <v>41.620799999999996</v>
      </c>
      <c r="I458" t="str">
        <f>VLOOKUP(vendas[[#This Row],[UF]],Regioes[],2,0)</f>
        <v>NORDESTE</v>
      </c>
      <c r="J458" t="str" cm="1">
        <f t="array" aca="1" ref="J45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458" cm="1">
        <f t="array" ref="K458">INDEX(Produtos[preço_venda],_xlfn.XMATCH(vendas[[#This Row],[produto]],Produtos[id],0,1))*vendas[[#This Row],[quantidade]]</f>
        <v>122892.95999999999</v>
      </c>
      <c r="L458">
        <f ca="1">vendas[[#This Row],[total produtos]]+vendas[[#This Row],[frete]]</f>
        <v>122934.5808</v>
      </c>
    </row>
    <row r="459" spans="1:12" x14ac:dyDescent="0.25">
      <c r="A459" s="1">
        <v>45411</v>
      </c>
      <c r="B459" s="3">
        <f>WEEKNUM(vendas[[#This Row],[data]])</f>
        <v>18</v>
      </c>
      <c r="C459">
        <v>12</v>
      </c>
      <c r="D459" s="2" t="s">
        <v>50</v>
      </c>
      <c r="E459" s="3">
        <v>40</v>
      </c>
      <c r="F459" t="s">
        <v>2624</v>
      </c>
      <c r="G459" t="str" cm="1">
        <f t="array" ref="G459">INDEX(Municípios[Unidade federativa],_xlfn.XMATCH(vendas[[#This Row],[destino]],Municípios[Município],0))</f>
        <v>Piauí</v>
      </c>
      <c r="H459" cm="1">
        <f t="array" aca="1" ref="H459" ca="1">INDEX(Municípios[frete],_xlfn.XMATCH(vendas[[#This Row],[destino]],Municípios[Município]))*vendas[[#This Row],[quantidade]]*(RANDBETWEEN(10,30)/100)</f>
        <v>151.42400000000001</v>
      </c>
      <c r="I459" t="str">
        <f>VLOOKUP(vendas[[#This Row],[UF]],Regioes[],2,0)</f>
        <v>NORDESTE</v>
      </c>
      <c r="J459" t="str" cm="1">
        <f t="array" aca="1" ref="J459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459" cm="1">
        <f t="array" ref="K459">INDEX(Produtos[preço_venda],_xlfn.XMATCH(vendas[[#This Row],[produto]],Produtos[id],0,1))*vendas[[#This Row],[quantidade]]</f>
        <v>76824.399999999994</v>
      </c>
      <c r="L459">
        <f ca="1">vendas[[#This Row],[total produtos]]+vendas[[#This Row],[frete]]</f>
        <v>76975.823999999993</v>
      </c>
    </row>
    <row r="460" spans="1:12" x14ac:dyDescent="0.25">
      <c r="A460" s="1">
        <v>45386.897653431421</v>
      </c>
      <c r="B460" s="3">
        <f>WEEKNUM(vendas[[#This Row],[data]])</f>
        <v>14</v>
      </c>
      <c r="C460">
        <v>6</v>
      </c>
      <c r="D460" s="2" t="s">
        <v>32</v>
      </c>
      <c r="E460" s="3">
        <v>16</v>
      </c>
      <c r="F460" t="s">
        <v>11856</v>
      </c>
      <c r="G460" t="str" cm="1">
        <f t="array" ref="G460">INDEX(Municípios[Unidade federativa],_xlfn.XMATCH(vendas[[#This Row],[destino]],Municípios[Município],0))</f>
        <v>São Paulo</v>
      </c>
      <c r="H460" cm="1">
        <f t="array" aca="1" ref="H460" ca="1">INDEX(Municípios[frete],_xlfn.XMATCH(vendas[[#This Row],[destino]],Municípios[Município]))*vendas[[#This Row],[quantidade]]*(RANDBETWEEN(10,30)/100)</f>
        <v>50.463999999999999</v>
      </c>
      <c r="I460" t="str">
        <f>VLOOKUP(vendas[[#This Row],[UF]],Regioes[],2,0)</f>
        <v>SUDESTE</v>
      </c>
      <c r="J460" t="str" cm="1">
        <f t="array" aca="1" ref="J46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60" cm="1">
        <f t="array" ref="K460">INDEX(Produtos[preço_venda],_xlfn.XMATCH(vendas[[#This Row],[produto]],Produtos[id],0,1))*vendas[[#This Row],[quantidade]]</f>
        <v>5120.4799999999996</v>
      </c>
      <c r="L460">
        <f ca="1">vendas[[#This Row],[total produtos]]+vendas[[#This Row],[frete]]</f>
        <v>5170.9439999999995</v>
      </c>
    </row>
    <row r="461" spans="1:12" x14ac:dyDescent="0.25">
      <c r="A461" s="1">
        <v>45418</v>
      </c>
      <c r="B461" s="3">
        <f>WEEKNUM(vendas[[#This Row],[data]])</f>
        <v>19</v>
      </c>
      <c r="C461">
        <v>7</v>
      </c>
      <c r="D461" s="2" t="s">
        <v>33</v>
      </c>
      <c r="E461" s="3">
        <v>48</v>
      </c>
      <c r="F461" t="s">
        <v>15459</v>
      </c>
      <c r="G461" t="str" cm="1">
        <f t="array" ref="G461">INDEX(Municípios[Unidade federativa],_xlfn.XMATCH(vendas[[#This Row],[destino]],Municípios[Município],0))</f>
        <v>Mato Grosso</v>
      </c>
      <c r="H461" cm="1">
        <f t="array" aca="1" ref="H461" ca="1">INDEX(Municípios[frete],_xlfn.XMATCH(vendas[[#This Row],[destino]],Municípios[Município]))*vendas[[#This Row],[quantidade]]*(RANDBETWEEN(10,30)/100)</f>
        <v>192.56640000000002</v>
      </c>
      <c r="I461" t="str">
        <f>VLOOKUP(vendas[[#This Row],[UF]],Regioes[],2,0)</f>
        <v>CENTRO-OESTE</v>
      </c>
      <c r="J461" t="str" cm="1">
        <f t="array" aca="1" ref="J46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461" cm="1">
        <f t="array" ref="K461">INDEX(Produtos[preço_venda],_xlfn.XMATCH(vendas[[#This Row],[produto]],Produtos[id],0,1))*vendas[[#This Row],[quantidade]]</f>
        <v>30758.879999999997</v>
      </c>
      <c r="L461">
        <f ca="1">vendas[[#This Row],[total produtos]]+vendas[[#This Row],[frete]]</f>
        <v>30951.446399999997</v>
      </c>
    </row>
    <row r="462" spans="1:12" x14ac:dyDescent="0.25">
      <c r="A462" s="1">
        <v>45401.230322754134</v>
      </c>
      <c r="B462" s="3">
        <f>WEEKNUM(vendas[[#This Row],[data]])</f>
        <v>16</v>
      </c>
      <c r="C462">
        <v>11</v>
      </c>
      <c r="D462" s="2" t="s">
        <v>36</v>
      </c>
      <c r="E462" s="3">
        <v>31</v>
      </c>
      <c r="F462" t="s">
        <v>10270</v>
      </c>
      <c r="G462" t="str" cm="1">
        <f t="array" ref="G462">INDEX(Municípios[Unidade federativa],_xlfn.XMATCH(vendas[[#This Row],[destino]],Municípios[Município],0))</f>
        <v>Mato Grosso</v>
      </c>
      <c r="H462" cm="1">
        <f t="array" aca="1" ref="H462" ca="1">INDEX(Municípios[frete],_xlfn.XMATCH(vendas[[#This Row],[destino]],Municípios[Município]))*vendas[[#This Row],[quantidade]]*(RANDBETWEEN(10,30)/100)</f>
        <v>84.537000000000006</v>
      </c>
      <c r="I462" t="str">
        <f>VLOOKUP(vendas[[#This Row],[UF]],Regioes[],2,0)</f>
        <v>CENTRO-OESTE</v>
      </c>
      <c r="J462" t="str" cm="1">
        <f t="array" aca="1" ref="J46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62" cm="1">
        <f t="array" ref="K462">INDEX(Produtos[preço_venda],_xlfn.XMATCH(vendas[[#This Row],[produto]],Produtos[id],0,1))*vendas[[#This Row],[quantidade]]</f>
        <v>119051.78</v>
      </c>
      <c r="L462">
        <f ca="1">vendas[[#This Row],[total produtos]]+vendas[[#This Row],[frete]]</f>
        <v>119136.317</v>
      </c>
    </row>
    <row r="463" spans="1:12" x14ac:dyDescent="0.25">
      <c r="A463" s="1">
        <v>45402</v>
      </c>
      <c r="B463" s="3">
        <f>WEEKNUM(vendas[[#This Row],[data]])</f>
        <v>16</v>
      </c>
      <c r="C463">
        <v>11</v>
      </c>
      <c r="D463" s="2" t="s">
        <v>48</v>
      </c>
      <c r="E463" s="3">
        <v>35</v>
      </c>
      <c r="F463" t="s">
        <v>13960</v>
      </c>
      <c r="G463" t="str" cm="1">
        <f t="array" ref="G463">INDEX(Municípios[Unidade federativa],_xlfn.XMATCH(vendas[[#This Row],[destino]],Municípios[Município],0))</f>
        <v>Minas Gerais</v>
      </c>
      <c r="H463" cm="1">
        <f t="array" aca="1" ref="H463" ca="1">INDEX(Municípios[frete],_xlfn.XMATCH(vendas[[#This Row],[destino]],Municípios[Município]))*vendas[[#This Row],[quantidade]]*(RANDBETWEEN(10,30)/100)</f>
        <v>69.727000000000004</v>
      </c>
      <c r="I463" t="str">
        <f>VLOOKUP(vendas[[#This Row],[UF]],Regioes[],2,0)</f>
        <v>SUDESTE</v>
      </c>
      <c r="J463" t="str" cm="1">
        <f t="array" aca="1" ref="J46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63" cm="1">
        <f t="array" ref="K463">INDEX(Produtos[preço_venda],_xlfn.XMATCH(vendas[[#This Row],[produto]],Produtos[id],0,1))*vendas[[#This Row],[quantidade]]</f>
        <v>44815.4</v>
      </c>
      <c r="L463">
        <f ca="1">vendas[[#This Row],[total produtos]]+vendas[[#This Row],[frete]]</f>
        <v>44885.127</v>
      </c>
    </row>
    <row r="464" spans="1:12" x14ac:dyDescent="0.25">
      <c r="A464" s="1">
        <v>45385.348624582155</v>
      </c>
      <c r="B464" s="3">
        <f>WEEKNUM(vendas[[#This Row],[data]])</f>
        <v>14</v>
      </c>
      <c r="C464">
        <v>18</v>
      </c>
      <c r="D464" s="2" t="s">
        <v>65</v>
      </c>
      <c r="E464" s="3">
        <v>13</v>
      </c>
      <c r="F464" t="s">
        <v>4442</v>
      </c>
      <c r="G464" t="str" cm="1">
        <f t="array" ref="G464">INDEX(Municípios[Unidade federativa],_xlfn.XMATCH(vendas[[#This Row],[destino]],Municípios[Município],0))</f>
        <v>Espírito Santo</v>
      </c>
      <c r="H464" cm="1">
        <f t="array" aca="1" ref="H464" ca="1">INDEX(Municípios[frete],_xlfn.XMATCH(vendas[[#This Row],[destino]],Municípios[Município]))*vendas[[#This Row],[quantidade]]*(RANDBETWEEN(10,30)/100)</f>
        <v>58.962799999999994</v>
      </c>
      <c r="I464" t="str">
        <f>VLOOKUP(vendas[[#This Row],[UF]],Regioes[],2,0)</f>
        <v>SUDESTE</v>
      </c>
      <c r="J464" t="str" cm="1">
        <f t="array" aca="1" ref="J46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64" cm="1">
        <f t="array" ref="K464">INDEX(Produtos[preço_venda],_xlfn.XMATCH(vendas[[#This Row],[produto]],Produtos[id],0,1))*vendas[[#This Row],[quantidade]]</f>
        <v>54089.880000000005</v>
      </c>
      <c r="L464">
        <f ca="1">vendas[[#This Row],[total produtos]]+vendas[[#This Row],[frete]]</f>
        <v>54148.842800000006</v>
      </c>
    </row>
    <row r="465" spans="1:12" x14ac:dyDescent="0.25">
      <c r="A465" s="1">
        <v>45409</v>
      </c>
      <c r="B465" s="3">
        <f>WEEKNUM(vendas[[#This Row],[data]])</f>
        <v>17</v>
      </c>
      <c r="C465">
        <v>10</v>
      </c>
      <c r="D465" s="2" t="s">
        <v>9</v>
      </c>
      <c r="E465" s="3">
        <v>31</v>
      </c>
      <c r="F465" t="s">
        <v>4832</v>
      </c>
      <c r="G465" t="str" cm="1">
        <f t="array" ref="G465">INDEX(Municípios[Unidade federativa],_xlfn.XMATCH(vendas[[#This Row],[destino]],Municípios[Município],0))</f>
        <v>Acre</v>
      </c>
      <c r="H465" cm="1">
        <f t="array" aca="1" ref="H465" ca="1">INDEX(Municípios[frete],_xlfn.XMATCH(vendas[[#This Row],[destino]],Municípios[Município]))*vendas[[#This Row],[quantidade]]*(RANDBETWEEN(10,30)/100)</f>
        <v>101.37</v>
      </c>
      <c r="I465" t="str">
        <f>VLOOKUP(vendas[[#This Row],[UF]],Regioes[],2,0)</f>
        <v>NORTE</v>
      </c>
      <c r="J465" t="str" cm="1">
        <f t="array" aca="1" ref="J46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465" cm="1">
        <f t="array" ref="K465">INDEX(Produtos[preço_venda],_xlfn.XMATCH(vendas[[#This Row],[produto]],Produtos[id],0,1))*vendas[[#This Row],[quantidade]]</f>
        <v>49630.38</v>
      </c>
      <c r="L465">
        <f ca="1">vendas[[#This Row],[total produtos]]+vendas[[#This Row],[frete]]</f>
        <v>49731.75</v>
      </c>
    </row>
    <row r="466" spans="1:12" x14ac:dyDescent="0.25">
      <c r="A466" s="1">
        <v>45409</v>
      </c>
      <c r="B466" s="3">
        <f>WEEKNUM(vendas[[#This Row],[data]])</f>
        <v>17</v>
      </c>
      <c r="C466">
        <v>13</v>
      </c>
      <c r="D466" s="2" t="s">
        <v>53</v>
      </c>
      <c r="E466" s="3">
        <v>46</v>
      </c>
      <c r="F466" t="s">
        <v>638</v>
      </c>
      <c r="G466" t="str" cm="1">
        <f t="array" ref="G466">INDEX(Municípios[Unidade federativa],_xlfn.XMATCH(vendas[[#This Row],[destino]],Municípios[Município],0))</f>
        <v>Rio de Janeiro</v>
      </c>
      <c r="H466" cm="1">
        <f t="array" aca="1" ref="H466" ca="1">INDEX(Municípios[frete],_xlfn.XMATCH(vendas[[#This Row],[destino]],Municípios[Município]))*vendas[[#This Row],[quantidade]]*(RANDBETWEEN(10,30)/100)</f>
        <v>42.614399999999996</v>
      </c>
      <c r="I466" t="str">
        <f>VLOOKUP(vendas[[#This Row],[UF]],Regioes[],2,0)</f>
        <v>SUDESTE</v>
      </c>
      <c r="J466" t="str" cm="1">
        <f t="array" aca="1" ref="J46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66" cm="1">
        <f t="array" ref="K466">INDEX(Produtos[preço_venda],_xlfn.XMATCH(vendas[[#This Row],[produto]],Produtos[id],0,1))*vendas[[#This Row],[quantidade]]</f>
        <v>176654.72</v>
      </c>
      <c r="L466">
        <f ca="1">vendas[[#This Row],[total produtos]]+vendas[[#This Row],[frete]]</f>
        <v>176697.33439999999</v>
      </c>
    </row>
    <row r="467" spans="1:12" x14ac:dyDescent="0.25">
      <c r="A467" s="1">
        <v>45402</v>
      </c>
      <c r="B467" s="3">
        <f>WEEKNUM(vendas[[#This Row],[data]])</f>
        <v>16</v>
      </c>
      <c r="C467">
        <v>9</v>
      </c>
      <c r="D467" s="2" t="s">
        <v>10</v>
      </c>
      <c r="E467" s="3">
        <v>22</v>
      </c>
      <c r="F467" t="s">
        <v>425</v>
      </c>
      <c r="G467" t="str" cm="1">
        <f t="array" ref="G467">INDEX(Municípios[Unidade federativa],_xlfn.XMATCH(vendas[[#This Row],[destino]],Municípios[Município],0))</f>
        <v>Pará</v>
      </c>
      <c r="H467" cm="1">
        <f t="array" aca="1" ref="H467" ca="1">INDEX(Municípios[frete],_xlfn.XMATCH(vendas[[#This Row],[destino]],Municípios[Município]))*vendas[[#This Row],[quantidade]]*(RANDBETWEEN(10,30)/100)</f>
        <v>35.877600000000001</v>
      </c>
      <c r="I467" t="str">
        <f>VLOOKUP(vendas[[#This Row],[UF]],Regioes[],2,0)</f>
        <v>NORTE</v>
      </c>
      <c r="J467" t="str" cm="1">
        <f t="array" aca="1" ref="J46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67" cm="1">
        <f t="array" ref="K467">INDEX(Produtos[preço_venda],_xlfn.XMATCH(vendas[[#This Row],[produto]],Produtos[id],0,1))*vendas[[#This Row],[quantidade]]</f>
        <v>98563.299999999988</v>
      </c>
      <c r="L467">
        <f ca="1">vendas[[#This Row],[total produtos]]+vendas[[#This Row],[frete]]</f>
        <v>98599.177599999995</v>
      </c>
    </row>
    <row r="468" spans="1:12" x14ac:dyDescent="0.25">
      <c r="A468" s="1">
        <v>45410</v>
      </c>
      <c r="B468" s="3">
        <f>WEEKNUM(vendas[[#This Row],[data]])</f>
        <v>18</v>
      </c>
      <c r="C468">
        <v>14</v>
      </c>
      <c r="D468" s="2" t="s">
        <v>19</v>
      </c>
      <c r="E468" s="3">
        <v>13</v>
      </c>
      <c r="F468" t="s">
        <v>4330</v>
      </c>
      <c r="G468" t="str" cm="1">
        <f t="array" ref="G468">INDEX(Municípios[Unidade federativa],_xlfn.XMATCH(vendas[[#This Row],[destino]],Municípios[Município],0))</f>
        <v>Alagoas</v>
      </c>
      <c r="H468" cm="1">
        <f t="array" aca="1" ref="H468" ca="1">INDEX(Municípios[frete],_xlfn.XMATCH(vendas[[#This Row],[destino]],Municípios[Município]))*vendas[[#This Row],[quantidade]]*(RANDBETWEEN(10,30)/100)</f>
        <v>25.516400000000001</v>
      </c>
      <c r="I468" t="str">
        <f>VLOOKUP(vendas[[#This Row],[UF]],Regioes[],2,0)</f>
        <v>NORDESTE</v>
      </c>
      <c r="J468" t="str" cm="1">
        <f t="array" aca="1" ref="J46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68" cm="1">
        <f t="array" ref="K468">INDEX(Produtos[preço_venda],_xlfn.XMATCH(vendas[[#This Row],[produto]],Produtos[id],0,1))*vendas[[#This Row],[quantidade]]</f>
        <v>29126.630000000005</v>
      </c>
      <c r="L468">
        <f ca="1">vendas[[#This Row],[total produtos]]+vendas[[#This Row],[frete]]</f>
        <v>29152.146400000005</v>
      </c>
    </row>
    <row r="469" spans="1:12" x14ac:dyDescent="0.25">
      <c r="A469" s="1">
        <v>45389.130249134425</v>
      </c>
      <c r="B469" s="3">
        <f>WEEKNUM(vendas[[#This Row],[data]])</f>
        <v>15</v>
      </c>
      <c r="C469">
        <v>12</v>
      </c>
      <c r="D469" s="2" t="s">
        <v>24</v>
      </c>
      <c r="E469" s="3">
        <v>41</v>
      </c>
      <c r="F469" t="s">
        <v>11489</v>
      </c>
      <c r="G469" t="str" cm="1">
        <f t="array" ref="G469">INDEX(Municípios[Unidade federativa],_xlfn.XMATCH(vendas[[#This Row],[destino]],Municípios[Município],0))</f>
        <v>Rio Grande do Sul</v>
      </c>
      <c r="H469" cm="1">
        <f t="array" aca="1" ref="H469" ca="1">INDEX(Municípios[frete],_xlfn.XMATCH(vendas[[#This Row],[destino]],Municípios[Município]))*vendas[[#This Row],[quantidade]]*(RANDBETWEEN(10,30)/100)</f>
        <v>88.970000000000013</v>
      </c>
      <c r="I469" t="str">
        <f>VLOOKUP(vendas[[#This Row],[UF]],Regioes[],2,0)</f>
        <v>SUL</v>
      </c>
      <c r="J469" t="str" cm="1">
        <f t="array" aca="1" ref="J469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469" cm="1">
        <f t="array" ref="K469">INDEX(Produtos[preço_venda],_xlfn.XMATCH(vendas[[#This Row],[produto]],Produtos[id],0,1))*vendas[[#This Row],[quantidade]]</f>
        <v>144331.88999999998</v>
      </c>
      <c r="L469">
        <f ca="1">vendas[[#This Row],[total produtos]]+vendas[[#This Row],[frete]]</f>
        <v>144420.85999999999</v>
      </c>
    </row>
    <row r="470" spans="1:12" x14ac:dyDescent="0.25">
      <c r="A470" s="1">
        <v>45403</v>
      </c>
      <c r="B470" s="3">
        <f>WEEKNUM(vendas[[#This Row],[data]])</f>
        <v>17</v>
      </c>
      <c r="C470">
        <v>13</v>
      </c>
      <c r="D470" s="2" t="s">
        <v>18</v>
      </c>
      <c r="E470" s="3">
        <v>17</v>
      </c>
      <c r="F470" t="s">
        <v>5754</v>
      </c>
      <c r="G470" t="str" cm="1">
        <f t="array" ref="G470">INDEX(Municípios[Unidade federativa],_xlfn.XMATCH(vendas[[#This Row],[destino]],Municípios[Município],0))</f>
        <v>Maranhão</v>
      </c>
      <c r="H470" cm="1">
        <f t="array" aca="1" ref="H470" ca="1">INDEX(Municípios[frete],_xlfn.XMATCH(vendas[[#This Row],[destino]],Municípios[Município]))*vendas[[#This Row],[quantidade]]*(RANDBETWEEN(10,30)/100)</f>
        <v>58.962800000000009</v>
      </c>
      <c r="I470" t="str">
        <f>VLOOKUP(vendas[[#This Row],[UF]],Regioes[],2,0)</f>
        <v>NORDESTE</v>
      </c>
      <c r="J470" t="str" cm="1">
        <f t="array" aca="1" ref="J47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70" cm="1">
        <f t="array" ref="K470">INDEX(Produtos[preço_venda],_xlfn.XMATCH(vendas[[#This Row],[produto]],Produtos[id],0,1))*vendas[[#This Row],[quantidade]]</f>
        <v>59855.64</v>
      </c>
      <c r="L470">
        <f ca="1">vendas[[#This Row],[total produtos]]+vendas[[#This Row],[frete]]</f>
        <v>59914.602800000001</v>
      </c>
    </row>
    <row r="471" spans="1:12" x14ac:dyDescent="0.25">
      <c r="A471" s="1">
        <v>45394.217685757794</v>
      </c>
      <c r="B471" s="3">
        <f>WEEKNUM(vendas[[#This Row],[data]])</f>
        <v>15</v>
      </c>
      <c r="C471">
        <v>16</v>
      </c>
      <c r="D471" s="2" t="s">
        <v>62</v>
      </c>
      <c r="E471" s="3">
        <v>32</v>
      </c>
      <c r="F471" t="s">
        <v>8652</v>
      </c>
      <c r="G471" t="str" cm="1">
        <f t="array" ref="G471">INDEX(Municípios[Unidade federativa],_xlfn.XMATCH(vendas[[#This Row],[destino]],Municípios[Município],0))</f>
        <v>Goiás</v>
      </c>
      <c r="H471" cm="1">
        <f t="array" aca="1" ref="H471" ca="1">INDEX(Municípios[frete],_xlfn.XMATCH(vendas[[#This Row],[destino]],Municípios[Município]))*vendas[[#This Row],[quantidade]]*(RANDBETWEEN(10,30)/100)</f>
        <v>52.48</v>
      </c>
      <c r="I471" t="str">
        <f>VLOOKUP(vendas[[#This Row],[UF]],Regioes[],2,0)</f>
        <v>CENTRO-OESTE</v>
      </c>
      <c r="J471" t="str" cm="1">
        <f t="array" aca="1" ref="J471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471" cm="1">
        <f t="array" ref="K471">INDEX(Produtos[preço_venda],_xlfn.XMATCH(vendas[[#This Row],[produto]],Produtos[id],0,1))*vendas[[#This Row],[quantidade]]</f>
        <v>92178.559999999998</v>
      </c>
      <c r="L471">
        <f ca="1">vendas[[#This Row],[total produtos]]+vendas[[#This Row],[frete]]</f>
        <v>92231.039999999994</v>
      </c>
    </row>
    <row r="472" spans="1:12" x14ac:dyDescent="0.25">
      <c r="A472" s="1">
        <v>45410</v>
      </c>
      <c r="B472" s="3">
        <f>WEEKNUM(vendas[[#This Row],[data]])</f>
        <v>18</v>
      </c>
      <c r="C472">
        <v>10</v>
      </c>
      <c r="D472" s="2" t="s">
        <v>43</v>
      </c>
      <c r="E472" s="3">
        <v>29</v>
      </c>
      <c r="F472" t="s">
        <v>12898</v>
      </c>
      <c r="G472" t="str" cm="1">
        <f t="array" ref="G472">INDEX(Municípios[Unidade federativa],_xlfn.XMATCH(vendas[[#This Row],[destino]],Municípios[Município],0))</f>
        <v>Minas Gerais</v>
      </c>
      <c r="H472" cm="1">
        <f t="array" aca="1" ref="H472" ca="1">INDEX(Municípios[frete],_xlfn.XMATCH(vendas[[#This Row],[destino]],Municípios[Município]))*vendas[[#This Row],[quantidade]]*(RANDBETWEEN(10,30)/100)</f>
        <v>63.631799999999998</v>
      </c>
      <c r="I472" t="str">
        <f>VLOOKUP(vendas[[#This Row],[UF]],Regioes[],2,0)</f>
        <v>SUDESTE</v>
      </c>
      <c r="J472" t="str" cm="1">
        <f t="array" aca="1" ref="J47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72" cm="1">
        <f t="array" ref="K472">INDEX(Produtos[preço_venda],_xlfn.XMATCH(vendas[[#This Row],[produto]],Produtos[id],0,1))*vendas[[#This Row],[quantidade]]</f>
        <v>46421.17</v>
      </c>
      <c r="L472">
        <f ca="1">vendas[[#This Row],[total produtos]]+vendas[[#This Row],[frete]]</f>
        <v>46484.801800000001</v>
      </c>
    </row>
    <row r="473" spans="1:12" x14ac:dyDescent="0.25">
      <c r="A473" s="1">
        <v>45410</v>
      </c>
      <c r="B473" s="3">
        <f>WEEKNUM(vendas[[#This Row],[data]])</f>
        <v>18</v>
      </c>
      <c r="C473">
        <v>14</v>
      </c>
      <c r="D473" s="2" t="s">
        <v>62</v>
      </c>
      <c r="E473" s="3">
        <v>20</v>
      </c>
      <c r="F473" t="s">
        <v>7589</v>
      </c>
      <c r="G473" t="str" cm="1">
        <f t="array" ref="G473">INDEX(Municípios[Unidade federativa],_xlfn.XMATCH(vendas[[#This Row],[destino]],Municípios[Município],0))</f>
        <v>Santa Catarina</v>
      </c>
      <c r="H473" cm="1">
        <f t="array" aca="1" ref="H473" ca="1">INDEX(Municípios[frete],_xlfn.XMATCH(vendas[[#This Row],[destino]],Municípios[Município]))*vendas[[#This Row],[quantidade]]*(RANDBETWEEN(10,30)/100)</f>
        <v>10.894000000000002</v>
      </c>
      <c r="I473" t="str">
        <f>VLOOKUP(vendas[[#This Row],[UF]],Regioes[],2,0)</f>
        <v>SUL</v>
      </c>
      <c r="J473" t="str" cm="1">
        <f t="array" aca="1" ref="J47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73" cm="1">
        <f t="array" ref="K473">INDEX(Produtos[preço_venda],_xlfn.XMATCH(vendas[[#This Row],[produto]],Produtos[id],0,1))*vendas[[#This Row],[quantidade]]</f>
        <v>57611.6</v>
      </c>
      <c r="L473">
        <f ca="1">vendas[[#This Row],[total produtos]]+vendas[[#This Row],[frete]]</f>
        <v>57622.493999999999</v>
      </c>
    </row>
    <row r="474" spans="1:12" x14ac:dyDescent="0.25">
      <c r="A474" s="1">
        <v>45410</v>
      </c>
      <c r="B474" s="3">
        <f>WEEKNUM(vendas[[#This Row],[data]])</f>
        <v>18</v>
      </c>
      <c r="C474">
        <v>6</v>
      </c>
      <c r="D474" s="2" t="s">
        <v>28</v>
      </c>
      <c r="E474" s="3">
        <v>28</v>
      </c>
      <c r="F474" t="s">
        <v>10969</v>
      </c>
      <c r="G474" t="str" cm="1">
        <f t="array" ref="G474">INDEX(Municípios[Unidade federativa],_xlfn.XMATCH(vendas[[#This Row],[destino]],Municípios[Município],0))</f>
        <v>São Paulo</v>
      </c>
      <c r="H474" cm="1">
        <f t="array" aca="1" ref="H474" ca="1">INDEX(Municípios[frete],_xlfn.XMATCH(vendas[[#This Row],[destino]],Municípios[Município]))*vendas[[#This Row],[quantidade]]*(RANDBETWEEN(10,30)/100)</f>
        <v>38.984400000000001</v>
      </c>
      <c r="I474" t="str">
        <f>VLOOKUP(vendas[[#This Row],[UF]],Regioes[],2,0)</f>
        <v>SUDESTE</v>
      </c>
      <c r="J474" t="str" cm="1">
        <f t="array" aca="1" ref="J47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74" cm="1">
        <f t="array" ref="K474">INDEX(Produtos[preço_venda],_xlfn.XMATCH(vendas[[#This Row],[produto]],Produtos[id],0,1))*vendas[[#This Row],[quantidade]]</f>
        <v>35847.56</v>
      </c>
      <c r="L474">
        <f ca="1">vendas[[#This Row],[total produtos]]+vendas[[#This Row],[frete]]</f>
        <v>35886.544399999999</v>
      </c>
    </row>
    <row r="475" spans="1:12" x14ac:dyDescent="0.25">
      <c r="A475" s="1">
        <v>45385.896711557463</v>
      </c>
      <c r="B475" s="3">
        <f>WEEKNUM(vendas[[#This Row],[data]])</f>
        <v>14</v>
      </c>
      <c r="C475">
        <v>15</v>
      </c>
      <c r="D475" s="2" t="s">
        <v>30</v>
      </c>
      <c r="E475" s="3">
        <v>23</v>
      </c>
      <c r="F475" t="s">
        <v>16076</v>
      </c>
      <c r="G475" t="str" cm="1">
        <f t="array" ref="G475">INDEX(Municípios[Unidade federativa],_xlfn.XMATCH(vendas[[#This Row],[destino]],Municípios[Município],0))</f>
        <v>Rio Grande do Norte</v>
      </c>
      <c r="H475" cm="1">
        <f t="array" aca="1" ref="H475" ca="1">INDEX(Municípios[frete],_xlfn.XMATCH(vendas[[#This Row],[destino]],Municípios[Município]))*vendas[[#This Row],[quantidade]]*(RANDBETWEEN(10,30)/100)</f>
        <v>27.627599999999997</v>
      </c>
      <c r="I475" t="str">
        <f>VLOOKUP(vendas[[#This Row],[UF]],Regioes[],2,0)</f>
        <v>NORDESTE</v>
      </c>
      <c r="J475" t="str" cm="1">
        <f t="array" aca="1" ref="J475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475" cm="1">
        <f t="array" ref="K475">INDEX(Produtos[preço_venda],_xlfn.XMATCH(vendas[[#This Row],[produto]],Produtos[id],0,1))*vendas[[#This Row],[quantidade]]</f>
        <v>88325.51999999999</v>
      </c>
      <c r="L475">
        <f ca="1">vendas[[#This Row],[total produtos]]+vendas[[#This Row],[frete]]</f>
        <v>88353.147599999997</v>
      </c>
    </row>
    <row r="476" spans="1:12" x14ac:dyDescent="0.25">
      <c r="A476" s="1">
        <v>45382.309297424785</v>
      </c>
      <c r="B476" s="3">
        <f>WEEKNUM(vendas[[#This Row],[data]])</f>
        <v>14</v>
      </c>
      <c r="C476">
        <v>14</v>
      </c>
      <c r="D476" s="2" t="s">
        <v>18</v>
      </c>
      <c r="E476" s="3">
        <v>19</v>
      </c>
      <c r="F476" t="s">
        <v>10867</v>
      </c>
      <c r="G476" t="str" cm="1">
        <f t="array" ref="G476">INDEX(Municípios[Unidade federativa],_xlfn.XMATCH(vendas[[#This Row],[destino]],Municípios[Município],0))</f>
        <v>Santa Catarina</v>
      </c>
      <c r="H476" cm="1">
        <f t="array" aca="1" ref="H476" ca="1">INDEX(Municípios[frete],_xlfn.XMATCH(vendas[[#This Row],[destino]],Municípios[Município]))*vendas[[#This Row],[quantidade]]*(RANDBETWEEN(10,30)/100)</f>
        <v>40.888000000000005</v>
      </c>
      <c r="I476" t="str">
        <f>VLOOKUP(vendas[[#This Row],[UF]],Regioes[],2,0)</f>
        <v>SUL</v>
      </c>
      <c r="J476" t="str" cm="1">
        <f t="array" aca="1" ref="J476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476" cm="1">
        <f t="array" ref="K476">INDEX(Produtos[preço_venda],_xlfn.XMATCH(vendas[[#This Row],[produto]],Produtos[id],0,1))*vendas[[#This Row],[quantidade]]</f>
        <v>66897.48</v>
      </c>
      <c r="L476">
        <f ca="1">vendas[[#This Row],[total produtos]]+vendas[[#This Row],[frete]]</f>
        <v>66938.368000000002</v>
      </c>
    </row>
    <row r="477" spans="1:12" x14ac:dyDescent="0.25">
      <c r="A477" s="1">
        <v>45409</v>
      </c>
      <c r="B477" s="3">
        <f>WEEKNUM(vendas[[#This Row],[data]])</f>
        <v>17</v>
      </c>
      <c r="C477">
        <v>8</v>
      </c>
      <c r="D477" s="2" t="s">
        <v>31</v>
      </c>
      <c r="E477" s="3">
        <v>20</v>
      </c>
      <c r="F477" t="s">
        <v>15851</v>
      </c>
      <c r="G477" t="str" cm="1">
        <f t="array" ref="G477">INDEX(Municípios[Unidade federativa],_xlfn.XMATCH(vendas[[#This Row],[destino]],Municípios[Município],0))</f>
        <v>Goiás</v>
      </c>
      <c r="H477" cm="1">
        <f t="array" aca="1" ref="H477" ca="1">INDEX(Municípios[frete],_xlfn.XMATCH(vendas[[#This Row],[destino]],Municípios[Município]))*vendas[[#This Row],[quantidade]]*(RANDBETWEEN(10,30)/100)</f>
        <v>34.128</v>
      </c>
      <c r="I477" t="str">
        <f>VLOOKUP(vendas[[#This Row],[UF]],Regioes[],2,0)</f>
        <v>CENTRO-OESTE</v>
      </c>
      <c r="J477" t="str" cm="1">
        <f t="array" aca="1" ref="J47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77" cm="1">
        <f t="array" ref="K477">INDEX(Produtos[preço_venda],_xlfn.XMATCH(vendas[[#This Row],[produto]],Produtos[id],0,1))*vendas[[#This Row],[quantidade]]</f>
        <v>76804.399999999994</v>
      </c>
      <c r="L477">
        <f ca="1">vendas[[#This Row],[total produtos]]+vendas[[#This Row],[frete]]</f>
        <v>76838.527999999991</v>
      </c>
    </row>
    <row r="478" spans="1:12" x14ac:dyDescent="0.25">
      <c r="A478" s="1">
        <v>45414</v>
      </c>
      <c r="B478" s="3">
        <f>WEEKNUM(vendas[[#This Row],[data]])</f>
        <v>18</v>
      </c>
      <c r="C478">
        <v>10</v>
      </c>
      <c r="D478" s="2" t="s">
        <v>21</v>
      </c>
      <c r="E478" s="3">
        <v>37</v>
      </c>
      <c r="F478" t="s">
        <v>2594</v>
      </c>
      <c r="G478" t="str" cm="1">
        <f t="array" ref="G478">INDEX(Municípios[Unidade federativa],_xlfn.XMATCH(vendas[[#This Row],[destino]],Municípios[Município],0))</f>
        <v>São Paulo</v>
      </c>
      <c r="H478" cm="1">
        <f t="array" aca="1" ref="H478" ca="1">INDEX(Municípios[frete],_xlfn.XMATCH(vendas[[#This Row],[destino]],Municípios[Município]))*vendas[[#This Row],[quantidade]]*(RANDBETWEEN(10,30)/100)</f>
        <v>42.579600000000013</v>
      </c>
      <c r="I478" t="str">
        <f>VLOOKUP(vendas[[#This Row],[UF]],Regioes[],2,0)</f>
        <v>SUDESTE</v>
      </c>
      <c r="J478" t="str" cm="1">
        <f t="array" aca="1" ref="J47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478" cm="1">
        <f t="array" ref="K478">INDEX(Produtos[preço_venda],_xlfn.XMATCH(vendas[[#This Row],[produto]],Produtos[id],0,1))*vendas[[#This Row],[quantidade]]</f>
        <v>142098.87</v>
      </c>
      <c r="L478">
        <f ca="1">vendas[[#This Row],[total produtos]]+vendas[[#This Row],[frete]]</f>
        <v>142141.44959999999</v>
      </c>
    </row>
    <row r="479" spans="1:12" x14ac:dyDescent="0.25">
      <c r="A479" s="1">
        <v>45397.41660385194</v>
      </c>
      <c r="B479" s="3">
        <f>WEEKNUM(vendas[[#This Row],[data]])</f>
        <v>16</v>
      </c>
      <c r="C479">
        <v>17</v>
      </c>
      <c r="D479" s="2" t="s">
        <v>34</v>
      </c>
      <c r="E479" s="3">
        <v>20</v>
      </c>
      <c r="F479" t="s">
        <v>3455</v>
      </c>
      <c r="G479" t="str" cm="1">
        <f t="array" ref="G479">INDEX(Municípios[Unidade federativa],_xlfn.XMATCH(vendas[[#This Row],[destino]],Municípios[Município],0))</f>
        <v>Santa Catarina</v>
      </c>
      <c r="H479" cm="1">
        <f t="array" aca="1" ref="H479" ca="1">INDEX(Municípios[frete],_xlfn.XMATCH(vendas[[#This Row],[destino]],Municípios[Município]))*vendas[[#This Row],[quantidade]]*(RANDBETWEEN(10,30)/100)</f>
        <v>12.072000000000001</v>
      </c>
      <c r="I479" t="str">
        <f>VLOOKUP(vendas[[#This Row],[UF]],Regioes[],2,0)</f>
        <v>SUL</v>
      </c>
      <c r="J479" t="str" cm="1">
        <f t="array" aca="1" ref="J479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479" cm="1">
        <f t="array" ref="K479">INDEX(Produtos[preço_venda],_xlfn.XMATCH(vendas[[#This Row],[produto]],Produtos[id],0,1))*vendas[[#This Row],[quantidade]]</f>
        <v>70406.400000000009</v>
      </c>
      <c r="L479">
        <f ca="1">vendas[[#This Row],[total produtos]]+vendas[[#This Row],[frete]]</f>
        <v>70418.472000000009</v>
      </c>
    </row>
    <row r="480" spans="1:12" x14ac:dyDescent="0.25">
      <c r="A480" s="1">
        <v>45405</v>
      </c>
      <c r="B480" s="3">
        <f>WEEKNUM(vendas[[#This Row],[data]])</f>
        <v>17</v>
      </c>
      <c r="C480">
        <v>9</v>
      </c>
      <c r="D480" s="2" t="s">
        <v>33</v>
      </c>
      <c r="E480" s="3">
        <v>47</v>
      </c>
      <c r="F480" t="s">
        <v>8227</v>
      </c>
      <c r="G480" t="str" cm="1">
        <f t="array" ref="G480">INDEX(Municípios[Unidade federativa],_xlfn.XMATCH(vendas[[#This Row],[destino]],Municípios[Município],0))</f>
        <v>Maranhão</v>
      </c>
      <c r="H480" cm="1">
        <f t="array" aca="1" ref="H480" ca="1">INDEX(Municípios[frete],_xlfn.XMATCH(vendas[[#This Row],[destino]],Municípios[Município]))*vendas[[#This Row],[quantidade]]*(RANDBETWEEN(10,30)/100)</f>
        <v>124.2069</v>
      </c>
      <c r="I480" t="str">
        <f>VLOOKUP(vendas[[#This Row],[UF]],Regioes[],2,0)</f>
        <v>NORDESTE</v>
      </c>
      <c r="J480" t="str" cm="1">
        <f t="array" aca="1" ref="J480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480" cm="1">
        <f t="array" ref="K480">INDEX(Produtos[preço_venda],_xlfn.XMATCH(vendas[[#This Row],[produto]],Produtos[id],0,1))*vendas[[#This Row],[quantidade]]</f>
        <v>30118.069999999996</v>
      </c>
      <c r="L480">
        <f ca="1">vendas[[#This Row],[total produtos]]+vendas[[#This Row],[frete]]</f>
        <v>30242.276899999997</v>
      </c>
    </row>
    <row r="481" spans="1:12" x14ac:dyDescent="0.25">
      <c r="A481" s="1">
        <v>45384.331541091851</v>
      </c>
      <c r="B481" s="3">
        <f>WEEKNUM(vendas[[#This Row],[data]])</f>
        <v>14</v>
      </c>
      <c r="C481">
        <v>18</v>
      </c>
      <c r="D481" s="2" t="s">
        <v>23</v>
      </c>
      <c r="E481" s="3">
        <v>37</v>
      </c>
      <c r="F481" t="s">
        <v>6696</v>
      </c>
      <c r="G481" t="str" cm="1">
        <f t="array" ref="G481">INDEX(Municípios[Unidade federativa],_xlfn.XMATCH(vendas[[#This Row],[destino]],Municípios[Município],0))</f>
        <v>Goiás</v>
      </c>
      <c r="H481" cm="1">
        <f t="array" aca="1" ref="H481" ca="1">INDEX(Municípios[frete],_xlfn.XMATCH(vendas[[#This Row],[destino]],Municípios[Município]))*vendas[[#This Row],[quantidade]]*(RANDBETWEEN(10,30)/100)</f>
        <v>65.711999999999989</v>
      </c>
      <c r="I481" t="str">
        <f>VLOOKUP(vendas[[#This Row],[UF]],Regioes[],2,0)</f>
        <v>CENTRO-OESTE</v>
      </c>
      <c r="J481" t="str" cm="1">
        <f t="array" aca="1" ref="J481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481" cm="1">
        <f t="array" ref="K481">INDEX(Produtos[preço_venda],_xlfn.XMATCH(vendas[[#This Row],[produto]],Produtos[id],0,1))*vendas[[#This Row],[quantidade]]</f>
        <v>59206.66</v>
      </c>
      <c r="L481">
        <f ca="1">vendas[[#This Row],[total produtos]]+vendas[[#This Row],[frete]]</f>
        <v>59272.372000000003</v>
      </c>
    </row>
    <row r="482" spans="1:12" x14ac:dyDescent="0.25">
      <c r="A482" s="1">
        <v>45398.38588652305</v>
      </c>
      <c r="B482" s="3">
        <f>WEEKNUM(vendas[[#This Row],[data]])</f>
        <v>16</v>
      </c>
      <c r="C482">
        <v>12</v>
      </c>
      <c r="D482" s="2" t="s">
        <v>29</v>
      </c>
      <c r="E482" s="3">
        <v>44</v>
      </c>
      <c r="F482" t="s">
        <v>9302</v>
      </c>
      <c r="G482" t="str" cm="1">
        <f t="array" ref="G482">INDEX(Municípios[Unidade federativa],_xlfn.XMATCH(vendas[[#This Row],[destino]],Municípios[Município],0))</f>
        <v>São Paulo</v>
      </c>
      <c r="H482" cm="1">
        <f t="array" aca="1" ref="H482" ca="1">INDEX(Municípios[frete],_xlfn.XMATCH(vendas[[#This Row],[destino]],Municípios[Município]))*vendas[[#This Row],[quantidade]]*(RANDBETWEEN(10,30)/100)</f>
        <v>60.064400000000006</v>
      </c>
      <c r="I482" t="str">
        <f>VLOOKUP(vendas[[#This Row],[UF]],Regioes[],2,0)</f>
        <v>SUDESTE</v>
      </c>
      <c r="J482" t="str" cm="1">
        <f t="array" aca="1" ref="J48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482" cm="1">
        <f t="array" ref="K482">INDEX(Produtos[preço_venda],_xlfn.XMATCH(vendas[[#This Row],[produto]],Produtos[id],0,1))*vendas[[#This Row],[quantidade]]</f>
        <v>168967.03999999998</v>
      </c>
      <c r="L482">
        <f ca="1">vendas[[#This Row],[total produtos]]+vendas[[#This Row],[frete]]</f>
        <v>169027.10439999998</v>
      </c>
    </row>
    <row r="483" spans="1:12" x14ac:dyDescent="0.25">
      <c r="A483" s="1">
        <v>45402</v>
      </c>
      <c r="B483" s="3">
        <f>WEEKNUM(vendas[[#This Row],[data]])</f>
        <v>16</v>
      </c>
      <c r="C483">
        <v>18</v>
      </c>
      <c r="D483" s="2" t="s">
        <v>10</v>
      </c>
      <c r="E483" s="3">
        <v>48</v>
      </c>
      <c r="F483" t="s">
        <v>14308</v>
      </c>
      <c r="G483" t="str" cm="1">
        <f t="array" ref="G483">INDEX(Municípios[Unidade federativa],_xlfn.XMATCH(vendas[[#This Row],[destino]],Municípios[Município],0))</f>
        <v>Goiás</v>
      </c>
      <c r="H483" cm="1">
        <f t="array" aca="1" ref="H483" ca="1">INDEX(Municípios[frete],_xlfn.XMATCH(vendas[[#This Row],[destino]],Municípios[Município]))*vendas[[#This Row],[quantidade]]*(RANDBETWEEN(10,30)/100)</f>
        <v>33.504000000000005</v>
      </c>
      <c r="I483" t="str">
        <f>VLOOKUP(vendas[[#This Row],[UF]],Regioes[],2,0)</f>
        <v>CENTRO-OESTE</v>
      </c>
      <c r="J483" t="str" cm="1">
        <f t="array" aca="1" ref="J48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83" cm="1">
        <f t="array" ref="K483">INDEX(Produtos[preço_venda],_xlfn.XMATCH(vendas[[#This Row],[produto]],Produtos[id],0,1))*vendas[[#This Row],[quantidade]]</f>
        <v>215047.19999999998</v>
      </c>
      <c r="L483">
        <f ca="1">vendas[[#This Row],[total produtos]]+vendas[[#This Row],[frete]]</f>
        <v>215080.70399999997</v>
      </c>
    </row>
    <row r="484" spans="1:12" x14ac:dyDescent="0.25">
      <c r="A484" s="1">
        <v>45391.976585472432</v>
      </c>
      <c r="B484" s="3">
        <f>WEEKNUM(vendas[[#This Row],[data]])</f>
        <v>15</v>
      </c>
      <c r="C484">
        <v>9</v>
      </c>
      <c r="D484" s="2" t="s">
        <v>21</v>
      </c>
      <c r="E484" s="3">
        <v>30</v>
      </c>
      <c r="F484" t="s">
        <v>4512</v>
      </c>
      <c r="G484" t="str" cm="1">
        <f t="array" ref="G484">INDEX(Municípios[Unidade federativa],_xlfn.XMATCH(vendas[[#This Row],[destino]],Municípios[Município],0))</f>
        <v>Pará</v>
      </c>
      <c r="H484" cm="1">
        <f t="array" aca="1" ref="H484" ca="1">INDEX(Municípios[frete],_xlfn.XMATCH(vendas[[#This Row],[destino]],Municípios[Município]))*vendas[[#This Row],[quantidade]]*(RANDBETWEEN(10,30)/100)</f>
        <v>34.800000000000004</v>
      </c>
      <c r="I484" t="str">
        <f>VLOOKUP(vendas[[#This Row],[UF]],Regioes[],2,0)</f>
        <v>NORTE</v>
      </c>
      <c r="J484" t="str" cm="1">
        <f t="array" aca="1" ref="J484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484" cm="1">
        <f t="array" ref="K484">INDEX(Produtos[preço_venda],_xlfn.XMATCH(vendas[[#This Row],[produto]],Produtos[id],0,1))*vendas[[#This Row],[quantidade]]</f>
        <v>115215.3</v>
      </c>
      <c r="L484">
        <f ca="1">vendas[[#This Row],[total produtos]]+vendas[[#This Row],[frete]]</f>
        <v>115250.1</v>
      </c>
    </row>
    <row r="485" spans="1:12" x14ac:dyDescent="0.25">
      <c r="A485" s="1">
        <v>45398.147746847062</v>
      </c>
      <c r="B485" s="3">
        <f>WEEKNUM(vendas[[#This Row],[data]])</f>
        <v>16</v>
      </c>
      <c r="C485">
        <v>12</v>
      </c>
      <c r="D485" s="2" t="s">
        <v>30</v>
      </c>
      <c r="E485" s="3">
        <v>29</v>
      </c>
      <c r="F485" t="s">
        <v>12016</v>
      </c>
      <c r="G485" t="str" cm="1">
        <f t="array" ref="G485">INDEX(Municípios[Unidade federativa],_xlfn.XMATCH(vendas[[#This Row],[destino]],Municípios[Município],0))</f>
        <v>Tocantins</v>
      </c>
      <c r="H485" cm="1">
        <f t="array" aca="1" ref="H485" ca="1">INDEX(Municípios[frete],_xlfn.XMATCH(vendas[[#This Row],[destino]],Municípios[Município]))*vendas[[#This Row],[quantidade]]*(RANDBETWEEN(10,30)/100)</f>
        <v>39.254399999999997</v>
      </c>
      <c r="I485" t="str">
        <f>VLOOKUP(vendas[[#This Row],[UF]],Regioes[],2,0)</f>
        <v>NORTE</v>
      </c>
      <c r="J485" t="str" cm="1">
        <f t="array" aca="1" ref="J48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485" cm="1">
        <f t="array" ref="K485">INDEX(Produtos[preço_venda],_xlfn.XMATCH(vendas[[#This Row],[produto]],Produtos[id],0,1))*vendas[[#This Row],[quantidade]]</f>
        <v>111366.95999999999</v>
      </c>
      <c r="L485">
        <f ca="1">vendas[[#This Row],[total produtos]]+vendas[[#This Row],[frete]]</f>
        <v>111406.2144</v>
      </c>
    </row>
    <row r="486" spans="1:12" x14ac:dyDescent="0.25">
      <c r="A486" s="1">
        <v>45407</v>
      </c>
      <c r="B486" s="3">
        <f>WEEKNUM(vendas[[#This Row],[data]])</f>
        <v>17</v>
      </c>
      <c r="C486">
        <v>18</v>
      </c>
      <c r="D486" s="2" t="s">
        <v>39</v>
      </c>
      <c r="E486" s="3">
        <v>26</v>
      </c>
      <c r="F486" t="s">
        <v>14433</v>
      </c>
      <c r="G486" t="str" cm="1">
        <f t="array" ref="G486">INDEX(Municípios[Unidade federativa],_xlfn.XMATCH(vendas[[#This Row],[destino]],Municípios[Município],0))</f>
        <v>São Paulo</v>
      </c>
      <c r="H486" cm="1">
        <f t="array" aca="1" ref="H486" ca="1">INDEX(Municípios[frete],_xlfn.XMATCH(vendas[[#This Row],[destino]],Municípios[Município]))*vendas[[#This Row],[quantidade]]*(RANDBETWEEN(10,30)/100)</f>
        <v>67.204799999999992</v>
      </c>
      <c r="I486" t="str">
        <f>VLOOKUP(vendas[[#This Row],[UF]],Regioes[],2,0)</f>
        <v>SUDESTE</v>
      </c>
      <c r="J486" t="str" cm="1">
        <f t="array" aca="1" ref="J48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86" cm="1">
        <f t="array" ref="K486">INDEX(Produtos[preço_venda],_xlfn.XMATCH(vendas[[#This Row],[produto]],Produtos[id],0,1))*vendas[[#This Row],[quantidade]]</f>
        <v>58249.1</v>
      </c>
      <c r="L486">
        <f ca="1">vendas[[#This Row],[total produtos]]+vendas[[#This Row],[frete]]</f>
        <v>58316.304799999998</v>
      </c>
    </row>
    <row r="487" spans="1:12" x14ac:dyDescent="0.25">
      <c r="A487" s="1">
        <v>45413</v>
      </c>
      <c r="B487" s="3">
        <f>WEEKNUM(vendas[[#This Row],[data]])</f>
        <v>18</v>
      </c>
      <c r="C487">
        <v>6</v>
      </c>
      <c r="D487" s="2" t="s">
        <v>53</v>
      </c>
      <c r="E487" s="3">
        <v>41</v>
      </c>
      <c r="F487" t="s">
        <v>3001</v>
      </c>
      <c r="G487" t="str" cm="1">
        <f t="array" ref="G487">INDEX(Municípios[Unidade federativa],_xlfn.XMATCH(vendas[[#This Row],[destino]],Municípios[Município],0))</f>
        <v>Santa Catarina</v>
      </c>
      <c r="H487" cm="1">
        <f t="array" aca="1" ref="H487" ca="1">INDEX(Municípios[frete],_xlfn.XMATCH(vendas[[#This Row],[destino]],Municípios[Município]))*vendas[[#This Row],[quantidade]]*(RANDBETWEEN(10,30)/100)</f>
        <v>86.653499999999994</v>
      </c>
      <c r="I487" t="str">
        <f>VLOOKUP(vendas[[#This Row],[UF]],Regioes[],2,0)</f>
        <v>SUL</v>
      </c>
      <c r="J487" t="str" cm="1">
        <f t="array" aca="1" ref="J487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487" cm="1">
        <f t="array" ref="K487">INDEX(Produtos[preço_venda],_xlfn.XMATCH(vendas[[#This Row],[produto]],Produtos[id],0,1))*vendas[[#This Row],[quantidade]]</f>
        <v>157453.12</v>
      </c>
      <c r="L487">
        <f ca="1">vendas[[#This Row],[total produtos]]+vendas[[#This Row],[frete]]</f>
        <v>157539.77349999998</v>
      </c>
    </row>
    <row r="488" spans="1:12" x14ac:dyDescent="0.25">
      <c r="A488" s="1">
        <v>45414</v>
      </c>
      <c r="B488" s="3">
        <f>WEEKNUM(vendas[[#This Row],[data]])</f>
        <v>18</v>
      </c>
      <c r="C488">
        <v>6</v>
      </c>
      <c r="D488" s="2" t="s">
        <v>42</v>
      </c>
      <c r="E488" s="3">
        <v>50</v>
      </c>
      <c r="F488" t="s">
        <v>3810</v>
      </c>
      <c r="G488" t="str" cm="1">
        <f t="array" ref="G488">INDEX(Municípios[Unidade federativa],_xlfn.XMATCH(vendas[[#This Row],[destino]],Municípios[Município],0))</f>
        <v>Mato Grosso</v>
      </c>
      <c r="H488" cm="1">
        <f t="array" aca="1" ref="H488" ca="1">INDEX(Municípios[frete],_xlfn.XMATCH(vendas[[#This Row],[destino]],Municípios[Município]))*vendas[[#This Row],[quantidade]]*(RANDBETWEEN(10,30)/100)</f>
        <v>167.86</v>
      </c>
      <c r="I488" t="str">
        <f>VLOOKUP(vendas[[#This Row],[UF]],Regioes[],2,0)</f>
        <v>CENTRO-OESTE</v>
      </c>
      <c r="J488" t="str" cm="1">
        <f t="array" aca="1" ref="J488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488" cm="1">
        <f t="array" ref="K488">INDEX(Produtos[preço_venda],_xlfn.XMATCH(vendas[[#This Row],[produto]],Produtos[id],0,1))*vendas[[#This Row],[quantidade]]</f>
        <v>32002.999999999996</v>
      </c>
      <c r="L488">
        <f ca="1">vendas[[#This Row],[total produtos]]+vendas[[#This Row],[frete]]</f>
        <v>32170.859999999997</v>
      </c>
    </row>
    <row r="489" spans="1:12" x14ac:dyDescent="0.25">
      <c r="A489" s="1">
        <v>45402</v>
      </c>
      <c r="B489" s="3">
        <f>WEEKNUM(vendas[[#This Row],[data]])</f>
        <v>16</v>
      </c>
      <c r="C489">
        <v>18</v>
      </c>
      <c r="D489" s="2" t="s">
        <v>33</v>
      </c>
      <c r="E489" s="3">
        <v>20</v>
      </c>
      <c r="F489" t="s">
        <v>14796</v>
      </c>
      <c r="G489" t="str" cm="1">
        <f t="array" ref="G489">INDEX(Municípios[Unidade federativa],_xlfn.XMATCH(vendas[[#This Row],[destino]],Municípios[Município],0))</f>
        <v>Mato Grosso</v>
      </c>
      <c r="H489" cm="1">
        <f t="array" aca="1" ref="H489" ca="1">INDEX(Municípios[frete],_xlfn.XMATCH(vendas[[#This Row],[destino]],Municípios[Município]))*vendas[[#This Row],[quantidade]]*(RANDBETWEEN(10,30)/100)</f>
        <v>42.896000000000001</v>
      </c>
      <c r="I489" t="str">
        <f>VLOOKUP(vendas[[#This Row],[UF]],Regioes[],2,0)</f>
        <v>CENTRO-OESTE</v>
      </c>
      <c r="J489" t="str" cm="1">
        <f t="array" aca="1" ref="J48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89" cm="1">
        <f t="array" ref="K489">INDEX(Produtos[preço_venda],_xlfn.XMATCH(vendas[[#This Row],[produto]],Produtos[id],0,1))*vendas[[#This Row],[quantidade]]</f>
        <v>12816.199999999999</v>
      </c>
      <c r="L489">
        <f ca="1">vendas[[#This Row],[total produtos]]+vendas[[#This Row],[frete]]</f>
        <v>12859.096</v>
      </c>
    </row>
    <row r="490" spans="1:12" x14ac:dyDescent="0.25">
      <c r="A490" s="1">
        <v>45401.001426674651</v>
      </c>
      <c r="B490" s="3">
        <f>WEEKNUM(vendas[[#This Row],[data]])</f>
        <v>16</v>
      </c>
      <c r="C490">
        <v>5</v>
      </c>
      <c r="D490" s="2" t="s">
        <v>31</v>
      </c>
      <c r="E490" s="3">
        <v>24</v>
      </c>
      <c r="F490" t="s">
        <v>9147</v>
      </c>
      <c r="G490" t="str" cm="1">
        <f t="array" ref="G490">INDEX(Municípios[Unidade federativa],_xlfn.XMATCH(vendas[[#This Row],[destino]],Municípios[Município],0))</f>
        <v>Maranhão</v>
      </c>
      <c r="H490" cm="1">
        <f t="array" aca="1" ref="H490" ca="1">INDEX(Municípios[frete],_xlfn.XMATCH(vendas[[#This Row],[destino]],Municípios[Município]))*vendas[[#This Row],[quantidade]]*(RANDBETWEEN(10,30)/100)</f>
        <v>25.2288</v>
      </c>
      <c r="I490" t="str">
        <f>VLOOKUP(vendas[[#This Row],[UF]],Regioes[],2,0)</f>
        <v>NORDESTE</v>
      </c>
      <c r="J490" t="str" cm="1">
        <f t="array" aca="1" ref="J49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90" cm="1">
        <f t="array" ref="K490">INDEX(Produtos[preço_venda],_xlfn.XMATCH(vendas[[#This Row],[produto]],Produtos[id],0,1))*vendas[[#This Row],[quantidade]]</f>
        <v>92165.28</v>
      </c>
      <c r="L490">
        <f ca="1">vendas[[#This Row],[total produtos]]+vendas[[#This Row],[frete]]</f>
        <v>92190.508799999996</v>
      </c>
    </row>
    <row r="491" spans="1:12" x14ac:dyDescent="0.25">
      <c r="A491" s="1">
        <v>45406</v>
      </c>
      <c r="B491" s="3">
        <f>WEEKNUM(vendas[[#This Row],[data]])</f>
        <v>17</v>
      </c>
      <c r="C491">
        <v>13</v>
      </c>
      <c r="D491" s="2" t="s">
        <v>53</v>
      </c>
      <c r="E491" s="3">
        <v>37</v>
      </c>
      <c r="F491" t="s">
        <v>2776</v>
      </c>
      <c r="G491" t="str" cm="1">
        <f t="array" ref="G491">INDEX(Municípios[Unidade federativa],_xlfn.XMATCH(vendas[[#This Row],[destino]],Municípios[Município],0))</f>
        <v>Rio Grande do Norte</v>
      </c>
      <c r="H491" cm="1">
        <f t="array" aca="1" ref="H491" ca="1">INDEX(Municípios[frete],_xlfn.XMATCH(vendas[[#This Row],[destino]],Municípios[Município]))*vendas[[#This Row],[quantidade]]*(RANDBETWEEN(10,30)/100)</f>
        <v>69.412000000000006</v>
      </c>
      <c r="I491" t="str">
        <f>VLOOKUP(vendas[[#This Row],[UF]],Regioes[],2,0)</f>
        <v>NORDESTE</v>
      </c>
      <c r="J491" t="str" cm="1">
        <f t="array" aca="1" ref="J49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491" cm="1">
        <f t="array" ref="K491">INDEX(Produtos[preço_venda],_xlfn.XMATCH(vendas[[#This Row],[produto]],Produtos[id],0,1))*vendas[[#This Row],[quantidade]]</f>
        <v>142091.84</v>
      </c>
      <c r="L491">
        <f ca="1">vendas[[#This Row],[total produtos]]+vendas[[#This Row],[frete]]</f>
        <v>142161.25200000001</v>
      </c>
    </row>
    <row r="492" spans="1:12" x14ac:dyDescent="0.25">
      <c r="A492" s="1">
        <v>45410</v>
      </c>
      <c r="B492" s="3">
        <f>WEEKNUM(vendas[[#This Row],[data]])</f>
        <v>18</v>
      </c>
      <c r="C492">
        <v>14</v>
      </c>
      <c r="D492" s="2" t="s">
        <v>17</v>
      </c>
      <c r="E492" s="3">
        <v>34</v>
      </c>
      <c r="F492" t="s">
        <v>467</v>
      </c>
      <c r="G492" t="str" cm="1">
        <f t="array" ref="G492">INDEX(Municípios[Unidade federativa],_xlfn.XMATCH(vendas[[#This Row],[destino]],Municípios[Município],0))</f>
        <v>Maranhão</v>
      </c>
      <c r="H492" cm="1">
        <f t="array" aca="1" ref="H492" ca="1">INDEX(Municípios[frete],_xlfn.XMATCH(vendas[[#This Row],[destino]],Municípios[Município]))*vendas[[#This Row],[quantidade]]*(RANDBETWEEN(10,30)/100)</f>
        <v>54.644800000000004</v>
      </c>
      <c r="I492" t="str">
        <f>VLOOKUP(vendas[[#This Row],[UF]],Regioes[],2,0)</f>
        <v>NORDESTE</v>
      </c>
      <c r="J492" t="str" cm="1">
        <f t="array" aca="1" ref="J49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492" cm="1">
        <f t="array" ref="K492">INDEX(Produtos[preço_venda],_xlfn.XMATCH(vendas[[#This Row],[produto]],Produtos[id],0,1))*vendas[[#This Row],[quantidade]]</f>
        <v>87047.48</v>
      </c>
      <c r="L492">
        <f ca="1">vendas[[#This Row],[total produtos]]+vendas[[#This Row],[frete]]</f>
        <v>87102.124799999991</v>
      </c>
    </row>
    <row r="493" spans="1:12" x14ac:dyDescent="0.25">
      <c r="A493" s="1">
        <v>45410</v>
      </c>
      <c r="B493" s="3">
        <f>WEEKNUM(vendas[[#This Row],[data]])</f>
        <v>18</v>
      </c>
      <c r="C493">
        <v>17</v>
      </c>
      <c r="D493" s="2" t="s">
        <v>55</v>
      </c>
      <c r="E493" s="3">
        <v>25</v>
      </c>
      <c r="F493" t="s">
        <v>1802</v>
      </c>
      <c r="G493" t="str" cm="1">
        <f t="array" ref="G493">INDEX(Municípios[Unidade federativa],_xlfn.XMATCH(vendas[[#This Row],[destino]],Municípios[Município],0))</f>
        <v>Mato Grosso</v>
      </c>
      <c r="H493" cm="1">
        <f t="array" aca="1" ref="H493" ca="1">INDEX(Municípios[frete],_xlfn.XMATCH(vendas[[#This Row],[destino]],Municípios[Município]))*vendas[[#This Row],[quantidade]]*(RANDBETWEEN(10,30)/100)</f>
        <v>19.012499999999999</v>
      </c>
      <c r="I493" t="str">
        <f>VLOOKUP(vendas[[#This Row],[UF]],Regioes[],2,0)</f>
        <v>CENTRO-OESTE</v>
      </c>
      <c r="J493" t="str" cm="1">
        <f t="array" aca="1" ref="J493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493" cm="1">
        <f t="array" ref="K493">INDEX(Produtos[preço_venda],_xlfn.XMATCH(vendas[[#This Row],[produto]],Produtos[id],0,1))*vendas[[#This Row],[quantidade]]</f>
        <v>48023</v>
      </c>
      <c r="L493">
        <f ca="1">vendas[[#This Row],[total produtos]]+vendas[[#This Row],[frete]]</f>
        <v>48042.012499999997</v>
      </c>
    </row>
    <row r="494" spans="1:12" x14ac:dyDescent="0.25">
      <c r="A494" s="1">
        <v>45395.462512141923</v>
      </c>
      <c r="B494" s="3">
        <f>WEEKNUM(vendas[[#This Row],[data]])</f>
        <v>15</v>
      </c>
      <c r="C494">
        <v>15</v>
      </c>
      <c r="D494" s="2" t="s">
        <v>44</v>
      </c>
      <c r="E494" s="3">
        <v>26</v>
      </c>
      <c r="F494" t="s">
        <v>1277</v>
      </c>
      <c r="G494" t="str" cm="1">
        <f t="array" ref="G494">INDEX(Municípios[Unidade federativa],_xlfn.XMATCH(vendas[[#This Row],[destino]],Municípios[Município],0))</f>
        <v>Maranhão</v>
      </c>
      <c r="H494" cm="1">
        <f t="array" aca="1" ref="H494" ca="1">INDEX(Municípios[frete],_xlfn.XMATCH(vendas[[#This Row],[destino]],Municípios[Município]))*vendas[[#This Row],[quantidade]]*(RANDBETWEEN(10,30)/100)</f>
        <v>20.906600000000005</v>
      </c>
      <c r="I494" t="str">
        <f>VLOOKUP(vendas[[#This Row],[UF]],Regioes[],2,0)</f>
        <v>NORDESTE</v>
      </c>
      <c r="J494" t="str" cm="1">
        <f t="array" aca="1" ref="J49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494" cm="1">
        <f t="array" ref="K494">INDEX(Produtos[preço_venda],_xlfn.XMATCH(vendas[[#This Row],[produto]],Produtos[id],0,1))*vendas[[#This Row],[quantidade]]</f>
        <v>33280.78</v>
      </c>
      <c r="L494">
        <f ca="1">vendas[[#This Row],[total produtos]]+vendas[[#This Row],[frete]]</f>
        <v>33301.686600000001</v>
      </c>
    </row>
    <row r="495" spans="1:12" x14ac:dyDescent="0.25">
      <c r="A495" s="1">
        <v>45411</v>
      </c>
      <c r="B495" s="3">
        <f>WEEKNUM(vendas[[#This Row],[data]])</f>
        <v>18</v>
      </c>
      <c r="C495">
        <v>12</v>
      </c>
      <c r="D495" s="2" t="s">
        <v>23</v>
      </c>
      <c r="E495" s="3">
        <v>39</v>
      </c>
      <c r="F495" t="s">
        <v>7291</v>
      </c>
      <c r="G495" t="str" cm="1">
        <f t="array" ref="G495">INDEX(Municípios[Unidade federativa],_xlfn.XMATCH(vendas[[#This Row],[destino]],Municípios[Município],0))</f>
        <v>São Paulo</v>
      </c>
      <c r="H495" cm="1">
        <f t="array" aca="1" ref="H495" ca="1">INDEX(Municípios[frete],_xlfn.XMATCH(vendas[[#This Row],[destino]],Municípios[Município]))*vendas[[#This Row],[quantidade]]*(RANDBETWEEN(10,30)/100)</f>
        <v>116.53199999999998</v>
      </c>
      <c r="I495" t="str">
        <f>VLOOKUP(vendas[[#This Row],[UF]],Regioes[],2,0)</f>
        <v>SUDESTE</v>
      </c>
      <c r="J495" t="str" cm="1">
        <f t="array" aca="1" ref="J49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495" cm="1">
        <f t="array" ref="K495">INDEX(Produtos[preço_venda],_xlfn.XMATCH(vendas[[#This Row],[produto]],Produtos[id],0,1))*vendas[[#This Row],[quantidade]]</f>
        <v>62407.020000000004</v>
      </c>
      <c r="L495">
        <f ca="1">vendas[[#This Row],[total produtos]]+vendas[[#This Row],[frete]]</f>
        <v>62523.552000000003</v>
      </c>
    </row>
    <row r="496" spans="1:12" x14ac:dyDescent="0.25">
      <c r="A496" s="1">
        <v>45409</v>
      </c>
      <c r="B496" s="3">
        <f>WEEKNUM(vendas[[#This Row],[data]])</f>
        <v>17</v>
      </c>
      <c r="C496">
        <v>10</v>
      </c>
      <c r="D496" s="2" t="s">
        <v>10</v>
      </c>
      <c r="E496" s="3">
        <v>10</v>
      </c>
      <c r="F496" t="s">
        <v>15240</v>
      </c>
      <c r="G496" t="str" cm="1">
        <f t="array" ref="G496">INDEX(Municípios[Unidade federativa],_xlfn.XMATCH(vendas[[#This Row],[destino]],Municípios[Município],0))</f>
        <v>Goiás</v>
      </c>
      <c r="H496" cm="1">
        <f t="array" aca="1" ref="H496" ca="1">INDEX(Municípios[frete],_xlfn.XMATCH(vendas[[#This Row],[destino]],Municípios[Município]))*vendas[[#This Row],[quantidade]]*(RANDBETWEEN(10,30)/100)</f>
        <v>32.384000000000007</v>
      </c>
      <c r="I496" t="str">
        <f>VLOOKUP(vendas[[#This Row],[UF]],Regioes[],2,0)</f>
        <v>CENTRO-OESTE</v>
      </c>
      <c r="J496" t="str" cm="1">
        <f t="array" aca="1" ref="J496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496" cm="1">
        <f t="array" ref="K496">INDEX(Produtos[preço_venda],_xlfn.XMATCH(vendas[[#This Row],[produto]],Produtos[id],0,1))*vendas[[#This Row],[quantidade]]</f>
        <v>44801.5</v>
      </c>
      <c r="L496">
        <f ca="1">vendas[[#This Row],[total produtos]]+vendas[[#This Row],[frete]]</f>
        <v>44833.883999999998</v>
      </c>
    </row>
    <row r="497" spans="1:12" x14ac:dyDescent="0.25">
      <c r="A497" s="1">
        <v>45397.650928884985</v>
      </c>
      <c r="B497" s="3">
        <f>WEEKNUM(vendas[[#This Row],[data]])</f>
        <v>16</v>
      </c>
      <c r="C497">
        <v>16</v>
      </c>
      <c r="D497" s="2" t="s">
        <v>64</v>
      </c>
      <c r="E497" s="3">
        <v>33</v>
      </c>
      <c r="F497" t="s">
        <v>13050</v>
      </c>
      <c r="G497" t="str" cm="1">
        <f t="array" ref="G497">INDEX(Municípios[Unidade federativa],_xlfn.XMATCH(vendas[[#This Row],[destino]],Municípios[Município],0))</f>
        <v>Paraná</v>
      </c>
      <c r="H497" cm="1">
        <f t="array" aca="1" ref="H497" ca="1">INDEX(Municípios[frete],_xlfn.XMATCH(vendas[[#This Row],[destino]],Municípios[Município]))*vendas[[#This Row],[quantidade]]*(RANDBETWEEN(10,30)/100)</f>
        <v>60.099599999999995</v>
      </c>
      <c r="I497" t="str">
        <f>VLOOKUP(vendas[[#This Row],[UF]],Regioes[],2,0)</f>
        <v>SUL</v>
      </c>
      <c r="J497" t="str" cm="1">
        <f t="array" aca="1" ref="J497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497" cm="1">
        <f t="array" ref="K497">INDEX(Produtos[preço_venda],_xlfn.XMATCH(vendas[[#This Row],[produto]],Produtos[id],0,1))*vendas[[#This Row],[quantidade]]</f>
        <v>42261.780000000006</v>
      </c>
      <c r="L497">
        <f ca="1">vendas[[#This Row],[total produtos]]+vendas[[#This Row],[frete]]</f>
        <v>42321.879600000007</v>
      </c>
    </row>
    <row r="498" spans="1:12" x14ac:dyDescent="0.25">
      <c r="A498" s="1">
        <v>45406</v>
      </c>
      <c r="B498" s="3">
        <f>WEEKNUM(vendas[[#This Row],[data]])</f>
        <v>17</v>
      </c>
      <c r="C498">
        <v>7</v>
      </c>
      <c r="D498" s="2" t="s">
        <v>50</v>
      </c>
      <c r="E498" s="3">
        <v>39</v>
      </c>
      <c r="F498" t="s">
        <v>939</v>
      </c>
      <c r="G498" t="str" cm="1">
        <f t="array" ref="G498">INDEX(Municípios[Unidade federativa],_xlfn.XMATCH(vendas[[#This Row],[destino]],Municípios[Município],0))</f>
        <v>Minas Gerais</v>
      </c>
      <c r="H498" cm="1">
        <f t="array" aca="1" ref="H498" ca="1">INDEX(Municípios[frete],_xlfn.XMATCH(vendas[[#This Row],[destino]],Municípios[Município]))*vendas[[#This Row],[quantidade]]*(RANDBETWEEN(10,30)/100)</f>
        <v>95.121000000000009</v>
      </c>
      <c r="I498" t="str">
        <f>VLOOKUP(vendas[[#This Row],[UF]],Regioes[],2,0)</f>
        <v>SUDESTE</v>
      </c>
      <c r="J498" t="str" cm="1">
        <f t="array" aca="1" ref="J49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98" cm="1">
        <f t="array" ref="K498">INDEX(Produtos[preço_venda],_xlfn.XMATCH(vendas[[#This Row],[produto]],Produtos[id],0,1))*vendas[[#This Row],[quantidade]]</f>
        <v>74903.789999999994</v>
      </c>
      <c r="L498">
        <f ca="1">vendas[[#This Row],[total produtos]]+vendas[[#This Row],[frete]]</f>
        <v>74998.910999999993</v>
      </c>
    </row>
    <row r="499" spans="1:12" x14ac:dyDescent="0.25">
      <c r="A499" s="1">
        <v>45386.897653431421</v>
      </c>
      <c r="B499" s="3">
        <f>WEEKNUM(vendas[[#This Row],[data]])</f>
        <v>14</v>
      </c>
      <c r="C499">
        <v>12</v>
      </c>
      <c r="D499" s="2" t="s">
        <v>31</v>
      </c>
      <c r="E499" s="3">
        <v>45</v>
      </c>
      <c r="F499" t="s">
        <v>10583</v>
      </c>
      <c r="G499" t="str" cm="1">
        <f t="array" ref="G499">INDEX(Municípios[Unidade federativa],_xlfn.XMATCH(vendas[[#This Row],[destino]],Municípios[Município],0))</f>
        <v>Minas Gerais</v>
      </c>
      <c r="H499" cm="1">
        <f t="array" aca="1" ref="H499" ca="1">INDEX(Municípios[frete],_xlfn.XMATCH(vendas[[#This Row],[destino]],Municípios[Município]))*vendas[[#This Row],[quantidade]]*(RANDBETWEEN(10,30)/100)</f>
        <v>88.29</v>
      </c>
      <c r="I499" t="str">
        <f>VLOOKUP(vendas[[#This Row],[UF]],Regioes[],2,0)</f>
        <v>SUDESTE</v>
      </c>
      <c r="J499" t="str" cm="1">
        <f t="array" aca="1" ref="J49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99" cm="1">
        <f t="array" ref="K499">INDEX(Produtos[preço_venda],_xlfn.XMATCH(vendas[[#This Row],[produto]],Produtos[id],0,1))*vendas[[#This Row],[quantidade]]</f>
        <v>172809.9</v>
      </c>
      <c r="L499">
        <f ca="1">vendas[[#This Row],[total produtos]]+vendas[[#This Row],[frete]]</f>
        <v>172898.19</v>
      </c>
    </row>
    <row r="500" spans="1:12" x14ac:dyDescent="0.25">
      <c r="A500" s="1">
        <v>45401.001426674651</v>
      </c>
      <c r="B500" s="3">
        <f>WEEKNUM(vendas[[#This Row],[data]])</f>
        <v>16</v>
      </c>
      <c r="C500">
        <v>16</v>
      </c>
      <c r="D500" s="2" t="s">
        <v>52</v>
      </c>
      <c r="E500" s="3">
        <v>32</v>
      </c>
      <c r="F500" t="s">
        <v>4841</v>
      </c>
      <c r="G500" t="str" cm="1">
        <f t="array" ref="G500">INDEX(Municípios[Unidade federativa],_xlfn.XMATCH(vendas[[#This Row],[destino]],Municípios[Município],0))</f>
        <v>Pernambuco</v>
      </c>
      <c r="H500" cm="1">
        <f t="array" aca="1" ref="H500" ca="1">INDEX(Municípios[frete],_xlfn.XMATCH(vendas[[#This Row],[destino]],Municípios[Município]))*vendas[[#This Row],[quantidade]]*(RANDBETWEEN(10,30)/100)</f>
        <v>70.99199999999999</v>
      </c>
      <c r="I500" t="str">
        <f>VLOOKUP(vendas[[#This Row],[UF]],Regioes[],2,0)</f>
        <v>NORDESTE</v>
      </c>
      <c r="J500" t="str" cm="1">
        <f t="array" aca="1" ref="J500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500" cm="1">
        <f t="array" ref="K500">INDEX(Produtos[preço_venda],_xlfn.XMATCH(vendas[[#This Row],[produto]],Produtos[id],0,1))*vendas[[#This Row],[quantidade]]</f>
        <v>133140.48000000001</v>
      </c>
      <c r="L500">
        <f ca="1">vendas[[#This Row],[total produtos]]+vendas[[#This Row],[frete]]</f>
        <v>133211.47200000001</v>
      </c>
    </row>
    <row r="501" spans="1:12" x14ac:dyDescent="0.25">
      <c r="A501" s="1">
        <v>45402</v>
      </c>
      <c r="B501" s="3">
        <f>WEEKNUM(vendas[[#This Row],[data]])</f>
        <v>16</v>
      </c>
      <c r="C501">
        <v>10</v>
      </c>
      <c r="D501" s="2" t="s">
        <v>56</v>
      </c>
      <c r="E501" s="3">
        <v>42</v>
      </c>
      <c r="F501" t="s">
        <v>2842</v>
      </c>
      <c r="G501" t="str" cm="1">
        <f t="array" ref="G501">INDEX(Municípios[Unidade federativa],_xlfn.XMATCH(vendas[[#This Row],[destino]],Municípios[Município],0))</f>
        <v>Amapá</v>
      </c>
      <c r="H501" cm="1">
        <f t="array" aca="1" ref="H501" ca="1">INDEX(Municípios[frete],_xlfn.XMATCH(vendas[[#This Row],[destino]],Municípios[Município]))*vendas[[#This Row],[quantidade]]*(RANDBETWEEN(10,30)/100)</f>
        <v>147.00839999999999</v>
      </c>
      <c r="I501" t="str">
        <f>VLOOKUP(vendas[[#This Row],[UF]],Regioes[],2,0)</f>
        <v>NORTE</v>
      </c>
      <c r="J501" t="str" cm="1">
        <f t="array" aca="1" ref="J50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01" cm="1">
        <f t="array" ref="K501">INDEX(Produtos[preço_venda],_xlfn.XMATCH(vendas[[#This Row],[produto]],Produtos[id],0,1))*vendas[[#This Row],[quantidade]]</f>
        <v>120973.02</v>
      </c>
      <c r="L501">
        <f ca="1">vendas[[#This Row],[total produtos]]+vendas[[#This Row],[frete]]</f>
        <v>121120.02840000001</v>
      </c>
    </row>
    <row r="502" spans="1:12" x14ac:dyDescent="0.25">
      <c r="A502" s="1">
        <v>45406</v>
      </c>
      <c r="B502" s="3">
        <f>WEEKNUM(vendas[[#This Row],[data]])</f>
        <v>17</v>
      </c>
      <c r="C502">
        <v>5</v>
      </c>
      <c r="D502" s="2" t="s">
        <v>59</v>
      </c>
      <c r="E502" s="3">
        <v>27</v>
      </c>
      <c r="F502" t="s">
        <v>16102</v>
      </c>
      <c r="G502" t="str" cm="1">
        <f t="array" ref="G502">INDEX(Municípios[Unidade federativa],_xlfn.XMATCH(vendas[[#This Row],[destino]],Municípios[Município],0))</f>
        <v>Rio Grande do Sul</v>
      </c>
      <c r="H502" cm="1">
        <f t="array" aca="1" ref="H502" ca="1">INDEX(Municípios[frete],_xlfn.XMATCH(vendas[[#This Row],[destino]],Municípios[Município]))*vendas[[#This Row],[quantidade]]*(RANDBETWEEN(10,30)/100)</f>
        <v>45.845999999999997</v>
      </c>
      <c r="I502" t="str">
        <f>VLOOKUP(vendas[[#This Row],[UF]],Regioes[],2,0)</f>
        <v>SUL</v>
      </c>
      <c r="J502" t="str" cm="1">
        <f t="array" aca="1" ref="J50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02" cm="1">
        <f t="array" ref="K502">INDEX(Produtos[preço_venda],_xlfn.XMATCH(vendas[[#This Row],[produto]],Produtos[id],0,1))*vendas[[#This Row],[quantidade]]</f>
        <v>60497.279999999999</v>
      </c>
      <c r="L502">
        <f ca="1">vendas[[#This Row],[total produtos]]+vendas[[#This Row],[frete]]</f>
        <v>60543.125999999997</v>
      </c>
    </row>
    <row r="503" spans="1:12" x14ac:dyDescent="0.25">
      <c r="A503" s="1">
        <v>45385.928571919729</v>
      </c>
      <c r="B503" s="3">
        <f>WEEKNUM(vendas[[#This Row],[data]])</f>
        <v>14</v>
      </c>
      <c r="C503">
        <v>9</v>
      </c>
      <c r="D503" s="2" t="s">
        <v>54</v>
      </c>
      <c r="E503" s="3">
        <v>16</v>
      </c>
      <c r="F503" t="s">
        <v>2983</v>
      </c>
      <c r="G503" t="str" cm="1">
        <f t="array" ref="G503">INDEX(Municípios[Unidade federativa],_xlfn.XMATCH(vendas[[#This Row],[destino]],Municípios[Município],0))</f>
        <v>São Paulo</v>
      </c>
      <c r="H503" cm="1">
        <f t="array" aca="1" ref="H503" ca="1">INDEX(Municípios[frete],_xlfn.XMATCH(vendas[[#This Row],[destino]],Municípios[Município]))*vendas[[#This Row],[quantidade]]*(RANDBETWEEN(10,30)/100)</f>
        <v>30.486400000000003</v>
      </c>
      <c r="I503" t="str">
        <f>VLOOKUP(vendas[[#This Row],[UF]],Regioes[],2,0)</f>
        <v>SUDESTE</v>
      </c>
      <c r="J503" t="str" cm="1">
        <f t="array" aca="1" ref="J50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03" cm="1">
        <f t="array" ref="K503">INDEX(Produtos[preço_venda],_xlfn.XMATCH(vendas[[#This Row],[produto]],Produtos[id],0,1))*vendas[[#This Row],[quantidade]]</f>
        <v>10241.92</v>
      </c>
      <c r="L503">
        <f ca="1">vendas[[#This Row],[total produtos]]+vendas[[#This Row],[frete]]</f>
        <v>10272.4064</v>
      </c>
    </row>
    <row r="504" spans="1:12" x14ac:dyDescent="0.25">
      <c r="A504" s="1">
        <v>45384.331541091851</v>
      </c>
      <c r="B504" s="3">
        <f>WEEKNUM(vendas[[#This Row],[data]])</f>
        <v>14</v>
      </c>
      <c r="C504">
        <v>8</v>
      </c>
      <c r="D504" s="2" t="s">
        <v>29</v>
      </c>
      <c r="E504" s="3">
        <v>18</v>
      </c>
      <c r="F504" t="s">
        <v>1805</v>
      </c>
      <c r="G504" t="str" cm="1">
        <f t="array" ref="G504">INDEX(Municípios[Unidade federativa],_xlfn.XMATCH(vendas[[#This Row],[destino]],Municípios[Município],0))</f>
        <v>Paraná</v>
      </c>
      <c r="H504" cm="1">
        <f t="array" aca="1" ref="H504" ca="1">INDEX(Municípios[frete],_xlfn.XMATCH(vendas[[#This Row],[destino]],Municípios[Município]))*vendas[[#This Row],[quantidade]]*(RANDBETWEEN(10,30)/100)</f>
        <v>46.7532</v>
      </c>
      <c r="I504" t="str">
        <f>VLOOKUP(vendas[[#This Row],[UF]],Regioes[],2,0)</f>
        <v>SUL</v>
      </c>
      <c r="J504" t="str" cm="1">
        <f t="array" aca="1" ref="J50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04" cm="1">
        <f t="array" ref="K504">INDEX(Produtos[preço_venda],_xlfn.XMATCH(vendas[[#This Row],[produto]],Produtos[id],0,1))*vendas[[#This Row],[quantidade]]</f>
        <v>69122.880000000005</v>
      </c>
      <c r="L504">
        <f ca="1">vendas[[#This Row],[total produtos]]+vendas[[#This Row],[frete]]</f>
        <v>69169.633200000011</v>
      </c>
    </row>
    <row r="505" spans="1:12" x14ac:dyDescent="0.25">
      <c r="A505" s="1">
        <v>45400.772015411225</v>
      </c>
      <c r="B505" s="3">
        <f>WEEKNUM(vendas[[#This Row],[data]])</f>
        <v>16</v>
      </c>
      <c r="C505">
        <v>5</v>
      </c>
      <c r="D505" s="2" t="s">
        <v>21</v>
      </c>
      <c r="E505" s="3">
        <v>27</v>
      </c>
      <c r="F505" t="s">
        <v>15752</v>
      </c>
      <c r="G505" t="str" cm="1">
        <f t="array" ref="G505">INDEX(Municípios[Unidade federativa],_xlfn.XMATCH(vendas[[#This Row],[destino]],Municípios[Município],0))</f>
        <v>Piauí</v>
      </c>
      <c r="H505" cm="1">
        <f t="array" aca="1" ref="H505" ca="1">INDEX(Municípios[frete],_xlfn.XMATCH(vendas[[#This Row],[destino]],Municípios[Município]))*vendas[[#This Row],[quantidade]]*(RANDBETWEEN(10,30)/100)</f>
        <v>16.127099999999999</v>
      </c>
      <c r="I505" t="str">
        <f>VLOOKUP(vendas[[#This Row],[UF]],Regioes[],2,0)</f>
        <v>NORDESTE</v>
      </c>
      <c r="J505" t="str" cm="1">
        <f t="array" aca="1" ref="J505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505" cm="1">
        <f t="array" ref="K505">INDEX(Produtos[preço_venda],_xlfn.XMATCH(vendas[[#This Row],[produto]],Produtos[id],0,1))*vendas[[#This Row],[quantidade]]</f>
        <v>103693.77</v>
      </c>
      <c r="L505">
        <f ca="1">vendas[[#This Row],[total produtos]]+vendas[[#This Row],[frete]]</f>
        <v>103709.8971</v>
      </c>
    </row>
    <row r="506" spans="1:12" x14ac:dyDescent="0.25">
      <c r="A506" s="1">
        <v>45402</v>
      </c>
      <c r="B506" s="3">
        <f>WEEKNUM(vendas[[#This Row],[data]])</f>
        <v>16</v>
      </c>
      <c r="C506">
        <v>10</v>
      </c>
      <c r="D506" s="2" t="s">
        <v>20</v>
      </c>
      <c r="E506" s="3">
        <v>27</v>
      </c>
      <c r="F506" t="s">
        <v>7073</v>
      </c>
      <c r="G506" t="str" cm="1">
        <f t="array" ref="G506">INDEX(Municípios[Unidade federativa],_xlfn.XMATCH(vendas[[#This Row],[destino]],Municípios[Município],0))</f>
        <v>Piauí</v>
      </c>
      <c r="H506" cm="1">
        <f t="array" aca="1" ref="H506" ca="1">INDEX(Municípios[frete],_xlfn.XMATCH(vendas[[#This Row],[destino]],Municípios[Município]))*vendas[[#This Row],[quantidade]]*(RANDBETWEEN(10,30)/100)</f>
        <v>51.151500000000006</v>
      </c>
      <c r="I506" t="str">
        <f>VLOOKUP(vendas[[#This Row],[UF]],Regioes[],2,0)</f>
        <v>NORDESTE</v>
      </c>
      <c r="J506" t="str" cm="1">
        <f t="array" aca="1" ref="J50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06" cm="1">
        <f t="array" ref="K506">INDEX(Produtos[preço_venda],_xlfn.XMATCH(vendas[[#This Row],[produto]],Produtos[id],0,1))*vendas[[#This Row],[quantidade]]</f>
        <v>112321.62000000001</v>
      </c>
      <c r="L506">
        <f ca="1">vendas[[#This Row],[total produtos]]+vendas[[#This Row],[frete]]</f>
        <v>112372.77150000002</v>
      </c>
    </row>
    <row r="507" spans="1:12" x14ac:dyDescent="0.25">
      <c r="A507" s="1">
        <v>45397.650928884985</v>
      </c>
      <c r="B507" s="3">
        <f>WEEKNUM(vendas[[#This Row],[data]])</f>
        <v>16</v>
      </c>
      <c r="C507">
        <v>16</v>
      </c>
      <c r="D507" s="2" t="s">
        <v>42</v>
      </c>
      <c r="E507" s="3">
        <v>41</v>
      </c>
      <c r="F507" t="s">
        <v>5384</v>
      </c>
      <c r="G507" t="str" cm="1">
        <f t="array" ref="G507">INDEX(Municípios[Unidade federativa],_xlfn.XMATCH(vendas[[#This Row],[destino]],Municípios[Município],0))</f>
        <v>Espírito Santo</v>
      </c>
      <c r="H507" cm="1">
        <f t="array" aca="1" ref="H507" ca="1">INDEX(Municípios[frete],_xlfn.XMATCH(vendas[[#This Row],[destino]],Municípios[Município]))*vendas[[#This Row],[quantidade]]*(RANDBETWEEN(10,30)/100)</f>
        <v>60.335599999999999</v>
      </c>
      <c r="I507" t="str">
        <f>VLOOKUP(vendas[[#This Row],[UF]],Regioes[],2,0)</f>
        <v>SUDESTE</v>
      </c>
      <c r="J507" t="str" cm="1">
        <f t="array" aca="1" ref="J507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507" cm="1">
        <f t="array" ref="K507">INDEX(Produtos[preço_venda],_xlfn.XMATCH(vendas[[#This Row],[produto]],Produtos[id],0,1))*vendas[[#This Row],[quantidade]]</f>
        <v>26242.46</v>
      </c>
      <c r="L507">
        <f ca="1">vendas[[#This Row],[total produtos]]+vendas[[#This Row],[frete]]</f>
        <v>26302.795599999998</v>
      </c>
    </row>
    <row r="508" spans="1:12" x14ac:dyDescent="0.25">
      <c r="A508" s="1">
        <v>45391.91826292099</v>
      </c>
      <c r="B508" s="3">
        <f>WEEKNUM(vendas[[#This Row],[data]])</f>
        <v>15</v>
      </c>
      <c r="C508">
        <v>12</v>
      </c>
      <c r="D508" s="2" t="s">
        <v>25</v>
      </c>
      <c r="E508" s="3">
        <v>23</v>
      </c>
      <c r="F508" t="s">
        <v>14635</v>
      </c>
      <c r="G508" t="str" cm="1">
        <f t="array" ref="G508">INDEX(Municípios[Unidade federativa],_xlfn.XMATCH(vendas[[#This Row],[destino]],Municípios[Município],0))</f>
        <v>Paraná</v>
      </c>
      <c r="H508" cm="1">
        <f t="array" aca="1" ref="H508" ca="1">INDEX(Municípios[frete],_xlfn.XMATCH(vendas[[#This Row],[destino]],Municípios[Município]))*vendas[[#This Row],[quantidade]]*(RANDBETWEEN(10,30)/100)</f>
        <v>45.418100000000003</v>
      </c>
      <c r="I508" t="str">
        <f>VLOOKUP(vendas[[#This Row],[UF]],Regioes[],2,0)</f>
        <v>SUL</v>
      </c>
      <c r="J508" t="str" cm="1">
        <f t="array" aca="1" ref="J50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08" cm="1">
        <f t="array" ref="K508">INDEX(Produtos[preço_venda],_xlfn.XMATCH(vendas[[#This Row],[produto]],Produtos[id],0,1))*vendas[[#This Row],[quantidade]]</f>
        <v>103062.31000000001</v>
      </c>
      <c r="L508">
        <f ca="1">vendas[[#This Row],[total produtos]]+vendas[[#This Row],[frete]]</f>
        <v>103107.72810000001</v>
      </c>
    </row>
    <row r="509" spans="1:12" x14ac:dyDescent="0.25">
      <c r="A509" s="1">
        <v>45409</v>
      </c>
      <c r="B509" s="3">
        <f>WEEKNUM(vendas[[#This Row],[data]])</f>
        <v>17</v>
      </c>
      <c r="C509">
        <v>13</v>
      </c>
      <c r="D509" s="2" t="s">
        <v>34</v>
      </c>
      <c r="E509" s="3">
        <v>19</v>
      </c>
      <c r="F509" t="s">
        <v>13256</v>
      </c>
      <c r="G509" t="str" cm="1">
        <f t="array" ref="G509">INDEX(Municípios[Unidade federativa],_xlfn.XMATCH(vendas[[#This Row],[destino]],Municípios[Município],0))</f>
        <v>Goiás</v>
      </c>
      <c r="H509" cm="1">
        <f t="array" aca="1" ref="H509" ca="1">INDEX(Municípios[frete],_xlfn.XMATCH(vendas[[#This Row],[destino]],Municípios[Município]))*vendas[[#This Row],[quantidade]]*(RANDBETWEEN(10,30)/100)</f>
        <v>31.6008</v>
      </c>
      <c r="I509" t="str">
        <f>VLOOKUP(vendas[[#This Row],[UF]],Regioes[],2,0)</f>
        <v>CENTRO-OESTE</v>
      </c>
      <c r="J509" t="str" cm="1">
        <f t="array" aca="1" ref="J50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509" cm="1">
        <f t="array" ref="K509">INDEX(Produtos[preço_venda],_xlfn.XMATCH(vendas[[#This Row],[produto]],Produtos[id],0,1))*vendas[[#This Row],[quantidade]]</f>
        <v>66886.080000000002</v>
      </c>
      <c r="L509">
        <f ca="1">vendas[[#This Row],[total produtos]]+vendas[[#This Row],[frete]]</f>
        <v>66917.680800000002</v>
      </c>
    </row>
    <row r="510" spans="1:12" x14ac:dyDescent="0.25">
      <c r="A510" s="1">
        <v>45418</v>
      </c>
      <c r="B510" s="3">
        <f>WEEKNUM(vendas[[#This Row],[data]])</f>
        <v>19</v>
      </c>
      <c r="C510">
        <v>11</v>
      </c>
      <c r="D510" s="2" t="s">
        <v>31</v>
      </c>
      <c r="E510" s="3">
        <v>35</v>
      </c>
      <c r="F510" t="s">
        <v>1468</v>
      </c>
      <c r="G510" t="str" cm="1">
        <f t="array" ref="G510">INDEX(Municípios[Unidade federativa],_xlfn.XMATCH(vendas[[#This Row],[destino]],Municípios[Município],0))</f>
        <v>Bahia</v>
      </c>
      <c r="H510" cm="1">
        <f t="array" aca="1" ref="H510" ca="1">INDEX(Municípios[frete],_xlfn.XMATCH(vendas[[#This Row],[destino]],Municípios[Município]))*vendas[[#This Row],[quantidade]]*(RANDBETWEEN(10,30)/100)</f>
        <v>33.897500000000001</v>
      </c>
      <c r="I510" t="str">
        <f>VLOOKUP(vendas[[#This Row],[UF]],Regioes[],2,0)</f>
        <v>NORDESTE</v>
      </c>
      <c r="J510" t="str" cm="1">
        <f t="array" aca="1" ref="J51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10" cm="1">
        <f t="array" ref="K510">INDEX(Produtos[preço_venda],_xlfn.XMATCH(vendas[[#This Row],[produto]],Produtos[id],0,1))*vendas[[#This Row],[quantidade]]</f>
        <v>134407.69999999998</v>
      </c>
      <c r="L510">
        <f ca="1">vendas[[#This Row],[total produtos]]+vendas[[#This Row],[frete]]</f>
        <v>134441.59749999997</v>
      </c>
    </row>
    <row r="511" spans="1:12" x14ac:dyDescent="0.25">
      <c r="A511" s="1">
        <v>45418</v>
      </c>
      <c r="B511" s="3">
        <f>WEEKNUM(vendas[[#This Row],[data]])</f>
        <v>19</v>
      </c>
      <c r="C511">
        <v>6</v>
      </c>
      <c r="D511" s="2" t="s">
        <v>41</v>
      </c>
      <c r="E511" s="3">
        <v>49</v>
      </c>
      <c r="F511" t="s">
        <v>7971</v>
      </c>
      <c r="G511" t="str" cm="1">
        <f t="array" ref="G511">INDEX(Municípios[Unidade federativa],_xlfn.XMATCH(vendas[[#This Row],[destino]],Municípios[Município],0))</f>
        <v>Bahia</v>
      </c>
      <c r="H511" cm="1">
        <f t="array" aca="1" ref="H511" ca="1">INDEX(Municípios[frete],_xlfn.XMATCH(vendas[[#This Row],[destino]],Municípios[Município]))*vendas[[#This Row],[quantidade]]*(RANDBETWEEN(10,30)/100)</f>
        <v>67.776800000000009</v>
      </c>
      <c r="I511" t="str">
        <f>VLOOKUP(vendas[[#This Row],[UF]],Regioes[],2,0)</f>
        <v>NORDESTE</v>
      </c>
      <c r="J511" t="str" cm="1">
        <f t="array" aca="1" ref="J51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11" cm="1">
        <f t="array" ref="K511">INDEX(Produtos[preço_venda],_xlfn.XMATCH(vendas[[#This Row],[produto]],Produtos[id],0,1))*vendas[[#This Row],[quantidade]]</f>
        <v>62734.7</v>
      </c>
      <c r="L511">
        <f ca="1">vendas[[#This Row],[total produtos]]+vendas[[#This Row],[frete]]</f>
        <v>62802.476799999997</v>
      </c>
    </row>
    <row r="512" spans="1:12" x14ac:dyDescent="0.25">
      <c r="A512" s="1">
        <v>45415</v>
      </c>
      <c r="B512" s="3">
        <f>WEEKNUM(vendas[[#This Row],[data]])</f>
        <v>18</v>
      </c>
      <c r="C512">
        <v>14</v>
      </c>
      <c r="D512" s="2" t="s">
        <v>32</v>
      </c>
      <c r="E512" s="3">
        <v>15</v>
      </c>
      <c r="F512" t="s">
        <v>3881</v>
      </c>
      <c r="G512" t="str" cm="1">
        <f t="array" ref="G512">INDEX(Municípios[Unidade federativa],_xlfn.XMATCH(vendas[[#This Row],[destino]],Municípios[Município],0))</f>
        <v>Pará</v>
      </c>
      <c r="H512" cm="1">
        <f t="array" aca="1" ref="H512" ca="1">INDEX(Municípios[frete],_xlfn.XMATCH(vendas[[#This Row],[destino]],Municípios[Município]))*vendas[[#This Row],[quantidade]]*(RANDBETWEEN(10,30)/100)</f>
        <v>19.5</v>
      </c>
      <c r="I512" t="str">
        <f>VLOOKUP(vendas[[#This Row],[UF]],Regioes[],2,0)</f>
        <v>NORTE</v>
      </c>
      <c r="J512" t="str" cm="1">
        <f t="array" aca="1" ref="J51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12" cm="1">
        <f t="array" ref="K512">INDEX(Produtos[preço_venda],_xlfn.XMATCH(vendas[[#This Row],[produto]],Produtos[id],0,1))*vendas[[#This Row],[quantidade]]</f>
        <v>4800.45</v>
      </c>
      <c r="L512">
        <f ca="1">vendas[[#This Row],[total produtos]]+vendas[[#This Row],[frete]]</f>
        <v>4819.95</v>
      </c>
    </row>
    <row r="513" spans="1:12" x14ac:dyDescent="0.25">
      <c r="A513" s="1">
        <v>45397.028009094523</v>
      </c>
      <c r="B513" s="3">
        <f>WEEKNUM(vendas[[#This Row],[data]])</f>
        <v>16</v>
      </c>
      <c r="C513">
        <v>15</v>
      </c>
      <c r="D513" s="2" t="s">
        <v>36</v>
      </c>
      <c r="E513" s="3">
        <v>17</v>
      </c>
      <c r="F513" t="s">
        <v>13159</v>
      </c>
      <c r="G513" t="str" cm="1">
        <f t="array" ref="G513">INDEX(Municípios[Unidade federativa],_xlfn.XMATCH(vendas[[#This Row],[destino]],Municípios[Município],0))</f>
        <v>Rio Grande do Sul</v>
      </c>
      <c r="H513" cm="1">
        <f t="array" aca="1" ref="H513" ca="1">INDEX(Municípios[frete],_xlfn.XMATCH(vendas[[#This Row],[destino]],Municípios[Município]))*vendas[[#This Row],[quantidade]]*(RANDBETWEEN(10,30)/100)</f>
        <v>28.631400000000003</v>
      </c>
      <c r="I513" t="str">
        <f>VLOOKUP(vendas[[#This Row],[UF]],Regioes[],2,0)</f>
        <v>SUL</v>
      </c>
      <c r="J513" t="str" cm="1">
        <f t="array" aca="1" ref="J51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13" cm="1">
        <f t="array" ref="K513">INDEX(Produtos[preço_venda],_xlfn.XMATCH(vendas[[#This Row],[produto]],Produtos[id],0,1))*vendas[[#This Row],[quantidade]]</f>
        <v>65286.46</v>
      </c>
      <c r="L513">
        <f ca="1">vendas[[#This Row],[total produtos]]+vendas[[#This Row],[frete]]</f>
        <v>65315.091399999998</v>
      </c>
    </row>
    <row r="514" spans="1:12" x14ac:dyDescent="0.25">
      <c r="A514" s="1">
        <v>45401.230322754134</v>
      </c>
      <c r="B514" s="3">
        <f>WEEKNUM(vendas[[#This Row],[data]])</f>
        <v>16</v>
      </c>
      <c r="C514">
        <v>5</v>
      </c>
      <c r="D514" s="2" t="s">
        <v>12</v>
      </c>
      <c r="E514" s="3">
        <v>47</v>
      </c>
      <c r="F514" t="s">
        <v>1026</v>
      </c>
      <c r="G514" t="str" cm="1">
        <f t="array" ref="G514">INDEX(Municípios[Unidade federativa],_xlfn.XMATCH(vendas[[#This Row],[destino]],Municípios[Município],0))</f>
        <v>Minas Gerais</v>
      </c>
      <c r="H514" cm="1">
        <f t="array" aca="1" ref="H514" ca="1">INDEX(Municípios[frete],_xlfn.XMATCH(vendas[[#This Row],[destino]],Municípios[Município]))*vendas[[#This Row],[quantidade]]*(RANDBETWEEN(10,30)/100)</f>
        <v>40.946400000000004</v>
      </c>
      <c r="I514" t="str">
        <f>VLOOKUP(vendas[[#This Row],[UF]],Regioes[],2,0)</f>
        <v>SUDESTE</v>
      </c>
      <c r="J514" t="str" cm="1">
        <f t="array" aca="1" ref="J514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14" cm="1">
        <f t="array" ref="K514">INDEX(Produtos[preço_venda],_xlfn.XMATCH(vendas[[#This Row],[produto]],Produtos[id],0,1))*vendas[[#This Row],[quantidade]]</f>
        <v>15041.880000000001</v>
      </c>
      <c r="L514">
        <f ca="1">vendas[[#This Row],[total produtos]]+vendas[[#This Row],[frete]]</f>
        <v>15082.826400000002</v>
      </c>
    </row>
    <row r="515" spans="1:12" x14ac:dyDescent="0.25">
      <c r="A515" s="1">
        <v>45410</v>
      </c>
      <c r="B515" s="3">
        <f>WEEKNUM(vendas[[#This Row],[data]])</f>
        <v>18</v>
      </c>
      <c r="C515">
        <v>14</v>
      </c>
      <c r="D515" s="2" t="s">
        <v>40</v>
      </c>
      <c r="E515" s="3">
        <v>20</v>
      </c>
      <c r="F515" t="s">
        <v>2639</v>
      </c>
      <c r="G515" t="str" cm="1">
        <f t="array" ref="G515">INDEX(Municípios[Unidade federativa],_xlfn.XMATCH(vendas[[#This Row],[destino]],Municípios[Município],0))</f>
        <v>Ceará</v>
      </c>
      <c r="H515" cm="1">
        <f t="array" aca="1" ref="H515" ca="1">INDEX(Municípios[frete],_xlfn.XMATCH(vendas[[#This Row],[destino]],Municípios[Município]))*vendas[[#This Row],[quantidade]]*(RANDBETWEEN(10,30)/100)</f>
        <v>56.840000000000011</v>
      </c>
      <c r="I515" t="str">
        <f>VLOOKUP(vendas[[#This Row],[UF]],Regioes[],2,0)</f>
        <v>NORDESTE</v>
      </c>
      <c r="J515" t="str" cm="1">
        <f t="array" aca="1" ref="J515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515" cm="1">
        <f t="array" ref="K515">INDEX(Produtos[preço_venda],_xlfn.XMATCH(vendas[[#This Row],[produto]],Produtos[id],0,1))*vendas[[#This Row],[quantidade]]</f>
        <v>64007.399999999994</v>
      </c>
      <c r="L515">
        <f ca="1">vendas[[#This Row],[total produtos]]+vendas[[#This Row],[frete]]</f>
        <v>64064.239999999991</v>
      </c>
    </row>
    <row r="516" spans="1:12" x14ac:dyDescent="0.25">
      <c r="A516" s="1">
        <v>45403</v>
      </c>
      <c r="B516" s="3">
        <f>WEEKNUM(vendas[[#This Row],[data]])</f>
        <v>17</v>
      </c>
      <c r="C516">
        <v>5</v>
      </c>
      <c r="D516" s="2" t="s">
        <v>44</v>
      </c>
      <c r="E516" s="3">
        <v>32</v>
      </c>
      <c r="F516" t="s">
        <v>15984</v>
      </c>
      <c r="G516" t="str" cm="1">
        <f t="array" ref="G516">INDEX(Municípios[Unidade federativa],_xlfn.XMATCH(vendas[[#This Row],[destino]],Municípios[Município],0))</f>
        <v>Paraná</v>
      </c>
      <c r="H516" cm="1">
        <f t="array" aca="1" ref="H516" ca="1">INDEX(Municípios[frete],_xlfn.XMATCH(vendas[[#This Row],[destino]],Municípios[Município]))*vendas[[#This Row],[quantidade]]*(RANDBETWEEN(10,30)/100)</f>
        <v>50.835200000000007</v>
      </c>
      <c r="I516" t="str">
        <f>VLOOKUP(vendas[[#This Row],[UF]],Regioes[],2,0)</f>
        <v>SUL</v>
      </c>
      <c r="J516" t="str" cm="1">
        <f t="array" aca="1" ref="J51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16" cm="1">
        <f t="array" ref="K516">INDEX(Produtos[preço_venda],_xlfn.XMATCH(vendas[[#This Row],[produto]],Produtos[id],0,1))*vendas[[#This Row],[quantidade]]</f>
        <v>40960.959999999999</v>
      </c>
      <c r="L516">
        <f ca="1">vendas[[#This Row],[total produtos]]+vendas[[#This Row],[frete]]</f>
        <v>41011.7952</v>
      </c>
    </row>
    <row r="517" spans="1:12" x14ac:dyDescent="0.25">
      <c r="A517" s="1">
        <v>45384.061527487342</v>
      </c>
      <c r="B517" s="3">
        <f>WEEKNUM(vendas[[#This Row],[data]])</f>
        <v>14</v>
      </c>
      <c r="C517">
        <v>15</v>
      </c>
      <c r="D517" s="2" t="s">
        <v>60</v>
      </c>
      <c r="E517" s="3">
        <v>32</v>
      </c>
      <c r="F517" t="s">
        <v>16010</v>
      </c>
      <c r="G517" t="str" cm="1">
        <f t="array" ref="G517">INDEX(Municípios[Unidade federativa],_xlfn.XMATCH(vendas[[#This Row],[destino]],Municípios[Município],0))</f>
        <v>São Paulo</v>
      </c>
      <c r="H517" cm="1">
        <f t="array" aca="1" ref="H517" ca="1">INDEX(Municípios[frete],_xlfn.XMATCH(vendas[[#This Row],[destino]],Municípios[Município]))*vendas[[#This Row],[quantidade]]*(RANDBETWEEN(10,30)/100)</f>
        <v>61.161600000000007</v>
      </c>
      <c r="I517" t="str">
        <f>VLOOKUP(vendas[[#This Row],[UF]],Regioes[],2,0)</f>
        <v>SUDESTE</v>
      </c>
      <c r="J517" t="str" cm="1">
        <f t="array" aca="1" ref="J51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17" cm="1">
        <f t="array" ref="K517">INDEX(Produtos[preço_venda],_xlfn.XMATCH(vendas[[#This Row],[produto]],Produtos[id],0,1))*vendas[[#This Row],[quantidade]]</f>
        <v>81928.639999999999</v>
      </c>
      <c r="L517">
        <f ca="1">vendas[[#This Row],[total produtos]]+vendas[[#This Row],[frete]]</f>
        <v>81989.801600000006</v>
      </c>
    </row>
    <row r="518" spans="1:12" x14ac:dyDescent="0.25">
      <c r="A518" s="1">
        <v>45398.147746847062</v>
      </c>
      <c r="B518" s="3">
        <f>WEEKNUM(vendas[[#This Row],[data]])</f>
        <v>16</v>
      </c>
      <c r="C518">
        <v>12</v>
      </c>
      <c r="D518" s="2" t="s">
        <v>49</v>
      </c>
      <c r="E518" s="3">
        <v>40</v>
      </c>
      <c r="F518" t="s">
        <v>1838</v>
      </c>
      <c r="G518" t="str" cm="1">
        <f t="array" ref="G518">INDEX(Municípios[Unidade federativa],_xlfn.XMATCH(vendas[[#This Row],[destino]],Municípios[Município],0))</f>
        <v>Rio Grande do Sul</v>
      </c>
      <c r="H518" cm="1">
        <f t="array" aca="1" ref="H518" ca="1">INDEX(Municípios[frete],_xlfn.XMATCH(vendas[[#This Row],[destino]],Municípios[Município]))*vendas[[#This Row],[quantidade]]*(RANDBETWEEN(10,30)/100)</f>
        <v>51.755999999999993</v>
      </c>
      <c r="I518" t="str">
        <f>VLOOKUP(vendas[[#This Row],[UF]],Regioes[],2,0)</f>
        <v>SUL</v>
      </c>
      <c r="J518" t="str" cm="1">
        <f t="array" aca="1" ref="J51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18" cm="1">
        <f t="array" ref="K518">INDEX(Produtos[preço_venda],_xlfn.XMATCH(vendas[[#This Row],[produto]],Produtos[id],0,1))*vendas[[#This Row],[quantidade]]</f>
        <v>51226.400000000001</v>
      </c>
      <c r="L518">
        <f ca="1">vendas[[#This Row],[total produtos]]+vendas[[#This Row],[frete]]</f>
        <v>51278.156000000003</v>
      </c>
    </row>
    <row r="519" spans="1:12" x14ac:dyDescent="0.25">
      <c r="A519" s="1">
        <v>45382.309297424785</v>
      </c>
      <c r="B519" s="3">
        <f>WEEKNUM(vendas[[#This Row],[data]])</f>
        <v>14</v>
      </c>
      <c r="C519">
        <v>10</v>
      </c>
      <c r="D519" s="2" t="s">
        <v>23</v>
      </c>
      <c r="E519" s="3">
        <v>50</v>
      </c>
      <c r="F519" t="s">
        <v>1366</v>
      </c>
      <c r="G519" t="str" cm="1">
        <f t="array" ref="G519">INDEX(Municípios[Unidade federativa],_xlfn.XMATCH(vendas[[#This Row],[destino]],Municípios[Município],0))</f>
        <v>Minas Gerais</v>
      </c>
      <c r="H519" cm="1">
        <f t="array" aca="1" ref="H519" ca="1">INDEX(Municípios[frete],_xlfn.XMATCH(vendas[[#This Row],[destino]],Municípios[Município]))*vendas[[#This Row],[quantidade]]*(RANDBETWEEN(10,30)/100)</f>
        <v>122.07000000000001</v>
      </c>
      <c r="I519" t="str">
        <f>VLOOKUP(vendas[[#This Row],[UF]],Regioes[],2,0)</f>
        <v>SUDESTE</v>
      </c>
      <c r="J519" t="str" cm="1">
        <f t="array" aca="1" ref="J51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19" cm="1">
        <f t="array" ref="K519">INDEX(Produtos[preço_venda],_xlfn.XMATCH(vendas[[#This Row],[produto]],Produtos[id],0,1))*vendas[[#This Row],[quantidade]]</f>
        <v>80009</v>
      </c>
      <c r="L519">
        <f ca="1">vendas[[#This Row],[total produtos]]+vendas[[#This Row],[frete]]</f>
        <v>80131.070000000007</v>
      </c>
    </row>
    <row r="520" spans="1:12" x14ac:dyDescent="0.25">
      <c r="A520" s="1">
        <v>45403</v>
      </c>
      <c r="B520" s="3">
        <f>WEEKNUM(vendas[[#This Row],[data]])</f>
        <v>17</v>
      </c>
      <c r="C520">
        <v>6</v>
      </c>
      <c r="D520" s="2" t="s">
        <v>32</v>
      </c>
      <c r="E520" s="3">
        <v>25</v>
      </c>
      <c r="F520" t="s">
        <v>2944</v>
      </c>
      <c r="G520" t="str" cm="1">
        <f t="array" ref="G520">INDEX(Municípios[Unidade federativa],_xlfn.XMATCH(vendas[[#This Row],[destino]],Municípios[Município],0))</f>
        <v>Maranhão</v>
      </c>
      <c r="H520" cm="1">
        <f t="array" aca="1" ref="H520" ca="1">INDEX(Municípios[frete],_xlfn.XMATCH(vendas[[#This Row],[destino]],Municípios[Município]))*vendas[[#This Row],[quantidade]]*(RANDBETWEEN(10,30)/100)</f>
        <v>30.635000000000002</v>
      </c>
      <c r="I520" t="str">
        <f>VLOOKUP(vendas[[#This Row],[UF]],Regioes[],2,0)</f>
        <v>NORDESTE</v>
      </c>
      <c r="J520" t="str" cm="1">
        <f t="array" aca="1" ref="J52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520" cm="1">
        <f t="array" ref="K520">INDEX(Produtos[preço_venda],_xlfn.XMATCH(vendas[[#This Row],[produto]],Produtos[id],0,1))*vendas[[#This Row],[quantidade]]</f>
        <v>8000.7499999999991</v>
      </c>
      <c r="L520">
        <f ca="1">vendas[[#This Row],[total produtos]]+vendas[[#This Row],[frete]]</f>
        <v>8031.3849999999993</v>
      </c>
    </row>
    <row r="521" spans="1:12" x14ac:dyDescent="0.25">
      <c r="A521" s="1">
        <v>45408</v>
      </c>
      <c r="B521" s="3">
        <f>WEEKNUM(vendas[[#This Row],[data]])</f>
        <v>17</v>
      </c>
      <c r="C521">
        <v>11</v>
      </c>
      <c r="D521" s="2" t="s">
        <v>13</v>
      </c>
      <c r="E521" s="3">
        <v>38</v>
      </c>
      <c r="F521" t="s">
        <v>12599</v>
      </c>
      <c r="G521" t="str" cm="1">
        <f t="array" ref="G521">INDEX(Municípios[Unidade federativa],_xlfn.XMATCH(vendas[[#This Row],[destino]],Municípios[Município],0))</f>
        <v>Mato Grosso</v>
      </c>
      <c r="H521" cm="1">
        <f t="array" aca="1" ref="H521" ca="1">INDEX(Municípios[frete],_xlfn.XMATCH(vendas[[#This Row],[destino]],Municípios[Município]))*vendas[[#This Row],[quantidade]]*(RANDBETWEEN(10,30)/100)</f>
        <v>29.328400000000006</v>
      </c>
      <c r="I521" t="str">
        <f>VLOOKUP(vendas[[#This Row],[UF]],Regioes[],2,0)</f>
        <v>CENTRO-OESTE</v>
      </c>
      <c r="J521" t="str" cm="1">
        <f t="array" aca="1" ref="J521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521" cm="1">
        <f t="array" ref="K521">INDEX(Produtos[preço_venda],_xlfn.XMATCH(vendas[[#This Row],[produto]],Produtos[id],0,1))*vendas[[#This Row],[quantidade]]</f>
        <v>24326.079999999998</v>
      </c>
      <c r="L521">
        <f ca="1">vendas[[#This Row],[total produtos]]+vendas[[#This Row],[frete]]</f>
        <v>24355.408399999997</v>
      </c>
    </row>
    <row r="522" spans="1:12" x14ac:dyDescent="0.25">
      <c r="A522" s="1">
        <v>45394.913027691386</v>
      </c>
      <c r="B522" s="3">
        <f>WEEKNUM(vendas[[#This Row],[data]])</f>
        <v>15</v>
      </c>
      <c r="C522">
        <v>14</v>
      </c>
      <c r="D522" s="2" t="s">
        <v>60</v>
      </c>
      <c r="E522" s="3">
        <v>22</v>
      </c>
      <c r="F522" t="s">
        <v>3426</v>
      </c>
      <c r="G522" t="str" cm="1">
        <f t="array" ref="G522">INDEX(Municípios[Unidade federativa],_xlfn.XMATCH(vendas[[#This Row],[destino]],Municípios[Município],0))</f>
        <v>Pará</v>
      </c>
      <c r="H522" cm="1">
        <f t="array" aca="1" ref="H522" ca="1">INDEX(Municípios[frete],_xlfn.XMATCH(vendas[[#This Row],[destino]],Municípios[Município]))*vendas[[#This Row],[quantidade]]*(RANDBETWEEN(10,30)/100)</f>
        <v>32.155199999999994</v>
      </c>
      <c r="I522" t="str">
        <f>VLOOKUP(vendas[[#This Row],[UF]],Regioes[],2,0)</f>
        <v>NORTE</v>
      </c>
      <c r="J522" t="str" cm="1">
        <f t="array" aca="1" ref="J52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522" cm="1">
        <f t="array" ref="K522">INDEX(Produtos[preço_venda],_xlfn.XMATCH(vendas[[#This Row],[produto]],Produtos[id],0,1))*vendas[[#This Row],[quantidade]]</f>
        <v>56325.94</v>
      </c>
      <c r="L522">
        <f ca="1">vendas[[#This Row],[total produtos]]+vendas[[#This Row],[frete]]</f>
        <v>56358.095200000003</v>
      </c>
    </row>
    <row r="523" spans="1:12" x14ac:dyDescent="0.25">
      <c r="A523" s="1">
        <v>45391.569484749321</v>
      </c>
      <c r="B523" s="3">
        <f>WEEKNUM(vendas[[#This Row],[data]])</f>
        <v>15</v>
      </c>
      <c r="C523">
        <v>18</v>
      </c>
      <c r="D523" s="2" t="s">
        <v>26</v>
      </c>
      <c r="E523" s="3">
        <v>37</v>
      </c>
      <c r="F523" t="s">
        <v>14876</v>
      </c>
      <c r="G523" t="str" cm="1">
        <f t="array" ref="G523">INDEX(Municípios[Unidade federativa],_xlfn.XMATCH(vendas[[#This Row],[destino]],Municípios[Município],0))</f>
        <v>Minas Gerais</v>
      </c>
      <c r="H523" cm="1">
        <f t="array" aca="1" ref="H523" ca="1">INDEX(Municípios[frete],_xlfn.XMATCH(vendas[[#This Row],[destino]],Municípios[Município]))*vendas[[#This Row],[quantidade]]*(RANDBETWEEN(10,30)/100)</f>
        <v>59.673599999999993</v>
      </c>
      <c r="I523" t="str">
        <f>VLOOKUP(vendas[[#This Row],[UF]],Regioes[],2,0)</f>
        <v>SUDESTE</v>
      </c>
      <c r="J523" t="str" cm="1">
        <f t="array" aca="1" ref="J52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23" cm="1">
        <f t="array" ref="K523">INDEX(Produtos[preço_venda],_xlfn.XMATCH(vendas[[#This Row],[produto]],Produtos[id],0,1))*vendas[[#This Row],[quantidade]]</f>
        <v>165788.85999999999</v>
      </c>
      <c r="L523">
        <f ca="1">vendas[[#This Row],[total produtos]]+vendas[[#This Row],[frete]]</f>
        <v>165848.5336</v>
      </c>
    </row>
    <row r="524" spans="1:12" x14ac:dyDescent="0.25">
      <c r="A524" s="1">
        <v>45396</v>
      </c>
      <c r="B524" s="3">
        <f>WEEKNUM(vendas[[#This Row],[data]])</f>
        <v>16</v>
      </c>
      <c r="C524">
        <v>8</v>
      </c>
      <c r="D524" s="2" t="s">
        <v>23</v>
      </c>
      <c r="E524" s="3">
        <v>29</v>
      </c>
      <c r="F524" t="s">
        <v>9449</v>
      </c>
      <c r="G524" t="str" cm="1">
        <f t="array" ref="G524">INDEX(Municípios[Unidade federativa],_xlfn.XMATCH(vendas[[#This Row],[destino]],Municípios[Município],0))</f>
        <v>Sergipe</v>
      </c>
      <c r="H524" cm="1">
        <f t="array" aca="1" ref="H524" ca="1">INDEX(Municípios[frete],_xlfn.XMATCH(vendas[[#This Row],[destino]],Municípios[Município]))*vendas[[#This Row],[quantidade]]*(RANDBETWEEN(10,30)/100)</f>
        <v>116.35960000000001</v>
      </c>
      <c r="I524" t="str">
        <f>VLOOKUP(vendas[[#This Row],[UF]],Regioes[],2,0)</f>
        <v>NORDESTE</v>
      </c>
      <c r="J524" t="str" cm="1">
        <f t="array" aca="1" ref="J524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524" cm="1">
        <f t="array" ref="K524">INDEX(Produtos[preço_venda],_xlfn.XMATCH(vendas[[#This Row],[produto]],Produtos[id],0,1))*vendas[[#This Row],[quantidade]]</f>
        <v>46405.22</v>
      </c>
      <c r="L524">
        <f ca="1">vendas[[#This Row],[total produtos]]+vendas[[#This Row],[frete]]</f>
        <v>46521.579600000005</v>
      </c>
    </row>
    <row r="525" spans="1:12" x14ac:dyDescent="0.25">
      <c r="A525" s="1">
        <v>45402</v>
      </c>
      <c r="B525" s="3">
        <f>WEEKNUM(vendas[[#This Row],[data]])</f>
        <v>16</v>
      </c>
      <c r="C525">
        <v>5</v>
      </c>
      <c r="D525" s="2" t="s">
        <v>19</v>
      </c>
      <c r="E525" s="3">
        <v>13</v>
      </c>
      <c r="F525" t="s">
        <v>9338</v>
      </c>
      <c r="G525" t="str" cm="1">
        <f t="array" ref="G525">INDEX(Municípios[Unidade federativa],_xlfn.XMATCH(vendas[[#This Row],[destino]],Municípios[Município],0))</f>
        <v>Minas Gerais</v>
      </c>
      <c r="H525" cm="1">
        <f t="array" aca="1" ref="H525" ca="1">INDEX(Municípios[frete],_xlfn.XMATCH(vendas[[#This Row],[destino]],Municípios[Município]))*vendas[[#This Row],[quantidade]]*(RANDBETWEEN(10,30)/100)</f>
        <v>16.910399999999999</v>
      </c>
      <c r="I525" t="str">
        <f>VLOOKUP(vendas[[#This Row],[UF]],Regioes[],2,0)</f>
        <v>SUDESTE</v>
      </c>
      <c r="J525" t="str" cm="1">
        <f t="array" aca="1" ref="J52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525" cm="1">
        <f t="array" ref="K525">INDEX(Produtos[preço_venda],_xlfn.XMATCH(vendas[[#This Row],[produto]],Produtos[id],0,1))*vendas[[#This Row],[quantidade]]</f>
        <v>29126.630000000005</v>
      </c>
      <c r="L525">
        <f ca="1">vendas[[#This Row],[total produtos]]+vendas[[#This Row],[frete]]</f>
        <v>29143.540400000005</v>
      </c>
    </row>
    <row r="526" spans="1:12" x14ac:dyDescent="0.25">
      <c r="A526" s="1">
        <v>45401.001426674651</v>
      </c>
      <c r="B526" s="3">
        <f>WEEKNUM(vendas[[#This Row],[data]])</f>
        <v>16</v>
      </c>
      <c r="C526">
        <v>16</v>
      </c>
      <c r="D526" s="2" t="s">
        <v>65</v>
      </c>
      <c r="E526" s="3">
        <v>40</v>
      </c>
      <c r="F526" t="s">
        <v>1376</v>
      </c>
      <c r="G526" t="str" cm="1">
        <f t="array" ref="G526">INDEX(Municípios[Unidade federativa],_xlfn.XMATCH(vendas[[#This Row],[destino]],Municípios[Município],0))</f>
        <v>São Paulo</v>
      </c>
      <c r="H526" cm="1">
        <f t="array" aca="1" ref="H526" ca="1">INDEX(Municípios[frete],_xlfn.XMATCH(vendas[[#This Row],[destino]],Municípios[Município]))*vendas[[#This Row],[quantidade]]*(RANDBETWEEN(10,30)/100)</f>
        <v>136.52800000000002</v>
      </c>
      <c r="I526" t="str">
        <f>VLOOKUP(vendas[[#This Row],[UF]],Regioes[],2,0)</f>
        <v>SUDESTE</v>
      </c>
      <c r="J526" t="str" cm="1">
        <f t="array" aca="1" ref="J52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26" cm="1">
        <f t="array" ref="K526">INDEX(Produtos[preço_venda],_xlfn.XMATCH(vendas[[#This Row],[produto]],Produtos[id],0,1))*vendas[[#This Row],[quantidade]]</f>
        <v>166430.40000000002</v>
      </c>
      <c r="L526">
        <f ca="1">vendas[[#This Row],[total produtos]]+vendas[[#This Row],[frete]]</f>
        <v>166566.92800000001</v>
      </c>
    </row>
    <row r="527" spans="1:12" x14ac:dyDescent="0.25">
      <c r="A527" s="1">
        <v>45395.47332764684</v>
      </c>
      <c r="B527" s="3">
        <f>WEEKNUM(vendas[[#This Row],[data]])</f>
        <v>15</v>
      </c>
      <c r="C527">
        <v>7</v>
      </c>
      <c r="D527" s="2" t="s">
        <v>54</v>
      </c>
      <c r="E527" s="3">
        <v>18</v>
      </c>
      <c r="F527" t="s">
        <v>8162</v>
      </c>
      <c r="G527" t="str" cm="1">
        <f t="array" ref="G527">INDEX(Municípios[Unidade federativa],_xlfn.XMATCH(vendas[[#This Row],[destino]],Municípios[Município],0))</f>
        <v>Alagoas</v>
      </c>
      <c r="H527" cm="1">
        <f t="array" aca="1" ref="H527" ca="1">INDEX(Municípios[frete],_xlfn.XMATCH(vendas[[#This Row],[destino]],Municípios[Município]))*vendas[[#This Row],[quantidade]]*(RANDBETWEEN(10,30)/100)</f>
        <v>11.869200000000001</v>
      </c>
      <c r="I527" t="str">
        <f>VLOOKUP(vendas[[#This Row],[UF]],Regioes[],2,0)</f>
        <v>NORDESTE</v>
      </c>
      <c r="J527" t="str" cm="1">
        <f t="array" aca="1" ref="J52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527" cm="1">
        <f t="array" ref="K527">INDEX(Produtos[preço_venda],_xlfn.XMATCH(vendas[[#This Row],[produto]],Produtos[id],0,1))*vendas[[#This Row],[quantidade]]</f>
        <v>11522.16</v>
      </c>
      <c r="L527">
        <f ca="1">vendas[[#This Row],[total produtos]]+vendas[[#This Row],[frete]]</f>
        <v>11534.029199999999</v>
      </c>
    </row>
    <row r="528" spans="1:12" x14ac:dyDescent="0.25">
      <c r="A528" s="1">
        <v>45408</v>
      </c>
      <c r="B528" s="3">
        <f>WEEKNUM(vendas[[#This Row],[data]])</f>
        <v>17</v>
      </c>
      <c r="C528">
        <v>14</v>
      </c>
      <c r="D528" s="2" t="s">
        <v>30</v>
      </c>
      <c r="E528" s="3">
        <v>23</v>
      </c>
      <c r="F528" t="s">
        <v>11435</v>
      </c>
      <c r="G528" t="str" cm="1">
        <f t="array" ref="G528">INDEX(Municípios[Unidade federativa],_xlfn.XMATCH(vendas[[#This Row],[destino]],Municípios[Município],0))</f>
        <v>Paraíba</v>
      </c>
      <c r="H528" cm="1">
        <f t="array" aca="1" ref="H528" ca="1">INDEX(Municípios[frete],_xlfn.XMATCH(vendas[[#This Row],[destino]],Municípios[Município]))*vendas[[#This Row],[quantidade]]*(RANDBETWEEN(10,30)/100)</f>
        <v>18.009</v>
      </c>
      <c r="I528" t="str">
        <f>VLOOKUP(vendas[[#This Row],[UF]],Regioes[],2,0)</f>
        <v>NORDESTE</v>
      </c>
      <c r="J528" t="str" cm="1">
        <f t="array" aca="1" ref="J52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28" cm="1">
        <f t="array" ref="K528">INDEX(Produtos[preço_venda],_xlfn.XMATCH(vendas[[#This Row],[produto]],Produtos[id],0,1))*vendas[[#This Row],[quantidade]]</f>
        <v>88325.51999999999</v>
      </c>
      <c r="L528">
        <f ca="1">vendas[[#This Row],[total produtos]]+vendas[[#This Row],[frete]]</f>
        <v>88343.528999999995</v>
      </c>
    </row>
    <row r="529" spans="1:12" x14ac:dyDescent="0.25">
      <c r="A529" s="1">
        <v>45410</v>
      </c>
      <c r="B529" s="3">
        <f>WEEKNUM(vendas[[#This Row],[data]])</f>
        <v>18</v>
      </c>
      <c r="C529">
        <v>6</v>
      </c>
      <c r="D529" s="2" t="s">
        <v>37</v>
      </c>
      <c r="E529" s="3">
        <v>31</v>
      </c>
      <c r="F529" t="s">
        <v>5420</v>
      </c>
      <c r="G529" t="str" cm="1">
        <f t="array" ref="G529">INDEX(Municípios[Unidade federativa],_xlfn.XMATCH(vendas[[#This Row],[destino]],Municípios[Município],0))</f>
        <v>Minas Gerais</v>
      </c>
      <c r="H529" cm="1">
        <f t="array" aca="1" ref="H529" ca="1">INDEX(Municípios[frete],_xlfn.XMATCH(vendas[[#This Row],[destino]],Municípios[Município]))*vendas[[#This Row],[quantidade]]*(RANDBETWEEN(10,30)/100)</f>
        <v>66.402000000000001</v>
      </c>
      <c r="I529" t="str">
        <f>VLOOKUP(vendas[[#This Row],[UF]],Regioes[],2,0)</f>
        <v>SUDESTE</v>
      </c>
      <c r="J529" t="str" cm="1">
        <f t="array" aca="1" ref="J52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29" cm="1">
        <f t="array" ref="K529">INDEX(Produtos[preço_venda],_xlfn.XMATCH(vendas[[#This Row],[produto]],Produtos[id],0,1))*vendas[[#This Row],[quantidade]]</f>
        <v>59538.6</v>
      </c>
      <c r="L529">
        <f ca="1">vendas[[#This Row],[total produtos]]+vendas[[#This Row],[frete]]</f>
        <v>59605.002</v>
      </c>
    </row>
    <row r="530" spans="1:12" x14ac:dyDescent="0.25">
      <c r="A530" s="1">
        <v>45410</v>
      </c>
      <c r="B530" s="3">
        <f>WEEKNUM(vendas[[#This Row],[data]])</f>
        <v>18</v>
      </c>
      <c r="C530">
        <v>11</v>
      </c>
      <c r="D530" s="2" t="s">
        <v>25</v>
      </c>
      <c r="E530" s="3">
        <v>47</v>
      </c>
      <c r="F530" t="s">
        <v>578</v>
      </c>
      <c r="G530" t="str" cm="1">
        <f t="array" ref="G530">INDEX(Municípios[Unidade federativa],_xlfn.XMATCH(vendas[[#This Row],[destino]],Municípios[Município],0))</f>
        <v>Sergipe</v>
      </c>
      <c r="H530" cm="1">
        <f t="array" aca="1" ref="H530" ca="1">INDEX(Municípios[frete],_xlfn.XMATCH(vendas[[#This Row],[destino]],Municípios[Município]))*vendas[[#This Row],[quantidade]]*(RANDBETWEEN(10,30)/100)</f>
        <v>126.3078</v>
      </c>
      <c r="I530" t="str">
        <f>VLOOKUP(vendas[[#This Row],[UF]],Regioes[],2,0)</f>
        <v>NORDESTE</v>
      </c>
      <c r="J530" t="str" cm="1">
        <f t="array" aca="1" ref="J53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530" cm="1">
        <f t="array" ref="K530">INDEX(Produtos[preço_venda],_xlfn.XMATCH(vendas[[#This Row],[produto]],Produtos[id],0,1))*vendas[[#This Row],[quantidade]]</f>
        <v>210605.59000000003</v>
      </c>
      <c r="L530">
        <f ca="1">vendas[[#This Row],[total produtos]]+vendas[[#This Row],[frete]]</f>
        <v>210731.89780000004</v>
      </c>
    </row>
    <row r="531" spans="1:12" x14ac:dyDescent="0.25">
      <c r="A531" s="1">
        <v>45397.028009094523</v>
      </c>
      <c r="B531" s="3">
        <f>WEEKNUM(vendas[[#This Row],[data]])</f>
        <v>16</v>
      </c>
      <c r="C531">
        <v>13</v>
      </c>
      <c r="D531" s="2" t="s">
        <v>17</v>
      </c>
      <c r="E531" s="3">
        <v>47</v>
      </c>
      <c r="F531" t="s">
        <v>632</v>
      </c>
      <c r="G531" t="str" cm="1">
        <f t="array" ref="G531">INDEX(Municípios[Unidade federativa],_xlfn.XMATCH(vendas[[#This Row],[destino]],Municípios[Município],0))</f>
        <v>São Paulo</v>
      </c>
      <c r="H531" cm="1">
        <f t="array" aca="1" ref="H531" ca="1">INDEX(Municípios[frete],_xlfn.XMATCH(vendas[[#This Row],[destino]],Municípios[Município]))*vendas[[#This Row],[quantidade]]*(RANDBETWEEN(10,30)/100)</f>
        <v>112.57440000000001</v>
      </c>
      <c r="I531" t="str">
        <f>VLOOKUP(vendas[[#This Row],[UF]],Regioes[],2,0)</f>
        <v>SUDESTE</v>
      </c>
      <c r="J531" t="str" cm="1">
        <f t="array" aca="1" ref="J53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31" cm="1">
        <f t="array" ref="K531">INDEX(Produtos[preço_venda],_xlfn.XMATCH(vendas[[#This Row],[produto]],Produtos[id],0,1))*vendas[[#This Row],[quantidade]]</f>
        <v>120330.34</v>
      </c>
      <c r="L531">
        <f ca="1">vendas[[#This Row],[total produtos]]+vendas[[#This Row],[frete]]</f>
        <v>120442.91439999999</v>
      </c>
    </row>
    <row r="532" spans="1:12" x14ac:dyDescent="0.25">
      <c r="A532" s="1">
        <v>45410</v>
      </c>
      <c r="B532" s="3">
        <f>WEEKNUM(vendas[[#This Row],[data]])</f>
        <v>18</v>
      </c>
      <c r="C532">
        <v>13</v>
      </c>
      <c r="D532" s="2" t="s">
        <v>59</v>
      </c>
      <c r="E532" s="3">
        <v>29</v>
      </c>
      <c r="F532" t="s">
        <v>4661</v>
      </c>
      <c r="G532" t="str" cm="1">
        <f t="array" ref="G532">INDEX(Municípios[Unidade federativa],_xlfn.XMATCH(vendas[[#This Row],[destino]],Municípios[Município],0))</f>
        <v>Rio de Janeiro</v>
      </c>
      <c r="H532" cm="1">
        <f t="array" aca="1" ref="H532" ca="1">INDEX(Municípios[frete],_xlfn.XMATCH(vendas[[#This Row],[destino]],Municípios[Município]))*vendas[[#This Row],[quantidade]]*(RANDBETWEEN(10,30)/100)</f>
        <v>72.819000000000017</v>
      </c>
      <c r="I532" t="str">
        <f>VLOOKUP(vendas[[#This Row],[UF]],Regioes[],2,0)</f>
        <v>SUDESTE</v>
      </c>
      <c r="J532" t="str" cm="1">
        <f t="array" aca="1" ref="J53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32" cm="1">
        <f t="array" ref="K532">INDEX(Produtos[preço_venda],_xlfn.XMATCH(vendas[[#This Row],[produto]],Produtos[id],0,1))*vendas[[#This Row],[quantidade]]</f>
        <v>64978.559999999998</v>
      </c>
      <c r="L532">
        <f ca="1">vendas[[#This Row],[total produtos]]+vendas[[#This Row],[frete]]</f>
        <v>65051.379000000001</v>
      </c>
    </row>
    <row r="533" spans="1:12" x14ac:dyDescent="0.25">
      <c r="A533" s="1">
        <v>45403</v>
      </c>
      <c r="B533" s="3">
        <f>WEEKNUM(vendas[[#This Row],[data]])</f>
        <v>17</v>
      </c>
      <c r="C533">
        <v>14</v>
      </c>
      <c r="D533" s="2" t="s">
        <v>32</v>
      </c>
      <c r="E533" s="3">
        <v>30</v>
      </c>
      <c r="F533" t="s">
        <v>12754</v>
      </c>
      <c r="G533" t="str" cm="1">
        <f t="array" ref="G533">INDEX(Municípios[Unidade federativa],_xlfn.XMATCH(vendas[[#This Row],[destino]],Municípios[Município],0))</f>
        <v>Tocantins</v>
      </c>
      <c r="H533" cm="1">
        <f t="array" aca="1" ref="H533" ca="1">INDEX(Municípios[frete],_xlfn.XMATCH(vendas[[#This Row],[destino]],Municípios[Município]))*vendas[[#This Row],[quantidade]]*(RANDBETWEEN(10,30)/100)</f>
        <v>55.223999999999997</v>
      </c>
      <c r="I533" t="str">
        <f>VLOOKUP(vendas[[#This Row],[UF]],Regioes[],2,0)</f>
        <v>NORTE</v>
      </c>
      <c r="J533" t="str" cm="1">
        <f t="array" aca="1" ref="J533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533" cm="1">
        <f t="array" ref="K533">INDEX(Produtos[preço_venda],_xlfn.XMATCH(vendas[[#This Row],[produto]],Produtos[id],0,1))*vendas[[#This Row],[quantidade]]</f>
        <v>9600.9</v>
      </c>
      <c r="L533">
        <f ca="1">vendas[[#This Row],[total produtos]]+vendas[[#This Row],[frete]]</f>
        <v>9656.1239999999998</v>
      </c>
    </row>
    <row r="534" spans="1:12" x14ac:dyDescent="0.25">
      <c r="A534" s="1">
        <v>45410</v>
      </c>
      <c r="B534" s="3">
        <f>WEEKNUM(vendas[[#This Row],[data]])</f>
        <v>18</v>
      </c>
      <c r="C534">
        <v>8</v>
      </c>
      <c r="D534" s="2" t="s">
        <v>48</v>
      </c>
      <c r="E534" s="3">
        <v>19</v>
      </c>
      <c r="F534" t="s">
        <v>382</v>
      </c>
      <c r="G534" t="str" cm="1">
        <f t="array" ref="G534">INDEX(Municípios[Unidade federativa],_xlfn.XMATCH(vendas[[#This Row],[destino]],Municípios[Município],0))</f>
        <v>Tocantins</v>
      </c>
      <c r="H534" cm="1">
        <f t="array" aca="1" ref="H534" ca="1">INDEX(Municípios[frete],_xlfn.XMATCH(vendas[[#This Row],[destino]],Municípios[Município]))*vendas[[#This Row],[quantidade]]*(RANDBETWEEN(10,30)/100)</f>
        <v>31.370899999999999</v>
      </c>
      <c r="I534" t="str">
        <f>VLOOKUP(vendas[[#This Row],[UF]],Regioes[],2,0)</f>
        <v>NORTE</v>
      </c>
      <c r="J534" t="str" cm="1">
        <f t="array" aca="1" ref="J534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534" cm="1">
        <f t="array" ref="K534">INDEX(Produtos[preço_venda],_xlfn.XMATCH(vendas[[#This Row],[produto]],Produtos[id],0,1))*vendas[[#This Row],[quantidade]]</f>
        <v>24328.36</v>
      </c>
      <c r="L534">
        <f ca="1">vendas[[#This Row],[total produtos]]+vendas[[#This Row],[frete]]</f>
        <v>24359.730900000002</v>
      </c>
    </row>
    <row r="535" spans="1:12" x14ac:dyDescent="0.25">
      <c r="A535" s="1">
        <v>45409</v>
      </c>
      <c r="B535" s="3">
        <f>WEEKNUM(vendas[[#This Row],[data]])</f>
        <v>17</v>
      </c>
      <c r="C535">
        <v>5</v>
      </c>
      <c r="D535" s="2" t="s">
        <v>31</v>
      </c>
      <c r="E535" s="3">
        <v>48</v>
      </c>
      <c r="F535" t="s">
        <v>2279</v>
      </c>
      <c r="G535" t="str" cm="1">
        <f t="array" ref="G535">INDEX(Municípios[Unidade federativa],_xlfn.XMATCH(vendas[[#This Row],[destino]],Municípios[Município],0))</f>
        <v>Pernambuco</v>
      </c>
      <c r="H535" cm="1">
        <f t="array" aca="1" ref="H535" ca="1">INDEX(Municípios[frete],_xlfn.XMATCH(vendas[[#This Row],[destino]],Municípios[Município]))*vendas[[#This Row],[quantidade]]*(RANDBETWEEN(10,30)/100)</f>
        <v>90.182400000000001</v>
      </c>
      <c r="I535" t="str">
        <f>VLOOKUP(vendas[[#This Row],[UF]],Regioes[],2,0)</f>
        <v>NORDESTE</v>
      </c>
      <c r="J535" t="str" cm="1">
        <f t="array" aca="1" ref="J53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535" cm="1">
        <f t="array" ref="K535">INDEX(Produtos[preço_venda],_xlfn.XMATCH(vendas[[#This Row],[produto]],Produtos[id],0,1))*vendas[[#This Row],[quantidade]]</f>
        <v>184330.56</v>
      </c>
      <c r="L535">
        <f ca="1">vendas[[#This Row],[total produtos]]+vendas[[#This Row],[frete]]</f>
        <v>184420.74239999999</v>
      </c>
    </row>
    <row r="536" spans="1:12" x14ac:dyDescent="0.25">
      <c r="A536" s="1">
        <v>45402</v>
      </c>
      <c r="B536" s="3">
        <f>WEEKNUM(vendas[[#This Row],[data]])</f>
        <v>16</v>
      </c>
      <c r="C536">
        <v>14</v>
      </c>
      <c r="D536" s="2" t="s">
        <v>31</v>
      </c>
      <c r="E536" s="3">
        <v>35</v>
      </c>
      <c r="F536" t="s">
        <v>9598</v>
      </c>
      <c r="G536" t="str" cm="1">
        <f t="array" ref="G536">INDEX(Municípios[Unidade federativa],_xlfn.XMATCH(vendas[[#This Row],[destino]],Municípios[Município],0))</f>
        <v>Minas Gerais</v>
      </c>
      <c r="H536" cm="1">
        <f t="array" aca="1" ref="H536" ca="1">INDEX(Municípios[frete],_xlfn.XMATCH(vendas[[#This Row],[destino]],Municípios[Município]))*vendas[[#This Row],[quantidade]]*(RANDBETWEEN(10,30)/100)</f>
        <v>22.154999999999998</v>
      </c>
      <c r="I536" t="str">
        <f>VLOOKUP(vendas[[#This Row],[UF]],Regioes[],2,0)</f>
        <v>SUDESTE</v>
      </c>
      <c r="J536" t="str" cm="1">
        <f t="array" aca="1" ref="J53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36" cm="1">
        <f t="array" ref="K536">INDEX(Produtos[preço_venda],_xlfn.XMATCH(vendas[[#This Row],[produto]],Produtos[id],0,1))*vendas[[#This Row],[quantidade]]</f>
        <v>134407.69999999998</v>
      </c>
      <c r="L536">
        <f ca="1">vendas[[#This Row],[total produtos]]+vendas[[#This Row],[frete]]</f>
        <v>134429.85499999998</v>
      </c>
    </row>
    <row r="537" spans="1:12" x14ac:dyDescent="0.25">
      <c r="A537" s="1">
        <v>45398.147746847062</v>
      </c>
      <c r="B537" s="3">
        <f>WEEKNUM(vendas[[#This Row],[data]])</f>
        <v>16</v>
      </c>
      <c r="C537">
        <v>14</v>
      </c>
      <c r="D537" s="2" t="s">
        <v>33</v>
      </c>
      <c r="E537" s="3">
        <v>37</v>
      </c>
      <c r="F537" t="s">
        <v>6182</v>
      </c>
      <c r="G537" t="str" cm="1">
        <f t="array" ref="G537">INDEX(Municípios[Unidade federativa],_xlfn.XMATCH(vendas[[#This Row],[destino]],Municípios[Município],0))</f>
        <v>Santa Catarina</v>
      </c>
      <c r="H537" cm="1">
        <f t="array" aca="1" ref="H537" ca="1">INDEX(Municípios[frete],_xlfn.XMATCH(vendas[[#This Row],[destino]],Municípios[Município]))*vendas[[#This Row],[quantidade]]*(RANDBETWEEN(10,30)/100)</f>
        <v>56.24</v>
      </c>
      <c r="I537" t="str">
        <f>VLOOKUP(vendas[[#This Row],[UF]],Regioes[],2,0)</f>
        <v>SUL</v>
      </c>
      <c r="J537" t="str" cm="1">
        <f t="array" aca="1" ref="J537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537" cm="1">
        <f t="array" ref="K537">INDEX(Produtos[preço_venda],_xlfn.XMATCH(vendas[[#This Row],[produto]],Produtos[id],0,1))*vendas[[#This Row],[quantidade]]</f>
        <v>23709.969999999998</v>
      </c>
      <c r="L537">
        <f ca="1">vendas[[#This Row],[total produtos]]+vendas[[#This Row],[frete]]</f>
        <v>23766.21</v>
      </c>
    </row>
    <row r="538" spans="1:12" x14ac:dyDescent="0.25">
      <c r="A538" s="1">
        <v>45400.772015411225</v>
      </c>
      <c r="B538" s="3">
        <f>WEEKNUM(vendas[[#This Row],[data]])</f>
        <v>16</v>
      </c>
      <c r="C538">
        <v>15</v>
      </c>
      <c r="D538" s="2" t="s">
        <v>27</v>
      </c>
      <c r="E538" s="3">
        <v>37</v>
      </c>
      <c r="F538" t="s">
        <v>10041</v>
      </c>
      <c r="G538" t="str" cm="1">
        <f t="array" ref="G538">INDEX(Municípios[Unidade federativa],_xlfn.XMATCH(vendas[[#This Row],[destino]],Municípios[Município],0))</f>
        <v>São Paulo</v>
      </c>
      <c r="H538" cm="1">
        <f t="array" aca="1" ref="H538" ca="1">INDEX(Municípios[frete],_xlfn.XMATCH(vendas[[#This Row],[destino]],Municípios[Município]))*vendas[[#This Row],[quantidade]]*(RANDBETWEEN(10,30)/100)</f>
        <v>104.4362</v>
      </c>
      <c r="I538" t="str">
        <f>VLOOKUP(vendas[[#This Row],[UF]],Regioes[],2,0)</f>
        <v>SUDESTE</v>
      </c>
      <c r="J538" t="str" cm="1">
        <f t="array" aca="1" ref="J53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538" cm="1">
        <f t="array" ref="K538">INDEX(Produtos[preço_venda],_xlfn.XMATCH(vendas[[#This Row],[produto]],Produtos[id],0,1))*vendas[[#This Row],[quantidade]]</f>
        <v>106591.82</v>
      </c>
      <c r="L538">
        <f ca="1">vendas[[#This Row],[total produtos]]+vendas[[#This Row],[frete]]</f>
        <v>106696.2562</v>
      </c>
    </row>
    <row r="539" spans="1:12" x14ac:dyDescent="0.25">
      <c r="A539" s="1">
        <v>45409</v>
      </c>
      <c r="B539" s="3">
        <f>WEEKNUM(vendas[[#This Row],[data]])</f>
        <v>17</v>
      </c>
      <c r="C539">
        <v>17</v>
      </c>
      <c r="D539" s="2" t="s">
        <v>15</v>
      </c>
      <c r="E539" s="3">
        <v>20</v>
      </c>
      <c r="F539" t="s">
        <v>4808</v>
      </c>
      <c r="G539" t="str" cm="1">
        <f t="array" ref="G539">INDEX(Municípios[Unidade federativa],_xlfn.XMATCH(vendas[[#This Row],[destino]],Municípios[Município],0))</f>
        <v>São Paulo</v>
      </c>
      <c r="H539" cm="1">
        <f t="array" aca="1" ref="H539" ca="1">INDEX(Municípios[frete],_xlfn.XMATCH(vendas[[#This Row],[destino]],Municípios[Município]))*vendas[[#This Row],[quantidade]]*(RANDBETWEEN(10,30)/100)</f>
        <v>37.76</v>
      </c>
      <c r="I539" t="str">
        <f>VLOOKUP(vendas[[#This Row],[UF]],Regioes[],2,0)</f>
        <v>SUDESTE</v>
      </c>
      <c r="J539" t="str" cm="1">
        <f t="array" aca="1" ref="J53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539" cm="1">
        <f t="array" ref="K539">INDEX(Produtos[preço_venda],_xlfn.XMATCH(vendas[[#This Row],[produto]],Produtos[id],0,1))*vendas[[#This Row],[quantidade]]</f>
        <v>19211.199999999997</v>
      </c>
      <c r="L539">
        <f ca="1">vendas[[#This Row],[total produtos]]+vendas[[#This Row],[frete]]</f>
        <v>19248.959999999995</v>
      </c>
    </row>
    <row r="540" spans="1:12" x14ac:dyDescent="0.25">
      <c r="A540" s="1">
        <v>45401.230322754134</v>
      </c>
      <c r="B540" s="3">
        <f>WEEKNUM(vendas[[#This Row],[data]])</f>
        <v>16</v>
      </c>
      <c r="C540">
        <v>5</v>
      </c>
      <c r="D540" s="2" t="s">
        <v>16</v>
      </c>
      <c r="E540" s="3">
        <v>16</v>
      </c>
      <c r="F540" t="s">
        <v>15657</v>
      </c>
      <c r="G540" t="str" cm="1">
        <f t="array" ref="G540">INDEX(Municípios[Unidade federativa],_xlfn.XMATCH(vendas[[#This Row],[destino]],Municípios[Município],0))</f>
        <v>Rio Grande do Sul</v>
      </c>
      <c r="H540" cm="1">
        <f t="array" aca="1" ref="H540" ca="1">INDEX(Municípios[frete],_xlfn.XMATCH(vendas[[#This Row],[destino]],Municípios[Município]))*vendas[[#This Row],[quantidade]]*(RANDBETWEEN(10,30)/100)</f>
        <v>30.908799999999999</v>
      </c>
      <c r="I540" t="str">
        <f>VLOOKUP(vendas[[#This Row],[UF]],Regioes[],2,0)</f>
        <v>SUL</v>
      </c>
      <c r="J540" t="str" cm="1">
        <f t="array" aca="1" ref="J540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540" cm="1">
        <f t="array" ref="K540">INDEX(Produtos[preço_venda],_xlfn.XMATCH(vendas[[#This Row],[produto]],Produtos[id],0,1))*vendas[[#This Row],[quantidade]]</f>
        <v>56325.440000000002</v>
      </c>
      <c r="L540">
        <f ca="1">vendas[[#This Row],[total produtos]]+vendas[[#This Row],[frete]]</f>
        <v>56356.3488</v>
      </c>
    </row>
    <row r="541" spans="1:12" x14ac:dyDescent="0.25">
      <c r="A541" s="1">
        <v>45408</v>
      </c>
      <c r="B541" s="3">
        <f>WEEKNUM(vendas[[#This Row],[data]])</f>
        <v>17</v>
      </c>
      <c r="C541">
        <v>15</v>
      </c>
      <c r="D541" s="2" t="s">
        <v>11</v>
      </c>
      <c r="E541" s="3">
        <v>19</v>
      </c>
      <c r="F541" t="s">
        <v>4178</v>
      </c>
      <c r="G541" t="str" cm="1">
        <f t="array" ref="G541">INDEX(Municípios[Unidade federativa],_xlfn.XMATCH(vendas[[#This Row],[destino]],Municípios[Município],0))</f>
        <v>Paraíba</v>
      </c>
      <c r="H541" cm="1">
        <f t="array" aca="1" ref="H541" ca="1">INDEX(Municípios[frete],_xlfn.XMATCH(vendas[[#This Row],[destino]],Municípios[Município]))*vendas[[#This Row],[quantidade]]*(RANDBETWEEN(10,30)/100)</f>
        <v>29.1479</v>
      </c>
      <c r="I541" t="str">
        <f>VLOOKUP(vendas[[#This Row],[UF]],Regioes[],2,0)</f>
        <v>NORDESTE</v>
      </c>
      <c r="J541" t="str" cm="1">
        <f t="array" aca="1" ref="J541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541" cm="1">
        <f t="array" ref="K541">INDEX(Produtos[preço_venda],_xlfn.XMATCH(vendas[[#This Row],[produto]],Produtos[id],0,1))*vendas[[#This Row],[quantidade]]</f>
        <v>85129.31</v>
      </c>
      <c r="L541">
        <f ca="1">vendas[[#This Row],[total produtos]]+vendas[[#This Row],[frete]]</f>
        <v>85158.457899999994</v>
      </c>
    </row>
    <row r="542" spans="1:12" x14ac:dyDescent="0.25">
      <c r="A542" s="1">
        <v>45394.217685757794</v>
      </c>
      <c r="B542" s="3">
        <f>WEEKNUM(vendas[[#This Row],[data]])</f>
        <v>15</v>
      </c>
      <c r="C542">
        <v>10</v>
      </c>
      <c r="D542" s="2" t="s">
        <v>21</v>
      </c>
      <c r="E542" s="3">
        <v>12</v>
      </c>
      <c r="F542" t="s">
        <v>7504</v>
      </c>
      <c r="G542" t="str" cm="1">
        <f t="array" ref="G542">INDEX(Municípios[Unidade federativa],_xlfn.XMATCH(vendas[[#This Row],[destino]],Municípios[Município],0))</f>
        <v>Mato Grosso</v>
      </c>
      <c r="H542" cm="1">
        <f t="array" aca="1" ref="H542" ca="1">INDEX(Municípios[frete],_xlfn.XMATCH(vendas[[#This Row],[destino]],Municípios[Município]))*vendas[[#This Row],[quantidade]]*(RANDBETWEEN(10,30)/100)</f>
        <v>20.8416</v>
      </c>
      <c r="I542" t="str">
        <f>VLOOKUP(vendas[[#This Row],[UF]],Regioes[],2,0)</f>
        <v>CENTRO-OESTE</v>
      </c>
      <c r="J542" t="str" cm="1">
        <f t="array" aca="1" ref="J54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542" cm="1">
        <f t="array" ref="K542">INDEX(Produtos[preço_venda],_xlfn.XMATCH(vendas[[#This Row],[produto]],Produtos[id],0,1))*vendas[[#This Row],[quantidade]]</f>
        <v>46086.12</v>
      </c>
      <c r="L542">
        <f ca="1">vendas[[#This Row],[total produtos]]+vendas[[#This Row],[frete]]</f>
        <v>46106.961600000002</v>
      </c>
    </row>
    <row r="543" spans="1:12" x14ac:dyDescent="0.25">
      <c r="A543" s="1">
        <v>45400.772015411225</v>
      </c>
      <c r="B543" s="3">
        <f>WEEKNUM(vendas[[#This Row],[data]])</f>
        <v>16</v>
      </c>
      <c r="C543">
        <v>5</v>
      </c>
      <c r="D543" s="2" t="s">
        <v>59</v>
      </c>
      <c r="E543" s="3">
        <v>33</v>
      </c>
      <c r="F543" t="s">
        <v>16085</v>
      </c>
      <c r="G543" t="str" cm="1">
        <f t="array" ref="G543">INDEX(Municípios[Unidade federativa],_xlfn.XMATCH(vendas[[#This Row],[destino]],Municípios[Município],0))</f>
        <v>Minas Gerais</v>
      </c>
      <c r="H543" cm="1">
        <f t="array" aca="1" ref="H543" ca="1">INDEX(Municípios[frete],_xlfn.XMATCH(vendas[[#This Row],[destino]],Municípios[Município]))*vendas[[#This Row],[quantidade]]*(RANDBETWEEN(10,30)/100)</f>
        <v>75.213600000000014</v>
      </c>
      <c r="I543" t="str">
        <f>VLOOKUP(vendas[[#This Row],[UF]],Regioes[],2,0)</f>
        <v>SUDESTE</v>
      </c>
      <c r="J543" t="str" cm="1">
        <f t="array" aca="1" ref="J54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43" cm="1">
        <f t="array" ref="K543">INDEX(Produtos[preço_venda],_xlfn.XMATCH(vendas[[#This Row],[produto]],Produtos[id],0,1))*vendas[[#This Row],[quantidade]]</f>
        <v>73941.119999999995</v>
      </c>
      <c r="L543">
        <f ca="1">vendas[[#This Row],[total produtos]]+vendas[[#This Row],[frete]]</f>
        <v>74016.333599999998</v>
      </c>
    </row>
    <row r="544" spans="1:12" x14ac:dyDescent="0.25">
      <c r="A544" s="1">
        <v>45406</v>
      </c>
      <c r="B544" s="3">
        <f>WEEKNUM(vendas[[#This Row],[data]])</f>
        <v>17</v>
      </c>
      <c r="C544">
        <v>17</v>
      </c>
      <c r="D544" s="2" t="s">
        <v>13</v>
      </c>
      <c r="E544" s="3">
        <v>37</v>
      </c>
      <c r="F544" t="s">
        <v>7103</v>
      </c>
      <c r="G544" t="str" cm="1">
        <f t="array" ref="G544">INDEX(Municípios[Unidade federativa],_xlfn.XMATCH(vendas[[#This Row],[destino]],Municípios[Município],0))</f>
        <v>Bahia</v>
      </c>
      <c r="H544" cm="1">
        <f t="array" aca="1" ref="H544" ca="1">INDEX(Municípios[frete],_xlfn.XMATCH(vendas[[#This Row],[destino]],Municípios[Município]))*vendas[[#This Row],[quantidade]]*(RANDBETWEEN(10,30)/100)</f>
        <v>134.44320000000002</v>
      </c>
      <c r="I544" t="str">
        <f>VLOOKUP(vendas[[#This Row],[UF]],Regioes[],2,0)</f>
        <v>NORDESTE</v>
      </c>
      <c r="J544" t="str" cm="1">
        <f t="array" aca="1" ref="J54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544" cm="1">
        <f t="array" ref="K544">INDEX(Produtos[preço_venda],_xlfn.XMATCH(vendas[[#This Row],[produto]],Produtos[id],0,1))*vendas[[#This Row],[quantidade]]</f>
        <v>23685.919999999998</v>
      </c>
      <c r="L544">
        <f ca="1">vendas[[#This Row],[total produtos]]+vendas[[#This Row],[frete]]</f>
        <v>23820.3632</v>
      </c>
    </row>
    <row r="545" spans="1:12" x14ac:dyDescent="0.25">
      <c r="A545" s="1">
        <v>45410</v>
      </c>
      <c r="B545" s="3">
        <f>WEEKNUM(vendas[[#This Row],[data]])</f>
        <v>18</v>
      </c>
      <c r="C545">
        <v>16</v>
      </c>
      <c r="D545" s="2" t="s">
        <v>28</v>
      </c>
      <c r="E545" s="3">
        <v>23</v>
      </c>
      <c r="F545" t="s">
        <v>10651</v>
      </c>
      <c r="G545" t="str" cm="1">
        <f t="array" ref="G545">INDEX(Municípios[Unidade federativa],_xlfn.XMATCH(vendas[[#This Row],[destino]],Municípios[Município],0))</f>
        <v>Ceará</v>
      </c>
      <c r="H545" cm="1">
        <f t="array" aca="1" ref="H545" ca="1">INDEX(Municípios[frete],_xlfn.XMATCH(vendas[[#This Row],[destino]],Municípios[Município]))*vendas[[#This Row],[quantidade]]*(RANDBETWEEN(10,30)/100)</f>
        <v>107.36399999999999</v>
      </c>
      <c r="I545" t="str">
        <f>VLOOKUP(vendas[[#This Row],[UF]],Regioes[],2,0)</f>
        <v>NORDESTE</v>
      </c>
      <c r="J545" t="str" cm="1">
        <f t="array" aca="1" ref="J54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45" cm="1">
        <f t="array" ref="K545">INDEX(Produtos[preço_venda],_xlfn.XMATCH(vendas[[#This Row],[produto]],Produtos[id],0,1))*vendas[[#This Row],[quantidade]]</f>
        <v>29446.21</v>
      </c>
      <c r="L545">
        <f ca="1">vendas[[#This Row],[total produtos]]+vendas[[#This Row],[frete]]</f>
        <v>29553.574000000001</v>
      </c>
    </row>
    <row r="546" spans="1:12" x14ac:dyDescent="0.25">
      <c r="A546" s="1">
        <v>45410</v>
      </c>
      <c r="B546" s="3">
        <f>WEEKNUM(vendas[[#This Row],[data]])</f>
        <v>18</v>
      </c>
      <c r="C546">
        <v>15</v>
      </c>
      <c r="D546" s="2" t="s">
        <v>40</v>
      </c>
      <c r="E546" s="3">
        <v>21</v>
      </c>
      <c r="F546" t="s">
        <v>5952</v>
      </c>
      <c r="G546" t="str" cm="1">
        <f t="array" ref="G546">INDEX(Municípios[Unidade federativa],_xlfn.XMATCH(vendas[[#This Row],[destino]],Municípios[Município],0))</f>
        <v>Minas Gerais</v>
      </c>
      <c r="H546" cm="1">
        <f t="array" aca="1" ref="H546" ca="1">INDEX(Municípios[frete],_xlfn.XMATCH(vendas[[#This Row],[destino]],Municípios[Município]))*vendas[[#This Row],[quantidade]]*(RANDBETWEEN(10,30)/100)</f>
        <v>54.639899999999997</v>
      </c>
      <c r="I546" t="str">
        <f>VLOOKUP(vendas[[#This Row],[UF]],Regioes[],2,0)</f>
        <v>SUDESTE</v>
      </c>
      <c r="J546" t="str" cm="1">
        <f t="array" aca="1" ref="J54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46" cm="1">
        <f t="array" ref="K546">INDEX(Produtos[preço_venda],_xlfn.XMATCH(vendas[[#This Row],[produto]],Produtos[id],0,1))*vendas[[#This Row],[quantidade]]</f>
        <v>67207.77</v>
      </c>
      <c r="L546">
        <f ca="1">vendas[[#This Row],[total produtos]]+vendas[[#This Row],[frete]]</f>
        <v>67262.409899999999</v>
      </c>
    </row>
    <row r="547" spans="1:12" x14ac:dyDescent="0.25">
      <c r="A547" s="1">
        <v>45417</v>
      </c>
      <c r="B547" s="3">
        <f>WEEKNUM(vendas[[#This Row],[data]])</f>
        <v>19</v>
      </c>
      <c r="C547">
        <v>15</v>
      </c>
      <c r="D547" s="2" t="s">
        <v>62</v>
      </c>
      <c r="E547" s="3">
        <v>26</v>
      </c>
      <c r="F547" t="s">
        <v>5082</v>
      </c>
      <c r="G547" t="str" cm="1">
        <f t="array" ref="G547">INDEX(Municípios[Unidade federativa],_xlfn.XMATCH(vendas[[#This Row],[destino]],Municípios[Município],0))</f>
        <v>Ceará</v>
      </c>
      <c r="H547" cm="1">
        <f t="array" aca="1" ref="H547" ca="1">INDEX(Municípios[frete],_xlfn.XMATCH(vendas[[#This Row],[destino]],Municípios[Município]))*vendas[[#This Row],[quantidade]]*(RANDBETWEEN(10,30)/100)</f>
        <v>57.512000000000008</v>
      </c>
      <c r="I547" t="str">
        <f>VLOOKUP(vendas[[#This Row],[UF]],Regioes[],2,0)</f>
        <v>NORDESTE</v>
      </c>
      <c r="J547" t="str" cm="1">
        <f t="array" aca="1" ref="J54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547" cm="1">
        <f t="array" ref="K547">INDEX(Produtos[preço_venda],_xlfn.XMATCH(vendas[[#This Row],[produto]],Produtos[id],0,1))*vendas[[#This Row],[quantidade]]</f>
        <v>74895.08</v>
      </c>
      <c r="L547">
        <f ca="1">vendas[[#This Row],[total produtos]]+vendas[[#This Row],[frete]]</f>
        <v>74952.592000000004</v>
      </c>
    </row>
    <row r="548" spans="1:12" x14ac:dyDescent="0.25">
      <c r="A548" s="1">
        <v>45408</v>
      </c>
      <c r="B548" s="3">
        <f>WEEKNUM(vendas[[#This Row],[data]])</f>
        <v>17</v>
      </c>
      <c r="C548">
        <v>8</v>
      </c>
      <c r="D548" s="2" t="s">
        <v>39</v>
      </c>
      <c r="E548" s="3">
        <v>37</v>
      </c>
      <c r="F548" t="s">
        <v>14287</v>
      </c>
      <c r="G548" t="str" cm="1">
        <f t="array" ref="G548">INDEX(Municípios[Unidade federativa],_xlfn.XMATCH(vendas[[#This Row],[destino]],Municípios[Município],0))</f>
        <v>Sergipe</v>
      </c>
      <c r="H548" cm="1">
        <f t="array" aca="1" ref="H548" ca="1">INDEX(Municípios[frete],_xlfn.XMATCH(vendas[[#This Row],[destino]],Municípios[Município]))*vendas[[#This Row],[quantidade]]*(RANDBETWEEN(10,30)/100)</f>
        <v>85.780799999999999</v>
      </c>
      <c r="I548" t="str">
        <f>VLOOKUP(vendas[[#This Row],[UF]],Regioes[],2,0)</f>
        <v>NORDESTE</v>
      </c>
      <c r="J548" t="str" cm="1">
        <f t="array" aca="1" ref="J548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548" cm="1">
        <f t="array" ref="K548">INDEX(Produtos[preço_venda],_xlfn.XMATCH(vendas[[#This Row],[produto]],Produtos[id],0,1))*vendas[[#This Row],[quantidade]]</f>
        <v>82892.95</v>
      </c>
      <c r="L548">
        <f ca="1">vendas[[#This Row],[total produtos]]+vendas[[#This Row],[frete]]</f>
        <v>82978.73079999999</v>
      </c>
    </row>
    <row r="549" spans="1:12" x14ac:dyDescent="0.25">
      <c r="A549" s="1">
        <v>45400.772015411225</v>
      </c>
      <c r="B549" s="3">
        <f>WEEKNUM(vendas[[#This Row],[data]])</f>
        <v>16</v>
      </c>
      <c r="C549">
        <v>5</v>
      </c>
      <c r="D549" s="2" t="s">
        <v>58</v>
      </c>
      <c r="E549" s="3">
        <v>40</v>
      </c>
      <c r="F549" t="s">
        <v>11647</v>
      </c>
      <c r="G549" t="str" cm="1">
        <f t="array" ref="G549">INDEX(Municípios[Unidade federativa],_xlfn.XMATCH(vendas[[#This Row],[destino]],Municípios[Município],0))</f>
        <v>São Paulo</v>
      </c>
      <c r="H549" cm="1">
        <f t="array" aca="1" ref="H549" ca="1">INDEX(Municípios[frete],_xlfn.XMATCH(vendas[[#This Row],[destino]],Municípios[Município]))*vendas[[#This Row],[quantidade]]*(RANDBETWEEN(10,30)/100)</f>
        <v>116.11599999999999</v>
      </c>
      <c r="I549" t="str">
        <f>VLOOKUP(vendas[[#This Row],[UF]],Regioes[],2,0)</f>
        <v>SUDESTE</v>
      </c>
      <c r="J549" t="str" cm="1">
        <f t="array" aca="1" ref="J54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49" cm="1">
        <f t="array" ref="K549">INDEX(Produtos[preço_venda],_xlfn.XMATCH(vendas[[#This Row],[produto]],Produtos[id],0,1))*vendas[[#This Row],[quantidade]]</f>
        <v>12825.599999999999</v>
      </c>
      <c r="L549">
        <f ca="1">vendas[[#This Row],[total produtos]]+vendas[[#This Row],[frete]]</f>
        <v>12941.715999999999</v>
      </c>
    </row>
    <row r="550" spans="1:12" x14ac:dyDescent="0.25">
      <c r="A550" s="1">
        <v>45394.217685757794</v>
      </c>
      <c r="B550" s="3">
        <f>WEEKNUM(vendas[[#This Row],[data]])</f>
        <v>15</v>
      </c>
      <c r="C550">
        <v>12</v>
      </c>
      <c r="D550" s="2" t="s">
        <v>24</v>
      </c>
      <c r="E550" s="3">
        <v>38</v>
      </c>
      <c r="F550" t="s">
        <v>3700</v>
      </c>
      <c r="G550" t="str" cm="1">
        <f t="array" ref="G550">INDEX(Municípios[Unidade federativa],_xlfn.XMATCH(vendas[[#This Row],[destino]],Municípios[Município],0))</f>
        <v>Minas Gerais</v>
      </c>
      <c r="H550" cm="1">
        <f t="array" aca="1" ref="H550" ca="1">INDEX(Municípios[frete],_xlfn.XMATCH(vendas[[#This Row],[destino]],Municípios[Município]))*vendas[[#This Row],[quantidade]]*(RANDBETWEEN(10,30)/100)</f>
        <v>97.086200000000005</v>
      </c>
      <c r="I550" t="str">
        <f>VLOOKUP(vendas[[#This Row],[UF]],Regioes[],2,0)</f>
        <v>SUDESTE</v>
      </c>
      <c r="J550" t="str" cm="1">
        <f t="array" aca="1" ref="J55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550" cm="1">
        <f t="array" ref="K550">INDEX(Produtos[preço_venda],_xlfn.XMATCH(vendas[[#This Row],[produto]],Produtos[id],0,1))*vendas[[#This Row],[quantidade]]</f>
        <v>133771.01999999999</v>
      </c>
      <c r="L550">
        <f ca="1">vendas[[#This Row],[total produtos]]+vendas[[#This Row],[frete]]</f>
        <v>133868.10619999998</v>
      </c>
    </row>
    <row r="551" spans="1:12" x14ac:dyDescent="0.25">
      <c r="A551" s="1">
        <v>45414</v>
      </c>
      <c r="B551" s="3">
        <f>WEEKNUM(vendas[[#This Row],[data]])</f>
        <v>18</v>
      </c>
      <c r="C551">
        <v>10</v>
      </c>
      <c r="D551" s="2" t="s">
        <v>16</v>
      </c>
      <c r="E551" s="3">
        <v>21</v>
      </c>
      <c r="F551" t="s">
        <v>12830</v>
      </c>
      <c r="G551" t="str" cm="1">
        <f t="array" ref="G551">INDEX(Municípios[Unidade federativa],_xlfn.XMATCH(vendas[[#This Row],[destino]],Municípios[Município],0))</f>
        <v>Piauí</v>
      </c>
      <c r="H551" cm="1">
        <f t="array" aca="1" ref="H551" ca="1">INDEX(Municípios[frete],_xlfn.XMATCH(vendas[[#This Row],[destino]],Municípios[Município]))*vendas[[#This Row],[quantidade]]*(RANDBETWEEN(10,30)/100)</f>
        <v>39.500999999999998</v>
      </c>
      <c r="I551" t="str">
        <f>VLOOKUP(vendas[[#This Row],[UF]],Regioes[],2,0)</f>
        <v>NORDESTE</v>
      </c>
      <c r="J551" t="str" cm="1">
        <f t="array" aca="1" ref="J55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551" cm="1">
        <f t="array" ref="K551">INDEX(Produtos[preço_venda],_xlfn.XMATCH(vendas[[#This Row],[produto]],Produtos[id],0,1))*vendas[[#This Row],[quantidade]]</f>
        <v>73927.14</v>
      </c>
      <c r="L551">
        <f ca="1">vendas[[#This Row],[total produtos]]+vendas[[#This Row],[frete]]</f>
        <v>73966.641000000003</v>
      </c>
    </row>
    <row r="552" spans="1:12" x14ac:dyDescent="0.25">
      <c r="A552" s="1">
        <v>45410</v>
      </c>
      <c r="B552" s="3">
        <f>WEEKNUM(vendas[[#This Row],[data]])</f>
        <v>18</v>
      </c>
      <c r="C552">
        <v>18</v>
      </c>
      <c r="D552" s="2" t="s">
        <v>57</v>
      </c>
      <c r="E552" s="3">
        <v>14</v>
      </c>
      <c r="F552" t="s">
        <v>1894</v>
      </c>
      <c r="G552" t="str" cm="1">
        <f t="array" ref="G552">INDEX(Municípios[Unidade federativa],_xlfn.XMATCH(vendas[[#This Row],[destino]],Municípios[Município],0))</f>
        <v>São Paulo</v>
      </c>
      <c r="H552" cm="1">
        <f t="array" aca="1" ref="H552" ca="1">INDEX(Municípios[frete],_xlfn.XMATCH(vendas[[#This Row],[destino]],Municípios[Município]))*vendas[[#This Row],[quantidade]]*(RANDBETWEEN(10,30)/100)</f>
        <v>30.315599999999996</v>
      </c>
      <c r="I552" t="str">
        <f>VLOOKUP(vendas[[#This Row],[UF]],Regioes[],2,0)</f>
        <v>SUDESTE</v>
      </c>
      <c r="J552" t="str" cm="1">
        <f t="array" aca="1" ref="J55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552" cm="1">
        <f t="array" ref="K552">INDEX(Produtos[preço_venda],_xlfn.XMATCH(vendas[[#This Row],[produto]],Produtos[id],0,1))*vendas[[#This Row],[quantidade]]</f>
        <v>49291.34</v>
      </c>
      <c r="L552">
        <f ca="1">vendas[[#This Row],[total produtos]]+vendas[[#This Row],[frete]]</f>
        <v>49321.655599999998</v>
      </c>
    </row>
    <row r="553" spans="1:12" x14ac:dyDescent="0.25">
      <c r="A553" s="1">
        <v>45401.001426674651</v>
      </c>
      <c r="B553" s="3">
        <f>WEEKNUM(vendas[[#This Row],[data]])</f>
        <v>16</v>
      </c>
      <c r="C553">
        <v>17</v>
      </c>
      <c r="D553" s="2" t="s">
        <v>15</v>
      </c>
      <c r="E553" s="3">
        <v>26</v>
      </c>
      <c r="F553" t="s">
        <v>15433</v>
      </c>
      <c r="G553" t="str" cm="1">
        <f t="array" ref="G553">INDEX(Municípios[Unidade federativa],_xlfn.XMATCH(vendas[[#This Row],[destino]],Municípios[Município],0))</f>
        <v>Minas Gerais</v>
      </c>
      <c r="H553" cm="1">
        <f t="array" aca="1" ref="H553" ca="1">INDEX(Municípios[frete],_xlfn.XMATCH(vendas[[#This Row],[destino]],Municípios[Município]))*vendas[[#This Row],[quantidade]]*(RANDBETWEEN(10,30)/100)</f>
        <v>37.642800000000001</v>
      </c>
      <c r="I553" t="str">
        <f>VLOOKUP(vendas[[#This Row],[UF]],Regioes[],2,0)</f>
        <v>SUDESTE</v>
      </c>
      <c r="J553" t="str" cm="1">
        <f t="array" aca="1" ref="J55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553" cm="1">
        <f t="array" ref="K553">INDEX(Produtos[preço_venda],_xlfn.XMATCH(vendas[[#This Row],[produto]],Produtos[id],0,1))*vendas[[#This Row],[quantidade]]</f>
        <v>24974.559999999998</v>
      </c>
      <c r="L553">
        <f ca="1">vendas[[#This Row],[total produtos]]+vendas[[#This Row],[frete]]</f>
        <v>25012.202799999999</v>
      </c>
    </row>
    <row r="554" spans="1:12" x14ac:dyDescent="0.25">
      <c r="A554" s="1">
        <v>45398.38588652305</v>
      </c>
      <c r="B554" s="3">
        <f>WEEKNUM(vendas[[#This Row],[data]])</f>
        <v>16</v>
      </c>
      <c r="C554">
        <v>16</v>
      </c>
      <c r="D554" s="2" t="s">
        <v>11</v>
      </c>
      <c r="E554" s="3">
        <v>25</v>
      </c>
      <c r="F554" t="s">
        <v>13895</v>
      </c>
      <c r="G554" t="str" cm="1">
        <f t="array" ref="G554">INDEX(Municípios[Unidade federativa],_xlfn.XMATCH(vendas[[#This Row],[destino]],Municípios[Município],0))</f>
        <v>Minas Gerais</v>
      </c>
      <c r="H554" cm="1">
        <f t="array" aca="1" ref="H554" ca="1">INDEX(Municípios[frete],_xlfn.XMATCH(vendas[[#This Row],[destino]],Municípios[Município]))*vendas[[#This Row],[quantidade]]*(RANDBETWEEN(10,30)/100)</f>
        <v>34.510000000000005</v>
      </c>
      <c r="I554" t="str">
        <f>VLOOKUP(vendas[[#This Row],[UF]],Regioes[],2,0)</f>
        <v>SUDESTE</v>
      </c>
      <c r="J554" t="str" cm="1">
        <f t="array" aca="1" ref="J55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54" cm="1">
        <f t="array" ref="K554">INDEX(Produtos[preço_venda],_xlfn.XMATCH(vendas[[#This Row],[produto]],Produtos[id],0,1))*vendas[[#This Row],[quantidade]]</f>
        <v>112012.25</v>
      </c>
      <c r="L554">
        <f ca="1">vendas[[#This Row],[total produtos]]+vendas[[#This Row],[frete]]</f>
        <v>112046.76</v>
      </c>
    </row>
    <row r="555" spans="1:12" x14ac:dyDescent="0.25">
      <c r="A555" s="1">
        <v>45410</v>
      </c>
      <c r="B555" s="3">
        <f>WEEKNUM(vendas[[#This Row],[data]])</f>
        <v>18</v>
      </c>
      <c r="C555">
        <v>9</v>
      </c>
      <c r="D555" s="2" t="s">
        <v>31</v>
      </c>
      <c r="E555" s="3">
        <v>41</v>
      </c>
      <c r="F555" t="s">
        <v>8534</v>
      </c>
      <c r="G555" t="str" cm="1">
        <f t="array" ref="G555">INDEX(Municípios[Unidade federativa],_xlfn.XMATCH(vendas[[#This Row],[destino]],Municípios[Município],0))</f>
        <v>Minas Gerais</v>
      </c>
      <c r="H555" cm="1">
        <f t="array" aca="1" ref="H555" ca="1">INDEX(Municípios[frete],_xlfn.XMATCH(vendas[[#This Row],[destino]],Municípios[Município]))*vendas[[#This Row],[quantidade]]*(RANDBETWEEN(10,30)/100)</f>
        <v>65.534400000000005</v>
      </c>
      <c r="I555" t="str">
        <f>VLOOKUP(vendas[[#This Row],[UF]],Regioes[],2,0)</f>
        <v>SUDESTE</v>
      </c>
      <c r="J555" t="str" cm="1">
        <f t="array" aca="1" ref="J55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555" cm="1">
        <f t="array" ref="K555">INDEX(Produtos[preço_venda],_xlfn.XMATCH(vendas[[#This Row],[produto]],Produtos[id],0,1))*vendas[[#This Row],[quantidade]]</f>
        <v>157449.01999999999</v>
      </c>
      <c r="L555">
        <f ca="1">vendas[[#This Row],[total produtos]]+vendas[[#This Row],[frete]]</f>
        <v>157514.55439999999</v>
      </c>
    </row>
    <row r="556" spans="1:12" x14ac:dyDescent="0.25">
      <c r="A556" s="1">
        <v>45400.772015411225</v>
      </c>
      <c r="B556" s="3">
        <f>WEEKNUM(vendas[[#This Row],[data]])</f>
        <v>16</v>
      </c>
      <c r="C556">
        <v>18</v>
      </c>
      <c r="D556" s="2" t="s">
        <v>31</v>
      </c>
      <c r="E556" s="3">
        <v>15</v>
      </c>
      <c r="F556" t="s">
        <v>8540</v>
      </c>
      <c r="G556" t="str" cm="1">
        <f t="array" ref="G556">INDEX(Municípios[Unidade federativa],_xlfn.XMATCH(vendas[[#This Row],[destino]],Municípios[Município],0))</f>
        <v>Bahia</v>
      </c>
      <c r="H556" cm="1">
        <f t="array" aca="1" ref="H556" ca="1">INDEX(Municípios[frete],_xlfn.XMATCH(vendas[[#This Row],[destino]],Municípios[Município]))*vendas[[#This Row],[quantidade]]*(RANDBETWEEN(10,30)/100)</f>
        <v>45.239999999999995</v>
      </c>
      <c r="I556" t="str">
        <f>VLOOKUP(vendas[[#This Row],[UF]],Regioes[],2,0)</f>
        <v>NORDESTE</v>
      </c>
      <c r="J556" t="str" cm="1">
        <f t="array" aca="1" ref="J556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556" cm="1">
        <f t="array" ref="K556">INDEX(Produtos[preço_venda],_xlfn.XMATCH(vendas[[#This Row],[produto]],Produtos[id],0,1))*vendas[[#This Row],[quantidade]]</f>
        <v>57603.299999999996</v>
      </c>
      <c r="L556">
        <f ca="1">vendas[[#This Row],[total produtos]]+vendas[[#This Row],[frete]]</f>
        <v>57648.539999999994</v>
      </c>
    </row>
    <row r="557" spans="1:12" x14ac:dyDescent="0.25">
      <c r="A557" s="1">
        <v>45415</v>
      </c>
      <c r="B557" s="3">
        <f>WEEKNUM(vendas[[#This Row],[data]])</f>
        <v>18</v>
      </c>
      <c r="C557">
        <v>12</v>
      </c>
      <c r="D557" s="2" t="s">
        <v>27</v>
      </c>
      <c r="E557" s="3">
        <v>14</v>
      </c>
      <c r="F557" t="s">
        <v>1079</v>
      </c>
      <c r="G557" t="str" cm="1">
        <f t="array" ref="G557">INDEX(Municípios[Unidade federativa],_xlfn.XMATCH(vendas[[#This Row],[destino]],Municípios[Município],0))</f>
        <v>Rondônia</v>
      </c>
      <c r="H557" cm="1">
        <f t="array" aca="1" ref="H557" ca="1">INDEX(Municípios[frete],_xlfn.XMATCH(vendas[[#This Row],[destino]],Municípios[Município]))*vendas[[#This Row],[quantidade]]*(RANDBETWEEN(10,30)/100)</f>
        <v>43.511999999999993</v>
      </c>
      <c r="I557" t="str">
        <f>VLOOKUP(vendas[[#This Row],[UF]],Regioes[],2,0)</f>
        <v>NORTE</v>
      </c>
      <c r="J557" t="str" cm="1">
        <f t="array" aca="1" ref="J55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57" cm="1">
        <f t="array" ref="K557">INDEX(Produtos[preço_venda],_xlfn.XMATCH(vendas[[#This Row],[produto]],Produtos[id],0,1))*vendas[[#This Row],[quantidade]]</f>
        <v>40332.04</v>
      </c>
      <c r="L557">
        <f ca="1">vendas[[#This Row],[total produtos]]+vendas[[#This Row],[frete]]</f>
        <v>40375.552000000003</v>
      </c>
    </row>
    <row r="558" spans="1:12" x14ac:dyDescent="0.25">
      <c r="A558" s="1">
        <v>45385.348624582155</v>
      </c>
      <c r="B558" s="3">
        <f>WEEKNUM(vendas[[#This Row],[data]])</f>
        <v>14</v>
      </c>
      <c r="C558">
        <v>10</v>
      </c>
      <c r="D558" s="2" t="s">
        <v>31</v>
      </c>
      <c r="E558" s="3">
        <v>38</v>
      </c>
      <c r="F558" t="s">
        <v>15686</v>
      </c>
      <c r="G558" t="str" cm="1">
        <f t="array" ref="G558">INDEX(Municípios[Unidade federativa],_xlfn.XMATCH(vendas[[#This Row],[destino]],Municípios[Município],0))</f>
        <v>Goiás</v>
      </c>
      <c r="H558" cm="1">
        <f t="array" aca="1" ref="H558" ca="1">INDEX(Municípios[frete],_xlfn.XMATCH(vendas[[#This Row],[destino]],Municípios[Município]))*vendas[[#This Row],[quantidade]]*(RANDBETWEEN(10,30)/100)</f>
        <v>164.73</v>
      </c>
      <c r="I558" t="str">
        <f>VLOOKUP(vendas[[#This Row],[UF]],Regioes[],2,0)</f>
        <v>CENTRO-OESTE</v>
      </c>
      <c r="J558" t="str" cm="1">
        <f t="array" aca="1" ref="J558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558" cm="1">
        <f t="array" ref="K558">INDEX(Produtos[preço_venda],_xlfn.XMATCH(vendas[[#This Row],[produto]],Produtos[id],0,1))*vendas[[#This Row],[quantidade]]</f>
        <v>145928.35999999999</v>
      </c>
      <c r="L558">
        <f ca="1">vendas[[#This Row],[total produtos]]+vendas[[#This Row],[frete]]</f>
        <v>146093.09</v>
      </c>
    </row>
    <row r="559" spans="1:12" x14ac:dyDescent="0.25">
      <c r="A559" s="1">
        <v>45402</v>
      </c>
      <c r="B559" s="3">
        <f>WEEKNUM(vendas[[#This Row],[data]])</f>
        <v>16</v>
      </c>
      <c r="C559">
        <v>15</v>
      </c>
      <c r="D559" s="2" t="s">
        <v>46</v>
      </c>
      <c r="E559" s="3">
        <v>31</v>
      </c>
      <c r="F559" t="s">
        <v>2270</v>
      </c>
      <c r="G559" t="str" cm="1">
        <f t="array" ref="G559">INDEX(Municípios[Unidade federativa],_xlfn.XMATCH(vendas[[#This Row],[destino]],Municípios[Município],0))</f>
        <v>Paraná</v>
      </c>
      <c r="H559" cm="1">
        <f t="array" aca="1" ref="H559" ca="1">INDEX(Municípios[frete],_xlfn.XMATCH(vendas[[#This Row],[destino]],Municípios[Município]))*vendas[[#This Row],[quantidade]]*(RANDBETWEEN(10,30)/100)</f>
        <v>46.475199999999994</v>
      </c>
      <c r="I559" t="str">
        <f>VLOOKUP(vendas[[#This Row],[UF]],Regioes[],2,0)</f>
        <v>SUL</v>
      </c>
      <c r="J559" t="str" cm="1">
        <f t="array" aca="1" ref="J559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559" cm="1">
        <f t="array" ref="K559">INDEX(Produtos[preço_venda],_xlfn.XMATCH(vendas[[#This Row],[produto]],Produtos[id],0,1))*vendas[[#This Row],[quantidade]]</f>
        <v>69464.180000000008</v>
      </c>
      <c r="L559">
        <f ca="1">vendas[[#This Row],[total produtos]]+vendas[[#This Row],[frete]]</f>
        <v>69510.655200000008</v>
      </c>
    </row>
    <row r="560" spans="1:12" x14ac:dyDescent="0.25">
      <c r="A560" s="1">
        <v>45402</v>
      </c>
      <c r="B560" s="3">
        <f>WEEKNUM(vendas[[#This Row],[data]])</f>
        <v>16</v>
      </c>
      <c r="C560">
        <v>5</v>
      </c>
      <c r="D560" s="2" t="s">
        <v>39</v>
      </c>
      <c r="E560" s="3">
        <v>46</v>
      </c>
      <c r="F560" t="s">
        <v>8622</v>
      </c>
      <c r="G560" t="str" cm="1">
        <f t="array" ref="G560">INDEX(Municípios[Unidade federativa],_xlfn.XMATCH(vendas[[#This Row],[destino]],Municípios[Município],0))</f>
        <v>Amapá</v>
      </c>
      <c r="H560" cm="1">
        <f t="array" aca="1" ref="H560" ca="1">INDEX(Municípios[frete],_xlfn.XMATCH(vendas[[#This Row],[destino]],Municípios[Município]))*vendas[[#This Row],[quantidade]]*(RANDBETWEEN(10,30)/100)</f>
        <v>129.74760000000001</v>
      </c>
      <c r="I560" t="str">
        <f>VLOOKUP(vendas[[#This Row],[UF]],Regioes[],2,0)</f>
        <v>NORTE</v>
      </c>
      <c r="J560" t="str" cm="1">
        <f t="array" aca="1" ref="J56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60" cm="1">
        <f t="array" ref="K560">INDEX(Produtos[preço_venda],_xlfn.XMATCH(vendas[[#This Row],[produto]],Produtos[id],0,1))*vendas[[#This Row],[quantidade]]</f>
        <v>103056.09999999999</v>
      </c>
      <c r="L560">
        <f ca="1">vendas[[#This Row],[total produtos]]+vendas[[#This Row],[frete]]</f>
        <v>103185.84759999999</v>
      </c>
    </row>
    <row r="561" spans="1:12" x14ac:dyDescent="0.25">
      <c r="A561" s="1">
        <v>45414</v>
      </c>
      <c r="B561" s="3">
        <f>WEEKNUM(vendas[[#This Row],[data]])</f>
        <v>18</v>
      </c>
      <c r="C561">
        <v>12</v>
      </c>
      <c r="D561" s="2" t="s">
        <v>59</v>
      </c>
      <c r="E561" s="3">
        <v>30</v>
      </c>
      <c r="F561" t="s">
        <v>13382</v>
      </c>
      <c r="G561" t="str" cm="1">
        <f t="array" ref="G561">INDEX(Municípios[Unidade federativa],_xlfn.XMATCH(vendas[[#This Row],[destino]],Municípios[Município],0))</f>
        <v>Bahia</v>
      </c>
      <c r="H561" cm="1">
        <f t="array" aca="1" ref="H561" ca="1">INDEX(Municípios[frete],_xlfn.XMATCH(vendas[[#This Row],[destino]],Municípios[Município]))*vendas[[#This Row],[quantidade]]*(RANDBETWEEN(10,30)/100)</f>
        <v>23.445</v>
      </c>
      <c r="I561" t="str">
        <f>VLOOKUP(vendas[[#This Row],[UF]],Regioes[],2,0)</f>
        <v>NORDESTE</v>
      </c>
      <c r="J561" t="str" cm="1">
        <f t="array" aca="1" ref="J561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561" cm="1">
        <f t="array" ref="K561">INDEX(Produtos[preço_venda],_xlfn.XMATCH(vendas[[#This Row],[produto]],Produtos[id],0,1))*vendas[[#This Row],[quantidade]]</f>
        <v>67219.199999999997</v>
      </c>
      <c r="L561">
        <f ca="1">vendas[[#This Row],[total produtos]]+vendas[[#This Row],[frete]]</f>
        <v>67242.645000000004</v>
      </c>
    </row>
    <row r="562" spans="1:12" x14ac:dyDescent="0.25">
      <c r="A562" s="1">
        <v>45413</v>
      </c>
      <c r="B562" s="3">
        <f>WEEKNUM(vendas[[#This Row],[data]])</f>
        <v>18</v>
      </c>
      <c r="C562">
        <v>18</v>
      </c>
      <c r="D562" s="2" t="s">
        <v>15</v>
      </c>
      <c r="E562" s="3">
        <v>24</v>
      </c>
      <c r="F562" t="s">
        <v>14486</v>
      </c>
      <c r="G562" t="str" cm="1">
        <f t="array" ref="G562">INDEX(Municípios[Unidade federativa],_xlfn.XMATCH(vendas[[#This Row],[destino]],Municípios[Município],0))</f>
        <v>São Paulo</v>
      </c>
      <c r="H562" cm="1">
        <f t="array" aca="1" ref="H562" ca="1">INDEX(Municípios[frete],_xlfn.XMATCH(vendas[[#This Row],[destino]],Municípios[Município]))*vendas[[#This Row],[quantidade]]*(RANDBETWEEN(10,30)/100)</f>
        <v>51.559199999999997</v>
      </c>
      <c r="I562" t="str">
        <f>VLOOKUP(vendas[[#This Row],[UF]],Regioes[],2,0)</f>
        <v>SUDESTE</v>
      </c>
      <c r="J562" t="str" cm="1">
        <f t="array" aca="1" ref="J56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562" cm="1">
        <f t="array" ref="K562">INDEX(Produtos[preço_venda],_xlfn.XMATCH(vendas[[#This Row],[produto]],Produtos[id],0,1))*vendas[[#This Row],[quantidade]]</f>
        <v>23053.439999999999</v>
      </c>
      <c r="L562">
        <f ca="1">vendas[[#This Row],[total produtos]]+vendas[[#This Row],[frete]]</f>
        <v>23104.999199999998</v>
      </c>
    </row>
    <row r="563" spans="1:12" x14ac:dyDescent="0.25">
      <c r="A563" s="1">
        <v>45403</v>
      </c>
      <c r="B563" s="3">
        <f>WEEKNUM(vendas[[#This Row],[data]])</f>
        <v>17</v>
      </c>
      <c r="C563">
        <v>10</v>
      </c>
      <c r="D563" s="2" t="s">
        <v>42</v>
      </c>
      <c r="E563" s="3">
        <v>41</v>
      </c>
      <c r="F563" t="s">
        <v>4196</v>
      </c>
      <c r="G563" t="str" cm="1">
        <f t="array" ref="G563">INDEX(Municípios[Unidade federativa],_xlfn.XMATCH(vendas[[#This Row],[destino]],Municípios[Município],0))</f>
        <v>Bahia</v>
      </c>
      <c r="H563" cm="1">
        <f t="array" aca="1" ref="H563" ca="1">INDEX(Municípios[frete],_xlfn.XMATCH(vendas[[#This Row],[destino]],Municípios[Município]))*vendas[[#This Row],[quantidade]]*(RANDBETWEEN(10,30)/100)</f>
        <v>175.75880000000004</v>
      </c>
      <c r="I563" t="str">
        <f>VLOOKUP(vendas[[#This Row],[UF]],Regioes[],2,0)</f>
        <v>NORDESTE</v>
      </c>
      <c r="J563" t="str" cm="1">
        <f t="array" aca="1" ref="J563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563" cm="1">
        <f t="array" ref="K563">INDEX(Produtos[preço_venda],_xlfn.XMATCH(vendas[[#This Row],[produto]],Produtos[id],0,1))*vendas[[#This Row],[quantidade]]</f>
        <v>26242.46</v>
      </c>
      <c r="L563">
        <f ca="1">vendas[[#This Row],[total produtos]]+vendas[[#This Row],[frete]]</f>
        <v>26418.218799999999</v>
      </c>
    </row>
    <row r="564" spans="1:12" x14ac:dyDescent="0.25">
      <c r="A564" s="1">
        <v>45397.650928884985</v>
      </c>
      <c r="B564" s="3">
        <f>WEEKNUM(vendas[[#This Row],[data]])</f>
        <v>16</v>
      </c>
      <c r="C564">
        <v>12</v>
      </c>
      <c r="D564" s="2" t="s">
        <v>9</v>
      </c>
      <c r="E564" s="3">
        <v>38</v>
      </c>
      <c r="F564" t="s">
        <v>7547</v>
      </c>
      <c r="G564" t="str" cm="1">
        <f t="array" ref="G564">INDEX(Municípios[Unidade federativa],_xlfn.XMATCH(vendas[[#This Row],[destino]],Municípios[Município],0))</f>
        <v>Minas Gerais</v>
      </c>
      <c r="H564" cm="1">
        <f t="array" aca="1" ref="H564" ca="1">INDEX(Municípios[frete],_xlfn.XMATCH(vendas[[#This Row],[destino]],Municípios[Município]))*vendas[[#This Row],[quantidade]]*(RANDBETWEEN(10,30)/100)</f>
        <v>121.29600000000001</v>
      </c>
      <c r="I564" t="str">
        <f>VLOOKUP(vendas[[#This Row],[UF]],Regioes[],2,0)</f>
        <v>SUDESTE</v>
      </c>
      <c r="J564" t="str" cm="1">
        <f t="array" aca="1" ref="J56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564" cm="1">
        <f t="array" ref="K564">INDEX(Produtos[preço_venda],_xlfn.XMATCH(vendas[[#This Row],[produto]],Produtos[id],0,1))*vendas[[#This Row],[quantidade]]</f>
        <v>60837.24</v>
      </c>
      <c r="L564">
        <f ca="1">vendas[[#This Row],[total produtos]]+vendas[[#This Row],[frete]]</f>
        <v>60958.536</v>
      </c>
    </row>
    <row r="565" spans="1:12" x14ac:dyDescent="0.25">
      <c r="A565" s="1">
        <v>45391.569484749321</v>
      </c>
      <c r="B565" s="3">
        <f>WEEKNUM(vendas[[#This Row],[data]])</f>
        <v>15</v>
      </c>
      <c r="C565">
        <v>13</v>
      </c>
      <c r="D565" s="2" t="s">
        <v>11</v>
      </c>
      <c r="E565" s="3">
        <v>36</v>
      </c>
      <c r="F565" t="s">
        <v>1172</v>
      </c>
      <c r="G565" t="str" cm="1">
        <f t="array" ref="G565">INDEX(Municípios[Unidade federativa],_xlfn.XMATCH(vendas[[#This Row],[destino]],Municípios[Município],0))</f>
        <v>Mato Grosso</v>
      </c>
      <c r="H565" cm="1">
        <f t="array" aca="1" ref="H565" ca="1">INDEX(Municípios[frete],_xlfn.XMATCH(vendas[[#This Row],[destino]],Municípios[Município]))*vendas[[#This Row],[quantidade]]*(RANDBETWEEN(10,30)/100)</f>
        <v>28.580400000000004</v>
      </c>
      <c r="I565" t="str">
        <f>VLOOKUP(vendas[[#This Row],[UF]],Regioes[],2,0)</f>
        <v>CENTRO-OESTE</v>
      </c>
      <c r="J565" t="str" cm="1">
        <f t="array" aca="1" ref="J56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65" cm="1">
        <f t="array" ref="K565">INDEX(Produtos[preço_venda],_xlfn.XMATCH(vendas[[#This Row],[produto]],Produtos[id],0,1))*vendas[[#This Row],[quantidade]]</f>
        <v>161297.63999999998</v>
      </c>
      <c r="L565">
        <f ca="1">vendas[[#This Row],[total produtos]]+vendas[[#This Row],[frete]]</f>
        <v>161326.22039999999</v>
      </c>
    </row>
    <row r="566" spans="1:12" x14ac:dyDescent="0.25">
      <c r="A566" s="1">
        <v>45409</v>
      </c>
      <c r="B566" s="3">
        <f>WEEKNUM(vendas[[#This Row],[data]])</f>
        <v>17</v>
      </c>
      <c r="C566">
        <v>5</v>
      </c>
      <c r="D566" s="2" t="s">
        <v>54</v>
      </c>
      <c r="E566" s="3">
        <v>32</v>
      </c>
      <c r="F566" t="s">
        <v>12388</v>
      </c>
      <c r="G566" t="str" cm="1">
        <f t="array" ref="G566">INDEX(Municípios[Unidade federativa],_xlfn.XMATCH(vendas[[#This Row],[destino]],Municípios[Município],0))</f>
        <v>Paraíba</v>
      </c>
      <c r="H566" cm="1">
        <f t="array" aca="1" ref="H566" ca="1">INDEX(Municípios[frete],_xlfn.XMATCH(vendas[[#This Row],[destino]],Municípios[Município]))*vendas[[#This Row],[quantidade]]*(RANDBETWEEN(10,30)/100)</f>
        <v>88.512</v>
      </c>
      <c r="I566" t="str">
        <f>VLOOKUP(vendas[[#This Row],[UF]],Regioes[],2,0)</f>
        <v>NORDESTE</v>
      </c>
      <c r="J566" t="str" cm="1">
        <f t="array" aca="1" ref="J56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566" cm="1">
        <f t="array" ref="K566">INDEX(Produtos[preço_venda],_xlfn.XMATCH(vendas[[#This Row],[produto]],Produtos[id],0,1))*vendas[[#This Row],[quantidade]]</f>
        <v>20483.84</v>
      </c>
      <c r="L566">
        <f ca="1">vendas[[#This Row],[total produtos]]+vendas[[#This Row],[frete]]</f>
        <v>20572.351999999999</v>
      </c>
    </row>
    <row r="567" spans="1:12" x14ac:dyDescent="0.25">
      <c r="A567" s="1">
        <v>45400.772015411225</v>
      </c>
      <c r="B567" s="3">
        <f>WEEKNUM(vendas[[#This Row],[data]])</f>
        <v>16</v>
      </c>
      <c r="C567">
        <v>13</v>
      </c>
      <c r="D567" s="2" t="s">
        <v>44</v>
      </c>
      <c r="E567" s="3">
        <v>46</v>
      </c>
      <c r="F567" t="s">
        <v>11263</v>
      </c>
      <c r="G567" t="str" cm="1">
        <f t="array" ref="G567">INDEX(Municípios[Unidade federativa],_xlfn.XMATCH(vendas[[#This Row],[destino]],Municípios[Município],0))</f>
        <v>Minas Gerais</v>
      </c>
      <c r="H567" cm="1">
        <f t="array" aca="1" ref="H567" ca="1">INDEX(Municípios[frete],_xlfn.XMATCH(vendas[[#This Row],[destino]],Municípios[Município]))*vendas[[#This Row],[quantidade]]*(RANDBETWEEN(10,30)/100)</f>
        <v>32.393200000000007</v>
      </c>
      <c r="I567" t="str">
        <f>VLOOKUP(vendas[[#This Row],[UF]],Regioes[],2,0)</f>
        <v>SUDESTE</v>
      </c>
      <c r="J567" t="str" cm="1">
        <f t="array" aca="1" ref="J56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67" cm="1">
        <f t="array" ref="K567">INDEX(Produtos[preço_venda],_xlfn.XMATCH(vendas[[#This Row],[produto]],Produtos[id],0,1))*vendas[[#This Row],[quantidade]]</f>
        <v>58881.38</v>
      </c>
      <c r="L567">
        <f ca="1">vendas[[#This Row],[total produtos]]+vendas[[#This Row],[frete]]</f>
        <v>58913.773199999996</v>
      </c>
    </row>
    <row r="568" spans="1:12" x14ac:dyDescent="0.25">
      <c r="A568" s="1">
        <v>45395.47332764684</v>
      </c>
      <c r="B568" s="3">
        <f>WEEKNUM(vendas[[#This Row],[data]])</f>
        <v>15</v>
      </c>
      <c r="C568">
        <v>16</v>
      </c>
      <c r="D568" s="2" t="s">
        <v>31</v>
      </c>
      <c r="E568" s="3">
        <v>28</v>
      </c>
      <c r="F568" t="s">
        <v>816</v>
      </c>
      <c r="G568" t="str" cm="1">
        <f t="array" ref="G568">INDEX(Municípios[Unidade federativa],_xlfn.XMATCH(vendas[[#This Row],[destino]],Municípios[Município],0))</f>
        <v>São Paulo</v>
      </c>
      <c r="H568" cm="1">
        <f t="array" aca="1" ref="H568" ca="1">INDEX(Municípios[frete],_xlfn.XMATCH(vendas[[#This Row],[destino]],Municípios[Município]))*vendas[[#This Row],[quantidade]]*(RANDBETWEEN(10,30)/100)</f>
        <v>30.461200000000002</v>
      </c>
      <c r="I568" t="str">
        <f>VLOOKUP(vendas[[#This Row],[UF]],Regioes[],2,0)</f>
        <v>SUDESTE</v>
      </c>
      <c r="J568" t="str" cm="1">
        <f t="array" aca="1" ref="J56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68" cm="1">
        <f t="array" ref="K568">INDEX(Produtos[preço_venda],_xlfn.XMATCH(vendas[[#This Row],[produto]],Produtos[id],0,1))*vendas[[#This Row],[quantidade]]</f>
        <v>107526.15999999999</v>
      </c>
      <c r="L568">
        <f ca="1">vendas[[#This Row],[total produtos]]+vendas[[#This Row],[frete]]</f>
        <v>107556.62119999999</v>
      </c>
    </row>
    <row r="569" spans="1:12" x14ac:dyDescent="0.25">
      <c r="A569" s="1">
        <v>45398.147746847062</v>
      </c>
      <c r="B569" s="3">
        <f>WEEKNUM(vendas[[#This Row],[data]])</f>
        <v>16</v>
      </c>
      <c r="C569">
        <v>14</v>
      </c>
      <c r="D569" s="2" t="s">
        <v>28</v>
      </c>
      <c r="E569" s="3">
        <v>27</v>
      </c>
      <c r="F569" t="s">
        <v>5456</v>
      </c>
      <c r="G569" t="str" cm="1">
        <f t="array" ref="G569">INDEX(Municípios[Unidade federativa],_xlfn.XMATCH(vendas[[#This Row],[destino]],Municípios[Município],0))</f>
        <v>Pernambuco</v>
      </c>
      <c r="H569" cm="1">
        <f t="array" aca="1" ref="H569" ca="1">INDEX(Municípios[frete],_xlfn.XMATCH(vendas[[#This Row],[destino]],Municípios[Município]))*vendas[[#This Row],[quantidade]]*(RANDBETWEEN(10,30)/100)</f>
        <v>38.016000000000005</v>
      </c>
      <c r="I569" t="str">
        <f>VLOOKUP(vendas[[#This Row],[UF]],Regioes[],2,0)</f>
        <v>NORDESTE</v>
      </c>
      <c r="J569" t="str" cm="1">
        <f t="array" aca="1" ref="J569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569" cm="1">
        <f t="array" ref="K569">INDEX(Produtos[preço_venda],_xlfn.XMATCH(vendas[[#This Row],[produto]],Produtos[id],0,1))*vendas[[#This Row],[quantidade]]</f>
        <v>34567.29</v>
      </c>
      <c r="L569">
        <f ca="1">vendas[[#This Row],[total produtos]]+vendas[[#This Row],[frete]]</f>
        <v>34605.306000000004</v>
      </c>
    </row>
    <row r="570" spans="1:12" x14ac:dyDescent="0.25">
      <c r="A570" s="1">
        <v>45414</v>
      </c>
      <c r="B570" s="3">
        <f>WEEKNUM(vendas[[#This Row],[data]])</f>
        <v>18</v>
      </c>
      <c r="C570">
        <v>8</v>
      </c>
      <c r="D570" s="2" t="s">
        <v>58</v>
      </c>
      <c r="E570" s="3">
        <v>13</v>
      </c>
      <c r="F570" t="s">
        <v>9455</v>
      </c>
      <c r="G570" t="str" cm="1">
        <f t="array" ref="G570">INDEX(Municípios[Unidade federativa],_xlfn.XMATCH(vendas[[#This Row],[destino]],Municípios[Município],0))</f>
        <v>Bahia</v>
      </c>
      <c r="H570" cm="1">
        <f t="array" aca="1" ref="H570" ca="1">INDEX(Municípios[frete],_xlfn.XMATCH(vendas[[#This Row],[destino]],Municípios[Município]))*vendas[[#This Row],[quantidade]]*(RANDBETWEEN(10,30)/100)</f>
        <v>43.406999999999996</v>
      </c>
      <c r="I570" t="str">
        <f>VLOOKUP(vendas[[#This Row],[UF]],Regioes[],2,0)</f>
        <v>NORDESTE</v>
      </c>
      <c r="J570" t="str" cm="1">
        <f t="array" aca="1" ref="J57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70" cm="1">
        <f t="array" ref="K570">INDEX(Produtos[preço_venda],_xlfn.XMATCH(vendas[[#This Row],[produto]],Produtos[id],0,1))*vendas[[#This Row],[quantidade]]</f>
        <v>4168.32</v>
      </c>
      <c r="L570">
        <f ca="1">vendas[[#This Row],[total produtos]]+vendas[[#This Row],[frete]]</f>
        <v>4211.7269999999999</v>
      </c>
    </row>
    <row r="571" spans="1:12" x14ac:dyDescent="0.25">
      <c r="A571" s="1">
        <v>45410</v>
      </c>
      <c r="B571" s="3">
        <f>WEEKNUM(vendas[[#This Row],[data]])</f>
        <v>18</v>
      </c>
      <c r="C571">
        <v>15</v>
      </c>
      <c r="D571" s="2" t="s">
        <v>52</v>
      </c>
      <c r="E571" s="3">
        <v>43</v>
      </c>
      <c r="F571" t="s">
        <v>2875</v>
      </c>
      <c r="G571" t="str" cm="1">
        <f t="array" ref="G571">INDEX(Municípios[Unidade federativa],_xlfn.XMATCH(vendas[[#This Row],[destino]],Municípios[Município],0))</f>
        <v>São Paulo</v>
      </c>
      <c r="H571" cm="1">
        <f t="array" aca="1" ref="H571" ca="1">INDEX(Municípios[frete],_xlfn.XMATCH(vendas[[#This Row],[destino]],Municípios[Município]))*vendas[[#This Row],[quantidade]]*(RANDBETWEEN(10,30)/100)</f>
        <v>149.43359999999998</v>
      </c>
      <c r="I571" t="str">
        <f>VLOOKUP(vendas[[#This Row],[UF]],Regioes[],2,0)</f>
        <v>SUDESTE</v>
      </c>
      <c r="J571" t="str" cm="1">
        <f t="array" aca="1" ref="J571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71" cm="1">
        <f t="array" ref="K571">INDEX(Produtos[preço_venda],_xlfn.XMATCH(vendas[[#This Row],[produto]],Produtos[id],0,1))*vendas[[#This Row],[quantidade]]</f>
        <v>178907.52000000002</v>
      </c>
      <c r="L571">
        <f ca="1">vendas[[#This Row],[total produtos]]+vendas[[#This Row],[frete]]</f>
        <v>179056.95360000001</v>
      </c>
    </row>
    <row r="572" spans="1:12" x14ac:dyDescent="0.25">
      <c r="A572" s="1">
        <v>45386.897653431421</v>
      </c>
      <c r="B572" s="3">
        <f>WEEKNUM(vendas[[#This Row],[data]])</f>
        <v>14</v>
      </c>
      <c r="C572">
        <v>11</v>
      </c>
      <c r="D572" s="2" t="s">
        <v>58</v>
      </c>
      <c r="E572" s="3">
        <v>40</v>
      </c>
      <c r="F572" t="s">
        <v>10551</v>
      </c>
      <c r="G572" t="str" cm="1">
        <f t="array" ref="G572">INDEX(Municípios[Unidade federativa],_xlfn.XMATCH(vendas[[#This Row],[destino]],Municípios[Município],0))</f>
        <v>Rio Grande do Sul</v>
      </c>
      <c r="H572" cm="1">
        <f t="array" aca="1" ref="H572" ca="1">INDEX(Municípios[frete],_xlfn.XMATCH(vendas[[#This Row],[destino]],Municípios[Município]))*vendas[[#This Row],[quantidade]]*(RANDBETWEEN(10,30)/100)</f>
        <v>76.676000000000002</v>
      </c>
      <c r="I572" t="str">
        <f>VLOOKUP(vendas[[#This Row],[UF]],Regioes[],2,0)</f>
        <v>SUL</v>
      </c>
      <c r="J572" t="str" cm="1">
        <f t="array" aca="1" ref="J572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572" cm="1">
        <f t="array" ref="K572">INDEX(Produtos[preço_venda],_xlfn.XMATCH(vendas[[#This Row],[produto]],Produtos[id],0,1))*vendas[[#This Row],[quantidade]]</f>
        <v>12825.599999999999</v>
      </c>
      <c r="L572">
        <f ca="1">vendas[[#This Row],[total produtos]]+vendas[[#This Row],[frete]]</f>
        <v>12902.275999999998</v>
      </c>
    </row>
    <row r="573" spans="1:12" x14ac:dyDescent="0.25">
      <c r="A573" s="1">
        <v>45411</v>
      </c>
      <c r="B573" s="3">
        <f>WEEKNUM(vendas[[#This Row],[data]])</f>
        <v>18</v>
      </c>
      <c r="C573">
        <v>18</v>
      </c>
      <c r="D573" s="2" t="s">
        <v>56</v>
      </c>
      <c r="E573" s="3">
        <v>12</v>
      </c>
      <c r="F573" t="s">
        <v>14685</v>
      </c>
      <c r="G573" t="str" cm="1">
        <f t="array" ref="G573">INDEX(Municípios[Unidade federativa],_xlfn.XMATCH(vendas[[#This Row],[destino]],Municípios[Município],0))</f>
        <v>São Paulo</v>
      </c>
      <c r="H573" cm="1">
        <f t="array" aca="1" ref="H573" ca="1">INDEX(Municípios[frete],_xlfn.XMATCH(vendas[[#This Row],[destino]],Municípios[Município]))*vendas[[#This Row],[quantidade]]*(RANDBETWEEN(10,30)/100)</f>
        <v>18.468</v>
      </c>
      <c r="I573" t="str">
        <f>VLOOKUP(vendas[[#This Row],[UF]],Regioes[],2,0)</f>
        <v>SUDESTE</v>
      </c>
      <c r="J573" t="str" cm="1">
        <f t="array" aca="1" ref="J57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73" cm="1">
        <f t="array" ref="K573">INDEX(Produtos[preço_venda],_xlfn.XMATCH(vendas[[#This Row],[produto]],Produtos[id],0,1))*vendas[[#This Row],[quantidade]]</f>
        <v>34563.72</v>
      </c>
      <c r="L573">
        <f ca="1">vendas[[#This Row],[total produtos]]+vendas[[#This Row],[frete]]</f>
        <v>34582.188000000002</v>
      </c>
    </row>
    <row r="574" spans="1:12" x14ac:dyDescent="0.25">
      <c r="A574" s="1">
        <v>45398.147746847062</v>
      </c>
      <c r="B574" s="3">
        <f>WEEKNUM(vendas[[#This Row],[data]])</f>
        <v>16</v>
      </c>
      <c r="C574">
        <v>17</v>
      </c>
      <c r="D574" s="2" t="s">
        <v>52</v>
      </c>
      <c r="E574" s="3">
        <v>17</v>
      </c>
      <c r="F574" t="s">
        <v>9948</v>
      </c>
      <c r="G574" t="str" cm="1">
        <f t="array" ref="G574">INDEX(Municípios[Unidade federativa],_xlfn.XMATCH(vendas[[#This Row],[destino]],Municípios[Município],0))</f>
        <v>Sergipe</v>
      </c>
      <c r="H574" cm="1">
        <f t="array" aca="1" ref="H574" ca="1">INDEX(Municípios[frete],_xlfn.XMATCH(vendas[[#This Row],[destino]],Municípios[Município]))*vendas[[#This Row],[quantidade]]*(RANDBETWEEN(10,30)/100)</f>
        <v>11.852399999999999</v>
      </c>
      <c r="I574" t="str">
        <f>VLOOKUP(vendas[[#This Row],[UF]],Regioes[],2,0)</f>
        <v>NORDESTE</v>
      </c>
      <c r="J574" t="str" cm="1">
        <f t="array" aca="1" ref="J57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574" cm="1">
        <f t="array" ref="K574">INDEX(Produtos[preço_venda],_xlfn.XMATCH(vendas[[#This Row],[produto]],Produtos[id],0,1))*vendas[[#This Row],[quantidade]]</f>
        <v>70730.880000000005</v>
      </c>
      <c r="L574">
        <f ca="1">vendas[[#This Row],[total produtos]]+vendas[[#This Row],[frete]]</f>
        <v>70742.732400000008</v>
      </c>
    </row>
    <row r="575" spans="1:12" x14ac:dyDescent="0.25">
      <c r="A575" s="1">
        <v>45395.47332764684</v>
      </c>
      <c r="B575" s="3">
        <f>WEEKNUM(vendas[[#This Row],[data]])</f>
        <v>15</v>
      </c>
      <c r="C575">
        <v>18</v>
      </c>
      <c r="D575" s="2" t="s">
        <v>58</v>
      </c>
      <c r="E575" s="3">
        <v>34</v>
      </c>
      <c r="F575" t="s">
        <v>758</v>
      </c>
      <c r="G575" t="str" cm="1">
        <f t="array" ref="G575">INDEX(Municípios[Unidade federativa],_xlfn.XMATCH(vendas[[#This Row],[destino]],Municípios[Município],0))</f>
        <v>Minas Gerais</v>
      </c>
      <c r="H575" cm="1">
        <f t="array" aca="1" ref="H575" ca="1">INDEX(Municípios[frete],_xlfn.XMATCH(vendas[[#This Row],[destino]],Municípios[Município]))*vendas[[#This Row],[quantidade]]*(RANDBETWEEN(10,30)/100)</f>
        <v>33.061599999999999</v>
      </c>
      <c r="I575" t="str">
        <f>VLOOKUP(vendas[[#This Row],[UF]],Regioes[],2,0)</f>
        <v>SUDESTE</v>
      </c>
      <c r="J575" t="str" cm="1">
        <f t="array" aca="1" ref="J57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575" cm="1">
        <f t="array" ref="K575">INDEX(Produtos[preço_venda],_xlfn.XMATCH(vendas[[#This Row],[produto]],Produtos[id],0,1))*vendas[[#This Row],[quantidade]]</f>
        <v>10901.76</v>
      </c>
      <c r="L575">
        <f ca="1">vendas[[#This Row],[total produtos]]+vendas[[#This Row],[frete]]</f>
        <v>10934.821599999999</v>
      </c>
    </row>
    <row r="576" spans="1:12" x14ac:dyDescent="0.25">
      <c r="A576" s="1">
        <v>45391.569484749321</v>
      </c>
      <c r="B576" s="3">
        <f>WEEKNUM(vendas[[#This Row],[data]])</f>
        <v>15</v>
      </c>
      <c r="C576">
        <v>12</v>
      </c>
      <c r="D576" s="2" t="s">
        <v>19</v>
      </c>
      <c r="E576" s="3">
        <v>21</v>
      </c>
      <c r="F576" t="s">
        <v>16058</v>
      </c>
      <c r="G576" t="str" cm="1">
        <f t="array" ref="G576">INDEX(Municípios[Unidade federativa],_xlfn.XMATCH(vendas[[#This Row],[destino]],Municípios[Município],0))</f>
        <v>Rio Grande do Sul</v>
      </c>
      <c r="H576" cm="1">
        <f t="array" aca="1" ref="H576" ca="1">INDEX(Municípios[frete],_xlfn.XMATCH(vendas[[#This Row],[destino]],Municípios[Município]))*vendas[[#This Row],[quantidade]]*(RANDBETWEEN(10,30)/100)</f>
        <v>33.545400000000008</v>
      </c>
      <c r="I576" t="str">
        <f>VLOOKUP(vendas[[#This Row],[UF]],Regioes[],2,0)</f>
        <v>SUL</v>
      </c>
      <c r="J576" t="str" cm="1">
        <f t="array" aca="1" ref="J576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576" cm="1">
        <f t="array" ref="K576">INDEX(Produtos[preço_venda],_xlfn.XMATCH(vendas[[#This Row],[produto]],Produtos[id],0,1))*vendas[[#This Row],[quantidade]]</f>
        <v>47050.710000000006</v>
      </c>
      <c r="L576">
        <f ca="1">vendas[[#This Row],[total produtos]]+vendas[[#This Row],[frete]]</f>
        <v>47084.255400000009</v>
      </c>
    </row>
    <row r="577" spans="1:12" x14ac:dyDescent="0.25">
      <c r="A577" s="1">
        <v>45400.772015411225</v>
      </c>
      <c r="B577" s="3">
        <f>WEEKNUM(vendas[[#This Row],[data]])</f>
        <v>16</v>
      </c>
      <c r="C577">
        <v>6</v>
      </c>
      <c r="D577" s="2" t="s">
        <v>61</v>
      </c>
      <c r="E577" s="3">
        <v>18</v>
      </c>
      <c r="F577" t="s">
        <v>16311</v>
      </c>
      <c r="G577" t="str" cm="1">
        <f t="array" ref="G577">INDEX(Municípios[Unidade federativa],_xlfn.XMATCH(vendas[[#This Row],[destino]],Municípios[Município],0))</f>
        <v>Paraíba</v>
      </c>
      <c r="H577" cm="1">
        <f t="array" aca="1" ref="H577" ca="1">INDEX(Municípios[frete],_xlfn.XMATCH(vendas[[#This Row],[destino]],Municípios[Município]))*vendas[[#This Row],[quantidade]]*(RANDBETWEEN(10,30)/100)</f>
        <v>23.738399999999999</v>
      </c>
      <c r="I577" t="str">
        <f>VLOOKUP(vendas[[#This Row],[UF]],Regioes[],2,0)</f>
        <v>NORDESTE</v>
      </c>
      <c r="J577" t="str" cm="1">
        <f t="array" aca="1" ref="J577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577" cm="1">
        <f t="array" ref="K577">INDEX(Produtos[preço_venda],_xlfn.XMATCH(vendas[[#This Row],[produto]],Produtos[id],0,1))*vendas[[#This Row],[quantidade]]</f>
        <v>63361.98</v>
      </c>
      <c r="L577">
        <f ca="1">vendas[[#This Row],[total produtos]]+vendas[[#This Row],[frete]]</f>
        <v>63385.718400000005</v>
      </c>
    </row>
    <row r="578" spans="1:12" x14ac:dyDescent="0.25">
      <c r="A578" s="1">
        <v>45394.217685757794</v>
      </c>
      <c r="B578" s="3">
        <f>WEEKNUM(vendas[[#This Row],[data]])</f>
        <v>15</v>
      </c>
      <c r="C578">
        <v>5</v>
      </c>
      <c r="D578" s="2" t="s">
        <v>56</v>
      </c>
      <c r="E578" s="3">
        <v>44</v>
      </c>
      <c r="F578" t="s">
        <v>6921</v>
      </c>
      <c r="G578" t="str" cm="1">
        <f t="array" ref="G578">INDEX(Municípios[Unidade federativa],_xlfn.XMATCH(vendas[[#This Row],[destino]],Municípios[Município],0))</f>
        <v>Espírito Santo</v>
      </c>
      <c r="H578" cm="1">
        <f t="array" aca="1" ref="H578" ca="1">INDEX(Municípios[frete],_xlfn.XMATCH(vendas[[#This Row],[destino]],Municípios[Município]))*vendas[[#This Row],[quantidade]]*(RANDBETWEEN(10,30)/100)</f>
        <v>55.352000000000004</v>
      </c>
      <c r="I578" t="str">
        <f>VLOOKUP(vendas[[#This Row],[UF]],Regioes[],2,0)</f>
        <v>SUDESTE</v>
      </c>
      <c r="J578" t="str" cm="1">
        <f t="array" aca="1" ref="J57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78" cm="1">
        <f t="array" ref="K578">INDEX(Produtos[preço_venda],_xlfn.XMATCH(vendas[[#This Row],[produto]],Produtos[id],0,1))*vendas[[#This Row],[quantidade]]</f>
        <v>126733.64</v>
      </c>
      <c r="L578">
        <f ca="1">vendas[[#This Row],[total produtos]]+vendas[[#This Row],[frete]]</f>
        <v>126788.992</v>
      </c>
    </row>
    <row r="579" spans="1:12" x14ac:dyDescent="0.25">
      <c r="A579" s="1">
        <v>45394.217685757794</v>
      </c>
      <c r="B579" s="3">
        <f>WEEKNUM(vendas[[#This Row],[data]])</f>
        <v>15</v>
      </c>
      <c r="C579">
        <v>10</v>
      </c>
      <c r="D579" s="2" t="s">
        <v>46</v>
      </c>
      <c r="E579" s="3">
        <v>24</v>
      </c>
      <c r="F579" t="s">
        <v>15722</v>
      </c>
      <c r="G579" t="str" cm="1">
        <f t="array" ref="G579">INDEX(Municípios[Unidade federativa],_xlfn.XMATCH(vendas[[#This Row],[destino]],Municípios[Município],0))</f>
        <v>Paraná</v>
      </c>
      <c r="H579" cm="1">
        <f t="array" aca="1" ref="H579" ca="1">INDEX(Municípios[frete],_xlfn.XMATCH(vendas[[#This Row],[destino]],Municípios[Município]))*vendas[[#This Row],[quantidade]]*(RANDBETWEEN(10,30)/100)</f>
        <v>23.627999999999997</v>
      </c>
      <c r="I579" t="str">
        <f>VLOOKUP(vendas[[#This Row],[UF]],Regioes[],2,0)</f>
        <v>SUL</v>
      </c>
      <c r="J579" t="str" cm="1">
        <f t="array" aca="1" ref="J579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579" cm="1">
        <f t="array" ref="K579">INDEX(Produtos[preço_venda],_xlfn.XMATCH(vendas[[#This Row],[produto]],Produtos[id],0,1))*vendas[[#This Row],[quantidade]]</f>
        <v>53778.720000000001</v>
      </c>
      <c r="L579">
        <f ca="1">vendas[[#This Row],[total produtos]]+vendas[[#This Row],[frete]]</f>
        <v>53802.347999999998</v>
      </c>
    </row>
    <row r="580" spans="1:12" x14ac:dyDescent="0.25">
      <c r="A580" s="1">
        <v>45409</v>
      </c>
      <c r="B580" s="3">
        <f>WEEKNUM(vendas[[#This Row],[data]])</f>
        <v>17</v>
      </c>
      <c r="C580">
        <v>10</v>
      </c>
      <c r="D580" s="2" t="s">
        <v>44</v>
      </c>
      <c r="E580" s="3">
        <v>31</v>
      </c>
      <c r="F580" t="s">
        <v>12805</v>
      </c>
      <c r="G580" t="str" cm="1">
        <f t="array" ref="G580">INDEX(Municípios[Unidade federativa],_xlfn.XMATCH(vendas[[#This Row],[destino]],Municípios[Município],0))</f>
        <v>Minas Gerais</v>
      </c>
      <c r="H580" cm="1">
        <f t="array" aca="1" ref="H580" ca="1">INDEX(Municípios[frete],_xlfn.XMATCH(vendas[[#This Row],[destino]],Municípios[Município]))*vendas[[#This Row],[quantidade]]*(RANDBETWEEN(10,30)/100)</f>
        <v>78.510600000000011</v>
      </c>
      <c r="I580" t="str">
        <f>VLOOKUP(vendas[[#This Row],[UF]],Regioes[],2,0)</f>
        <v>SUDESTE</v>
      </c>
      <c r="J580" t="str" cm="1">
        <f t="array" aca="1" ref="J58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80" cm="1">
        <f t="array" ref="K580">INDEX(Produtos[preço_venda],_xlfn.XMATCH(vendas[[#This Row],[produto]],Produtos[id],0,1))*vendas[[#This Row],[quantidade]]</f>
        <v>39680.93</v>
      </c>
      <c r="L580">
        <f ca="1">vendas[[#This Row],[total produtos]]+vendas[[#This Row],[frete]]</f>
        <v>39759.440600000002</v>
      </c>
    </row>
    <row r="581" spans="1:12" x14ac:dyDescent="0.25">
      <c r="A581" s="1">
        <v>45410</v>
      </c>
      <c r="B581" s="3">
        <f>WEEKNUM(vendas[[#This Row],[data]])</f>
        <v>18</v>
      </c>
      <c r="C581">
        <v>8</v>
      </c>
      <c r="D581" s="2" t="s">
        <v>18</v>
      </c>
      <c r="E581" s="3">
        <v>40</v>
      </c>
      <c r="F581" t="s">
        <v>13900</v>
      </c>
      <c r="G581" t="str" cm="1">
        <f t="array" ref="G581">INDEX(Municípios[Unidade federativa],_xlfn.XMATCH(vendas[[#This Row],[destino]],Municípios[Município],0))</f>
        <v>Piauí</v>
      </c>
      <c r="H581" cm="1">
        <f t="array" aca="1" ref="H581" ca="1">INDEX(Municípios[frete],_xlfn.XMATCH(vendas[[#This Row],[destino]],Municípios[Município]))*vendas[[#This Row],[quantidade]]*(RANDBETWEEN(10,30)/100)</f>
        <v>172.608</v>
      </c>
      <c r="I581" t="str">
        <f>VLOOKUP(vendas[[#This Row],[UF]],Regioes[],2,0)</f>
        <v>NORDESTE</v>
      </c>
      <c r="J581" t="str" cm="1">
        <f t="array" aca="1" ref="J58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81" cm="1">
        <f t="array" ref="K581">INDEX(Produtos[preço_venda],_xlfn.XMATCH(vendas[[#This Row],[produto]],Produtos[id],0,1))*vendas[[#This Row],[quantidade]]</f>
        <v>140836.79999999999</v>
      </c>
      <c r="L581">
        <f ca="1">vendas[[#This Row],[total produtos]]+vendas[[#This Row],[frete]]</f>
        <v>141009.408</v>
      </c>
    </row>
    <row r="582" spans="1:12" x14ac:dyDescent="0.25">
      <c r="A582" s="1">
        <v>45391.91826292099</v>
      </c>
      <c r="B582" s="3">
        <f>WEEKNUM(vendas[[#This Row],[data]])</f>
        <v>15</v>
      </c>
      <c r="C582">
        <v>6</v>
      </c>
      <c r="D582" s="2" t="s">
        <v>19</v>
      </c>
      <c r="E582" s="3">
        <v>11</v>
      </c>
      <c r="F582" t="s">
        <v>3949</v>
      </c>
      <c r="G582" t="str" cm="1">
        <f t="array" ref="G582">INDEX(Municípios[Unidade federativa],_xlfn.XMATCH(vendas[[#This Row],[destino]],Municípios[Município],0))</f>
        <v>Mato Grosso</v>
      </c>
      <c r="H582" cm="1">
        <f t="array" aca="1" ref="H582" ca="1">INDEX(Municípios[frete],_xlfn.XMATCH(vendas[[#This Row],[destino]],Municípios[Município]))*vendas[[#This Row],[quantidade]]*(RANDBETWEEN(10,30)/100)</f>
        <v>28.630800000000001</v>
      </c>
      <c r="I582" t="str">
        <f>VLOOKUP(vendas[[#This Row],[UF]],Regioes[],2,0)</f>
        <v>CENTRO-OESTE</v>
      </c>
      <c r="J582" t="str" cm="1">
        <f t="array" aca="1" ref="J58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82" cm="1">
        <f t="array" ref="K582">INDEX(Produtos[preço_venda],_xlfn.XMATCH(vendas[[#This Row],[produto]],Produtos[id],0,1))*vendas[[#This Row],[quantidade]]</f>
        <v>24645.61</v>
      </c>
      <c r="L582">
        <f ca="1">vendas[[#This Row],[total produtos]]+vendas[[#This Row],[frete]]</f>
        <v>24674.2408</v>
      </c>
    </row>
    <row r="583" spans="1:12" x14ac:dyDescent="0.25">
      <c r="A583" s="1">
        <v>45418</v>
      </c>
      <c r="B583" s="3">
        <f>WEEKNUM(vendas[[#This Row],[data]])</f>
        <v>19</v>
      </c>
      <c r="C583">
        <v>7</v>
      </c>
      <c r="D583" s="2" t="s">
        <v>12</v>
      </c>
      <c r="E583" s="3">
        <v>44</v>
      </c>
      <c r="F583" t="s">
        <v>2699</v>
      </c>
      <c r="G583" t="str" cm="1">
        <f t="array" ref="G583">INDEX(Municípios[Unidade federativa],_xlfn.XMATCH(vendas[[#This Row],[destino]],Municípios[Município],0))</f>
        <v>Maranhão</v>
      </c>
      <c r="H583" cm="1">
        <f t="array" aca="1" ref="H583" ca="1">INDEX(Municípios[frete],_xlfn.XMATCH(vendas[[#This Row],[destino]],Municípios[Município]))*vendas[[#This Row],[quantidade]]*(RANDBETWEEN(10,30)/100)</f>
        <v>77.457599999999999</v>
      </c>
      <c r="I583" t="str">
        <f>VLOOKUP(vendas[[#This Row],[UF]],Regioes[],2,0)</f>
        <v>NORDESTE</v>
      </c>
      <c r="J583" t="str" cm="1">
        <f t="array" aca="1" ref="J583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583" cm="1">
        <f t="array" ref="K583">INDEX(Produtos[preço_venda],_xlfn.XMATCH(vendas[[#This Row],[produto]],Produtos[id],0,1))*vendas[[#This Row],[quantidade]]</f>
        <v>14081.76</v>
      </c>
      <c r="L583">
        <f ca="1">vendas[[#This Row],[total produtos]]+vendas[[#This Row],[frete]]</f>
        <v>14159.2176</v>
      </c>
    </row>
    <row r="584" spans="1:12" x14ac:dyDescent="0.25">
      <c r="A584" s="1">
        <v>45410</v>
      </c>
      <c r="B584" s="3">
        <f>WEEKNUM(vendas[[#This Row],[data]])</f>
        <v>18</v>
      </c>
      <c r="C584">
        <v>15</v>
      </c>
      <c r="D584" s="2" t="s">
        <v>32</v>
      </c>
      <c r="E584" s="3">
        <v>31</v>
      </c>
      <c r="F584" t="s">
        <v>2609</v>
      </c>
      <c r="G584" t="str" cm="1">
        <f t="array" ref="G584">INDEX(Municípios[Unidade federativa],_xlfn.XMATCH(vendas[[#This Row],[destino]],Municípios[Município],0))</f>
        <v>Bahia</v>
      </c>
      <c r="H584" cm="1">
        <f t="array" aca="1" ref="H584" ca="1">INDEX(Municípios[frete],_xlfn.XMATCH(vendas[[#This Row],[destino]],Municípios[Município]))*vendas[[#This Row],[quantidade]]*(RANDBETWEEN(10,30)/100)</f>
        <v>79.313500000000005</v>
      </c>
      <c r="I584" t="str">
        <f>VLOOKUP(vendas[[#This Row],[UF]],Regioes[],2,0)</f>
        <v>NORDESTE</v>
      </c>
      <c r="J584" t="str" cm="1">
        <f t="array" aca="1" ref="J584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584" cm="1">
        <f t="array" ref="K584">INDEX(Produtos[preço_venda],_xlfn.XMATCH(vendas[[#This Row],[produto]],Produtos[id],0,1))*vendas[[#This Row],[quantidade]]</f>
        <v>9920.9299999999985</v>
      </c>
      <c r="L584">
        <f ca="1">vendas[[#This Row],[total produtos]]+vendas[[#This Row],[frete]]</f>
        <v>10000.243499999999</v>
      </c>
    </row>
    <row r="585" spans="1:12" x14ac:dyDescent="0.25">
      <c r="A585" s="1">
        <v>45396</v>
      </c>
      <c r="B585" s="3">
        <f>WEEKNUM(vendas[[#This Row],[data]])</f>
        <v>16</v>
      </c>
      <c r="C585">
        <v>8</v>
      </c>
      <c r="D585" s="2" t="s">
        <v>9</v>
      </c>
      <c r="E585" s="3">
        <v>38</v>
      </c>
      <c r="F585" t="s">
        <v>1447</v>
      </c>
      <c r="G585" t="str" cm="1">
        <f t="array" ref="G585">INDEX(Municípios[Unidade federativa],_xlfn.XMATCH(vendas[[#This Row],[destino]],Municípios[Município],0))</f>
        <v>Goiás</v>
      </c>
      <c r="H585" cm="1">
        <f t="array" aca="1" ref="H585" ca="1">INDEX(Municípios[frete],_xlfn.XMATCH(vendas[[#This Row],[destino]],Municípios[Município]))*vendas[[#This Row],[quantidade]]*(RANDBETWEEN(10,30)/100)</f>
        <v>149.10059999999999</v>
      </c>
      <c r="I585" t="str">
        <f>VLOOKUP(vendas[[#This Row],[UF]],Regioes[],2,0)</f>
        <v>CENTRO-OESTE</v>
      </c>
      <c r="J585" t="str" cm="1">
        <f t="array" aca="1" ref="J585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585" cm="1">
        <f t="array" ref="K585">INDEX(Produtos[preço_venda],_xlfn.XMATCH(vendas[[#This Row],[produto]],Produtos[id],0,1))*vendas[[#This Row],[quantidade]]</f>
        <v>60837.24</v>
      </c>
      <c r="L585">
        <f ca="1">vendas[[#This Row],[total produtos]]+vendas[[#This Row],[frete]]</f>
        <v>60986.340599999996</v>
      </c>
    </row>
    <row r="586" spans="1:12" x14ac:dyDescent="0.25">
      <c r="A586" s="1">
        <v>45418</v>
      </c>
      <c r="B586" s="3">
        <f>WEEKNUM(vendas[[#This Row],[data]])</f>
        <v>19</v>
      </c>
      <c r="C586">
        <v>18</v>
      </c>
      <c r="D586" s="2" t="s">
        <v>17</v>
      </c>
      <c r="E586" s="3">
        <v>40</v>
      </c>
      <c r="F586" t="s">
        <v>6813</v>
      </c>
      <c r="G586" t="str" cm="1">
        <f t="array" ref="G586">INDEX(Municípios[Unidade federativa],_xlfn.XMATCH(vendas[[#This Row],[destino]],Municípios[Município],0))</f>
        <v>Bahia</v>
      </c>
      <c r="H586" cm="1">
        <f t="array" aca="1" ref="H586" ca="1">INDEX(Municípios[frete],_xlfn.XMATCH(vendas[[#This Row],[destino]],Municípios[Município]))*vendas[[#This Row],[quantidade]]*(RANDBETWEEN(10,30)/100)</f>
        <v>82.32</v>
      </c>
      <c r="I586" t="str">
        <f>VLOOKUP(vendas[[#This Row],[UF]],Regioes[],2,0)</f>
        <v>NORDESTE</v>
      </c>
      <c r="J586" t="str" cm="1">
        <f t="array" aca="1" ref="J58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86" cm="1">
        <f t="array" ref="K586">INDEX(Produtos[preço_venda],_xlfn.XMATCH(vendas[[#This Row],[produto]],Produtos[id],0,1))*vendas[[#This Row],[quantidade]]</f>
        <v>102408.79999999999</v>
      </c>
      <c r="L586">
        <f ca="1">vendas[[#This Row],[total produtos]]+vendas[[#This Row],[frete]]</f>
        <v>102491.12</v>
      </c>
    </row>
    <row r="587" spans="1:12" x14ac:dyDescent="0.25">
      <c r="A587" s="1">
        <v>45384.331541091851</v>
      </c>
      <c r="B587" s="3">
        <f>WEEKNUM(vendas[[#This Row],[data]])</f>
        <v>14</v>
      </c>
      <c r="C587">
        <v>12</v>
      </c>
      <c r="D587" s="2" t="s">
        <v>15</v>
      </c>
      <c r="E587" s="3">
        <v>16</v>
      </c>
      <c r="F587" t="s">
        <v>3946</v>
      </c>
      <c r="G587" t="str" cm="1">
        <f t="array" ref="G587">INDEX(Municípios[Unidade federativa],_xlfn.XMATCH(vendas[[#This Row],[destino]],Municípios[Município],0))</f>
        <v>Amazonas</v>
      </c>
      <c r="H587" cm="1">
        <f t="array" aca="1" ref="H587" ca="1">INDEX(Municípios[frete],_xlfn.XMATCH(vendas[[#This Row],[destino]],Municípios[Município]))*vendas[[#This Row],[quantidade]]*(RANDBETWEEN(10,30)/100)</f>
        <v>37.238399999999999</v>
      </c>
      <c r="I587" t="str">
        <f>VLOOKUP(vendas[[#This Row],[UF]],Regioes[],2,0)</f>
        <v>NORTE</v>
      </c>
      <c r="J587" t="str" cm="1">
        <f t="array" aca="1" ref="J58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87" cm="1">
        <f t="array" ref="K587">INDEX(Produtos[preço_venda],_xlfn.XMATCH(vendas[[#This Row],[produto]],Produtos[id],0,1))*vendas[[#This Row],[quantidade]]</f>
        <v>15368.96</v>
      </c>
      <c r="L587">
        <f ca="1">vendas[[#This Row],[total produtos]]+vendas[[#This Row],[frete]]</f>
        <v>15406.198399999999</v>
      </c>
    </row>
    <row r="588" spans="1:12" x14ac:dyDescent="0.25">
      <c r="A588" s="1">
        <v>45397.650928884985</v>
      </c>
      <c r="B588" s="3">
        <f>WEEKNUM(vendas[[#This Row],[data]])</f>
        <v>16</v>
      </c>
      <c r="C588">
        <v>5</v>
      </c>
      <c r="D588" s="2" t="s">
        <v>59</v>
      </c>
      <c r="E588" s="3">
        <v>46</v>
      </c>
      <c r="F588" t="s">
        <v>11299</v>
      </c>
      <c r="G588" t="str" cm="1">
        <f t="array" ref="G588">INDEX(Municípios[Unidade federativa],_xlfn.XMATCH(vendas[[#This Row],[destino]],Municípios[Município],0))</f>
        <v>Alagoas</v>
      </c>
      <c r="H588" cm="1">
        <f t="array" aca="1" ref="H588" ca="1">INDEX(Municípios[frete],_xlfn.XMATCH(vendas[[#This Row],[destino]],Municípios[Município]))*vendas[[#This Row],[quantidade]]*(RANDBETWEEN(10,30)/100)</f>
        <v>35.723599999999998</v>
      </c>
      <c r="I588" t="str">
        <f>VLOOKUP(vendas[[#This Row],[UF]],Regioes[],2,0)</f>
        <v>NORDESTE</v>
      </c>
      <c r="J588" t="str" cm="1">
        <f t="array" aca="1" ref="J58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88" cm="1">
        <f t="array" ref="K588">INDEX(Produtos[preço_venda],_xlfn.XMATCH(vendas[[#This Row],[produto]],Produtos[id],0,1))*vendas[[#This Row],[quantidade]]</f>
        <v>103069.43999999999</v>
      </c>
      <c r="L588">
        <f ca="1">vendas[[#This Row],[total produtos]]+vendas[[#This Row],[frete]]</f>
        <v>103105.16359999999</v>
      </c>
    </row>
    <row r="589" spans="1:12" x14ac:dyDescent="0.25">
      <c r="A589" s="1">
        <v>45397.650928884985</v>
      </c>
      <c r="B589" s="3">
        <f>WEEKNUM(vendas[[#This Row],[data]])</f>
        <v>16</v>
      </c>
      <c r="C589">
        <v>8</v>
      </c>
      <c r="D589" s="2" t="s">
        <v>36</v>
      </c>
      <c r="E589" s="3">
        <v>25</v>
      </c>
      <c r="F589" t="s">
        <v>8068</v>
      </c>
      <c r="G589" t="str" cm="1">
        <f t="array" ref="G589">INDEX(Municípios[Unidade federativa],_xlfn.XMATCH(vendas[[#This Row],[destino]],Municípios[Município],0))</f>
        <v>Pernambuco</v>
      </c>
      <c r="H589" cm="1">
        <f t="array" aca="1" ref="H589" ca="1">INDEX(Municípios[frete],_xlfn.XMATCH(vendas[[#This Row],[destino]],Municípios[Município]))*vendas[[#This Row],[quantidade]]*(RANDBETWEEN(10,30)/100)</f>
        <v>34.147500000000001</v>
      </c>
      <c r="I589" t="str">
        <f>VLOOKUP(vendas[[#This Row],[UF]],Regioes[],2,0)</f>
        <v>NORDESTE</v>
      </c>
      <c r="J589" t="str" cm="1">
        <f t="array" aca="1" ref="J589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89" cm="1">
        <f t="array" ref="K589">INDEX(Produtos[preço_venda],_xlfn.XMATCH(vendas[[#This Row],[produto]],Produtos[id],0,1))*vendas[[#This Row],[quantidade]]</f>
        <v>96009.5</v>
      </c>
      <c r="L589">
        <f ca="1">vendas[[#This Row],[total produtos]]+vendas[[#This Row],[frete]]</f>
        <v>96043.647500000006</v>
      </c>
    </row>
    <row r="590" spans="1:12" x14ac:dyDescent="0.25">
      <c r="A590" s="1">
        <v>45394.217685757794</v>
      </c>
      <c r="B590" s="3">
        <f>WEEKNUM(vendas[[#This Row],[data]])</f>
        <v>15</v>
      </c>
      <c r="C590">
        <v>11</v>
      </c>
      <c r="D590" s="2" t="s">
        <v>41</v>
      </c>
      <c r="E590" s="3">
        <v>12</v>
      </c>
      <c r="F590" t="s">
        <v>7062</v>
      </c>
      <c r="G590" t="str" cm="1">
        <f t="array" ref="G590">INDEX(Municípios[Unidade federativa],_xlfn.XMATCH(vendas[[#This Row],[destino]],Municípios[Município],0))</f>
        <v>Minas Gerais</v>
      </c>
      <c r="H590" cm="1">
        <f t="array" aca="1" ref="H590" ca="1">INDEX(Municípios[frete],_xlfn.XMATCH(vendas[[#This Row],[destino]],Municípios[Município]))*vendas[[#This Row],[quantidade]]*(RANDBETWEEN(10,30)/100)</f>
        <v>10.835999999999999</v>
      </c>
      <c r="I590" t="str">
        <f>VLOOKUP(vendas[[#This Row],[UF]],Regioes[],2,0)</f>
        <v>SUDESTE</v>
      </c>
      <c r="J590" t="str" cm="1">
        <f t="array" aca="1" ref="J59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90" cm="1">
        <f t="array" ref="K590">INDEX(Produtos[preço_venda],_xlfn.XMATCH(vendas[[#This Row],[produto]],Produtos[id],0,1))*vendas[[#This Row],[quantidade]]</f>
        <v>15363.599999999999</v>
      </c>
      <c r="L590">
        <f ca="1">vendas[[#This Row],[total produtos]]+vendas[[#This Row],[frete]]</f>
        <v>15374.435999999998</v>
      </c>
    </row>
    <row r="591" spans="1:12" x14ac:dyDescent="0.25">
      <c r="A591" s="1">
        <v>45386.897653431421</v>
      </c>
      <c r="B591" s="3">
        <f>WEEKNUM(vendas[[#This Row],[data]])</f>
        <v>14</v>
      </c>
      <c r="C591">
        <v>7</v>
      </c>
      <c r="D591" s="2" t="s">
        <v>9</v>
      </c>
      <c r="E591" s="3">
        <v>24</v>
      </c>
      <c r="F591" t="s">
        <v>9075</v>
      </c>
      <c r="G591" t="str" cm="1">
        <f t="array" ref="G591">INDEX(Municípios[Unidade federativa],_xlfn.XMATCH(vendas[[#This Row],[destino]],Municípios[Município],0))</f>
        <v>Mato Grosso</v>
      </c>
      <c r="H591" cm="1">
        <f t="array" aca="1" ref="H591" ca="1">INDEX(Municípios[frete],_xlfn.XMATCH(vendas[[#This Row],[destino]],Municípios[Município]))*vendas[[#This Row],[quantidade]]*(RANDBETWEEN(10,30)/100)</f>
        <v>19.773599999999998</v>
      </c>
      <c r="I591" t="str">
        <f>VLOOKUP(vendas[[#This Row],[UF]],Regioes[],2,0)</f>
        <v>CENTRO-OESTE</v>
      </c>
      <c r="J591" t="str" cm="1">
        <f t="array" aca="1" ref="J591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591" cm="1">
        <f t="array" ref="K591">INDEX(Produtos[preço_venda],_xlfn.XMATCH(vendas[[#This Row],[produto]],Produtos[id],0,1))*vendas[[#This Row],[quantidade]]</f>
        <v>38423.520000000004</v>
      </c>
      <c r="L591">
        <f ca="1">vendas[[#This Row],[total produtos]]+vendas[[#This Row],[frete]]</f>
        <v>38443.293600000005</v>
      </c>
    </row>
    <row r="592" spans="1:12" x14ac:dyDescent="0.25">
      <c r="A592" s="1">
        <v>45401.001426674651</v>
      </c>
      <c r="B592" s="3">
        <f>WEEKNUM(vendas[[#This Row],[data]])</f>
        <v>16</v>
      </c>
      <c r="C592">
        <v>6</v>
      </c>
      <c r="D592" s="2" t="s">
        <v>36</v>
      </c>
      <c r="E592" s="3">
        <v>19</v>
      </c>
      <c r="F592" t="s">
        <v>10324</v>
      </c>
      <c r="G592" t="str" cm="1">
        <f t="array" ref="G592">INDEX(Municípios[Unidade federativa],_xlfn.XMATCH(vendas[[#This Row],[destino]],Municípios[Município],0))</f>
        <v>Santa Catarina</v>
      </c>
      <c r="H592" cm="1">
        <f t="array" aca="1" ref="H592" ca="1">INDEX(Municípios[frete],_xlfn.XMATCH(vendas[[#This Row],[destino]],Municípios[Município]))*vendas[[#This Row],[quantidade]]*(RANDBETWEEN(10,30)/100)</f>
        <v>21.108999999999998</v>
      </c>
      <c r="I592" t="str">
        <f>VLOOKUP(vendas[[#This Row],[UF]],Regioes[],2,0)</f>
        <v>SUL</v>
      </c>
      <c r="J592" t="str" cm="1">
        <f t="array" aca="1" ref="J592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592" cm="1">
        <f t="array" ref="K592">INDEX(Produtos[preço_venda],_xlfn.XMATCH(vendas[[#This Row],[produto]],Produtos[id],0,1))*vendas[[#This Row],[quantidade]]</f>
        <v>72967.22</v>
      </c>
      <c r="L592">
        <f ca="1">vendas[[#This Row],[total produtos]]+vendas[[#This Row],[frete]]</f>
        <v>72988.328999999998</v>
      </c>
    </row>
    <row r="593" spans="1:12" x14ac:dyDescent="0.25">
      <c r="A593" s="1">
        <v>45386.897653431421</v>
      </c>
      <c r="B593" s="3">
        <f>WEEKNUM(vendas[[#This Row],[data]])</f>
        <v>14</v>
      </c>
      <c r="C593">
        <v>12</v>
      </c>
      <c r="D593" s="2" t="s">
        <v>55</v>
      </c>
      <c r="E593" s="3">
        <v>21</v>
      </c>
      <c r="F593" t="s">
        <v>2468</v>
      </c>
      <c r="G593" t="str" cm="1">
        <f t="array" ref="G593">INDEX(Municípios[Unidade federativa],_xlfn.XMATCH(vendas[[#This Row],[destino]],Municípios[Município],0))</f>
        <v>Maranhão</v>
      </c>
      <c r="H593" cm="1">
        <f t="array" aca="1" ref="H593" ca="1">INDEX(Municípios[frete],_xlfn.XMATCH(vendas[[#This Row],[destino]],Municípios[Município]))*vendas[[#This Row],[quantidade]]*(RANDBETWEEN(10,30)/100)</f>
        <v>51.3765</v>
      </c>
      <c r="I593" t="str">
        <f>VLOOKUP(vendas[[#This Row],[UF]],Regioes[],2,0)</f>
        <v>NORDESTE</v>
      </c>
      <c r="J593" t="str" cm="1">
        <f t="array" aca="1" ref="J593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593" cm="1">
        <f t="array" ref="K593">INDEX(Produtos[preço_venda],_xlfn.XMATCH(vendas[[#This Row],[produto]],Produtos[id],0,1))*vendas[[#This Row],[quantidade]]</f>
        <v>40339.32</v>
      </c>
      <c r="L593">
        <f ca="1">vendas[[#This Row],[total produtos]]+vendas[[#This Row],[frete]]</f>
        <v>40390.696499999998</v>
      </c>
    </row>
    <row r="594" spans="1:12" x14ac:dyDescent="0.25">
      <c r="A594" s="1">
        <v>45401.230322754134</v>
      </c>
      <c r="B594" s="3">
        <f>WEEKNUM(vendas[[#This Row],[data]])</f>
        <v>16</v>
      </c>
      <c r="C594">
        <v>17</v>
      </c>
      <c r="D594" s="2" t="s">
        <v>31</v>
      </c>
      <c r="E594" s="3">
        <v>29</v>
      </c>
      <c r="F594" t="s">
        <v>13376</v>
      </c>
      <c r="G594" t="str" cm="1">
        <f t="array" ref="G594">INDEX(Municípios[Unidade federativa],_xlfn.XMATCH(vendas[[#This Row],[destino]],Municípios[Município],0))</f>
        <v>Minas Gerais</v>
      </c>
      <c r="H594" cm="1">
        <f t="array" aca="1" ref="H594" ca="1">INDEX(Municípios[frete],_xlfn.XMATCH(vendas[[#This Row],[destino]],Municípios[Município]))*vendas[[#This Row],[quantidade]]*(RANDBETWEEN(10,30)/100)</f>
        <v>130.60729999999998</v>
      </c>
      <c r="I594" t="str">
        <f>VLOOKUP(vendas[[#This Row],[UF]],Regioes[],2,0)</f>
        <v>SUDESTE</v>
      </c>
      <c r="J594" t="str" cm="1">
        <f t="array" aca="1" ref="J59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94" cm="1">
        <f t="array" ref="K594">INDEX(Produtos[preço_venda],_xlfn.XMATCH(vendas[[#This Row],[produto]],Produtos[id],0,1))*vendas[[#This Row],[quantidade]]</f>
        <v>111366.37999999999</v>
      </c>
      <c r="L594">
        <f ca="1">vendas[[#This Row],[total produtos]]+vendas[[#This Row],[frete]]</f>
        <v>111496.98729999999</v>
      </c>
    </row>
    <row r="595" spans="1:12" x14ac:dyDescent="0.25">
      <c r="A595" s="1">
        <v>45410</v>
      </c>
      <c r="B595" s="3">
        <f>WEEKNUM(vendas[[#This Row],[data]])</f>
        <v>18</v>
      </c>
      <c r="C595">
        <v>7</v>
      </c>
      <c r="D595" s="2" t="s">
        <v>65</v>
      </c>
      <c r="E595" s="3">
        <v>37</v>
      </c>
      <c r="F595" t="s">
        <v>16424</v>
      </c>
      <c r="G595" t="str" cm="1">
        <f t="array" ref="G595">INDEX(Municípios[Unidade federativa],_xlfn.XMATCH(vendas[[#This Row],[destino]],Municípios[Município],0))</f>
        <v>Goiás</v>
      </c>
      <c r="H595" cm="1">
        <f t="array" aca="1" ref="H595" ca="1">INDEX(Municípios[frete],_xlfn.XMATCH(vendas[[#This Row],[destino]],Municípios[Município]))*vendas[[#This Row],[quantidade]]*(RANDBETWEEN(10,30)/100)</f>
        <v>26.373600000000003</v>
      </c>
      <c r="I595" t="str">
        <f>VLOOKUP(vendas[[#This Row],[UF]],Regioes[],2,0)</f>
        <v>CENTRO-OESTE</v>
      </c>
      <c r="J595" t="str" cm="1">
        <f t="array" aca="1" ref="J595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595" cm="1">
        <f t="array" ref="K595">INDEX(Produtos[preço_venda],_xlfn.XMATCH(vendas[[#This Row],[produto]],Produtos[id],0,1))*vendas[[#This Row],[quantidade]]</f>
        <v>153948.12</v>
      </c>
      <c r="L595">
        <f ca="1">vendas[[#This Row],[total produtos]]+vendas[[#This Row],[frete]]</f>
        <v>153974.49359999999</v>
      </c>
    </row>
    <row r="596" spans="1:12" x14ac:dyDescent="0.25">
      <c r="A596" s="1">
        <v>45400.772015411225</v>
      </c>
      <c r="B596" s="3">
        <f>WEEKNUM(vendas[[#This Row],[data]])</f>
        <v>16</v>
      </c>
      <c r="C596">
        <v>7</v>
      </c>
      <c r="D596" s="2" t="s">
        <v>54</v>
      </c>
      <c r="E596" s="3">
        <v>38</v>
      </c>
      <c r="F596" t="s">
        <v>4460</v>
      </c>
      <c r="G596" t="str" cm="1">
        <f t="array" ref="G596">INDEX(Municípios[Unidade federativa],_xlfn.XMATCH(vendas[[#This Row],[destino]],Municípios[Município],0))</f>
        <v>Amazonas</v>
      </c>
      <c r="H596" cm="1">
        <f t="array" aca="1" ref="H596" ca="1">INDEX(Municípios[frete],_xlfn.XMATCH(vendas[[#This Row],[destino]],Municípios[Município]))*vendas[[#This Row],[quantidade]]*(RANDBETWEEN(10,30)/100)</f>
        <v>57.543400000000005</v>
      </c>
      <c r="I596" t="str">
        <f>VLOOKUP(vendas[[#This Row],[UF]],Regioes[],2,0)</f>
        <v>NORTE</v>
      </c>
      <c r="J596" t="str" cm="1">
        <f t="array" aca="1" ref="J596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596" cm="1">
        <f t="array" ref="K596">INDEX(Produtos[preço_venda],_xlfn.XMATCH(vendas[[#This Row],[produto]],Produtos[id],0,1))*vendas[[#This Row],[quantidade]]</f>
        <v>24324.560000000001</v>
      </c>
      <c r="L596">
        <f ca="1">vendas[[#This Row],[total produtos]]+vendas[[#This Row],[frete]]</f>
        <v>24382.1034</v>
      </c>
    </row>
    <row r="597" spans="1:12" x14ac:dyDescent="0.25">
      <c r="A597" s="1">
        <v>45391.569484749321</v>
      </c>
      <c r="B597" s="3">
        <f>WEEKNUM(vendas[[#This Row],[data]])</f>
        <v>15</v>
      </c>
      <c r="C597">
        <v>6</v>
      </c>
      <c r="D597" s="2" t="s">
        <v>64</v>
      </c>
      <c r="E597" s="3">
        <v>31</v>
      </c>
      <c r="F597" t="s">
        <v>7492</v>
      </c>
      <c r="G597" t="str" cm="1">
        <f t="array" ref="G597">INDEX(Municípios[Unidade federativa],_xlfn.XMATCH(vendas[[#This Row],[destino]],Municípios[Município],0))</f>
        <v>Bahia</v>
      </c>
      <c r="H597" cm="1">
        <f t="array" aca="1" ref="H597" ca="1">INDEX(Municípios[frete],_xlfn.XMATCH(vendas[[#This Row],[destino]],Municípios[Município]))*vendas[[#This Row],[quantidade]]*(RANDBETWEEN(10,30)/100)</f>
        <v>97.463999999999984</v>
      </c>
      <c r="I597" t="str">
        <f>VLOOKUP(vendas[[#This Row],[UF]],Regioes[],2,0)</f>
        <v>NORDESTE</v>
      </c>
      <c r="J597" t="str" cm="1">
        <f t="array" aca="1" ref="J597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597" cm="1">
        <f t="array" ref="K597">INDEX(Produtos[preço_venda],_xlfn.XMATCH(vendas[[#This Row],[produto]],Produtos[id],0,1))*vendas[[#This Row],[quantidade]]</f>
        <v>39700.46</v>
      </c>
      <c r="L597">
        <f ca="1">vendas[[#This Row],[total produtos]]+vendas[[#This Row],[frete]]</f>
        <v>39797.923999999999</v>
      </c>
    </row>
    <row r="598" spans="1:12" x14ac:dyDescent="0.25">
      <c r="A598" s="1">
        <v>45391.569484749321</v>
      </c>
      <c r="B598" s="3">
        <f>WEEKNUM(vendas[[#This Row],[data]])</f>
        <v>15</v>
      </c>
      <c r="C598">
        <v>14</v>
      </c>
      <c r="D598" s="2" t="s">
        <v>47</v>
      </c>
      <c r="E598" s="3">
        <v>45</v>
      </c>
      <c r="F598" t="s">
        <v>9745</v>
      </c>
      <c r="G598" t="str" cm="1">
        <f t="array" ref="G598">INDEX(Municípios[Unidade federativa],_xlfn.XMATCH(vendas[[#This Row],[destino]],Municípios[Município],0))</f>
        <v>Rio de Janeiro</v>
      </c>
      <c r="H598" cm="1">
        <f t="array" aca="1" ref="H598" ca="1">INDEX(Municípios[frete],_xlfn.XMATCH(vendas[[#This Row],[destino]],Municípios[Município]))*vendas[[#This Row],[quantidade]]*(RANDBETWEEN(10,30)/100)</f>
        <v>119.358</v>
      </c>
      <c r="I598" t="str">
        <f>VLOOKUP(vendas[[#This Row],[UF]],Regioes[],2,0)</f>
        <v>SUDESTE</v>
      </c>
      <c r="J598" t="str" cm="1">
        <f t="array" aca="1" ref="J59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598" cm="1">
        <f t="array" ref="K598">INDEX(Produtos[preço_venda],_xlfn.XMATCH(vendas[[#This Row],[produto]],Produtos[id],0,1))*vendas[[#This Row],[quantidade]]</f>
        <v>187243.65000000002</v>
      </c>
      <c r="L598">
        <f ca="1">vendas[[#This Row],[total produtos]]+vendas[[#This Row],[frete]]</f>
        <v>187363.00800000003</v>
      </c>
    </row>
    <row r="599" spans="1:12" x14ac:dyDescent="0.25">
      <c r="A599" s="1">
        <v>45388.528685118006</v>
      </c>
      <c r="B599" s="3">
        <f>WEEKNUM(vendas[[#This Row],[data]])</f>
        <v>14</v>
      </c>
      <c r="C599">
        <v>14</v>
      </c>
      <c r="D599" s="2" t="s">
        <v>22</v>
      </c>
      <c r="E599" s="3">
        <v>24</v>
      </c>
      <c r="F599" t="s">
        <v>14535</v>
      </c>
      <c r="G599" t="str" cm="1">
        <f t="array" ref="G599">INDEX(Municípios[Unidade federativa],_xlfn.XMATCH(vendas[[#This Row],[destino]],Municípios[Município],0))</f>
        <v>Paraná</v>
      </c>
      <c r="H599" cm="1">
        <f t="array" aca="1" ref="H599" ca="1">INDEX(Municípios[frete],_xlfn.XMATCH(vendas[[#This Row],[destino]],Municípios[Município]))*vendas[[#This Row],[quantidade]]*(RANDBETWEEN(10,30)/100)</f>
        <v>60.628800000000005</v>
      </c>
      <c r="I599" t="str">
        <f>VLOOKUP(vendas[[#This Row],[UF]],Regioes[],2,0)</f>
        <v>SUL</v>
      </c>
      <c r="J599" t="str" cm="1">
        <f t="array" aca="1" ref="J59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99" cm="1">
        <f t="array" ref="K599">INDEX(Produtos[preço_venda],_xlfn.XMATCH(vendas[[#This Row],[produto]],Produtos[id],0,1))*vendas[[#This Row],[quantidade]]</f>
        <v>46081.2</v>
      </c>
      <c r="L599">
        <f ca="1">vendas[[#This Row],[total produtos]]+vendas[[#This Row],[frete]]</f>
        <v>46141.828799999996</v>
      </c>
    </row>
    <row r="600" spans="1:12" x14ac:dyDescent="0.25">
      <c r="A600" s="1">
        <v>45384.061527487342</v>
      </c>
      <c r="B600" s="3">
        <f>WEEKNUM(vendas[[#This Row],[data]])</f>
        <v>14</v>
      </c>
      <c r="C600">
        <v>15</v>
      </c>
      <c r="D600" s="2" t="s">
        <v>25</v>
      </c>
      <c r="E600" s="3">
        <v>38</v>
      </c>
      <c r="F600" t="s">
        <v>4056</v>
      </c>
      <c r="G600" t="str" cm="1">
        <f t="array" ref="G600">INDEX(Municípios[Unidade federativa],_xlfn.XMATCH(vendas[[#This Row],[destino]],Municípios[Município],0))</f>
        <v>São Paulo</v>
      </c>
      <c r="H600" cm="1">
        <f t="array" aca="1" ref="H600" ca="1">INDEX(Municípios[frete],_xlfn.XMATCH(vendas[[#This Row],[destino]],Municípios[Município]))*vendas[[#This Row],[quantidade]]*(RANDBETWEEN(10,30)/100)</f>
        <v>54.712400000000002</v>
      </c>
      <c r="I600" t="str">
        <f>VLOOKUP(vendas[[#This Row],[UF]],Regioes[],2,0)</f>
        <v>SUDESTE</v>
      </c>
      <c r="J600" t="str" cm="1">
        <f t="array" aca="1" ref="J600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00" cm="1">
        <f t="array" ref="K600">INDEX(Produtos[preço_venda],_xlfn.XMATCH(vendas[[#This Row],[produto]],Produtos[id],0,1))*vendas[[#This Row],[quantidade]]</f>
        <v>170276.86000000002</v>
      </c>
      <c r="L600">
        <f ca="1">vendas[[#This Row],[total produtos]]+vendas[[#This Row],[frete]]</f>
        <v>170331.5724</v>
      </c>
    </row>
    <row r="601" spans="1:12" x14ac:dyDescent="0.25">
      <c r="A601" s="1">
        <v>45409</v>
      </c>
      <c r="B601" s="3">
        <f>WEEKNUM(vendas[[#This Row],[data]])</f>
        <v>17</v>
      </c>
      <c r="C601">
        <v>5</v>
      </c>
      <c r="D601" s="2" t="s">
        <v>27</v>
      </c>
      <c r="E601" s="3">
        <v>48</v>
      </c>
      <c r="F601" t="s">
        <v>12184</v>
      </c>
      <c r="G601" t="str" cm="1">
        <f t="array" ref="G601">INDEX(Municípios[Unidade federativa],_xlfn.XMATCH(vendas[[#This Row],[destino]],Municípios[Município],0))</f>
        <v>São Paulo</v>
      </c>
      <c r="H601" cm="1">
        <f t="array" aca="1" ref="H601" ca="1">INDEX(Municípios[frete],_xlfn.XMATCH(vendas[[#This Row],[destino]],Municípios[Município]))*vendas[[#This Row],[quantidade]]*(RANDBETWEEN(10,30)/100)</f>
        <v>49.104000000000006</v>
      </c>
      <c r="I601" t="str">
        <f>VLOOKUP(vendas[[#This Row],[UF]],Regioes[],2,0)</f>
        <v>SUDESTE</v>
      </c>
      <c r="J601" t="str" cm="1">
        <f t="array" aca="1" ref="J60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601" cm="1">
        <f t="array" ref="K601">INDEX(Produtos[preço_venda],_xlfn.XMATCH(vendas[[#This Row],[produto]],Produtos[id],0,1))*vendas[[#This Row],[quantidade]]</f>
        <v>138281.28</v>
      </c>
      <c r="L601">
        <f ca="1">vendas[[#This Row],[total produtos]]+vendas[[#This Row],[frete]]</f>
        <v>138330.38399999999</v>
      </c>
    </row>
    <row r="602" spans="1:12" x14ac:dyDescent="0.25">
      <c r="A602" s="1">
        <v>45402</v>
      </c>
      <c r="B602" s="3">
        <f>WEEKNUM(vendas[[#This Row],[data]])</f>
        <v>16</v>
      </c>
      <c r="C602">
        <v>10</v>
      </c>
      <c r="D602" s="2" t="s">
        <v>61</v>
      </c>
      <c r="E602" s="3">
        <v>31</v>
      </c>
      <c r="F602" t="s">
        <v>2740</v>
      </c>
      <c r="G602" t="str" cm="1">
        <f t="array" ref="G602">INDEX(Municípios[Unidade federativa],_xlfn.XMATCH(vendas[[#This Row],[destino]],Municípios[Município],0))</f>
        <v>Ceará</v>
      </c>
      <c r="H602" cm="1">
        <f t="array" aca="1" ref="H602" ca="1">INDEX(Municípios[frete],_xlfn.XMATCH(vendas[[#This Row],[destino]],Municípios[Município]))*vendas[[#This Row],[quantidade]]*(RANDBETWEEN(10,30)/100)</f>
        <v>33.917099999999998</v>
      </c>
      <c r="I602" t="str">
        <f>VLOOKUP(vendas[[#This Row],[UF]],Regioes[],2,0)</f>
        <v>NORDESTE</v>
      </c>
      <c r="J602" t="str" cm="1">
        <f t="array" aca="1" ref="J602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602" cm="1">
        <f t="array" ref="K602">INDEX(Produtos[preço_venda],_xlfn.XMATCH(vendas[[#This Row],[produto]],Produtos[id],0,1))*vendas[[#This Row],[quantidade]]</f>
        <v>109123.41</v>
      </c>
      <c r="L602">
        <f ca="1">vendas[[#This Row],[total produtos]]+vendas[[#This Row],[frete]]</f>
        <v>109157.32710000001</v>
      </c>
    </row>
    <row r="603" spans="1:12" x14ac:dyDescent="0.25">
      <c r="A603" s="1">
        <v>45405</v>
      </c>
      <c r="B603" s="3">
        <f>WEEKNUM(vendas[[#This Row],[data]])</f>
        <v>17</v>
      </c>
      <c r="C603">
        <v>11</v>
      </c>
      <c r="D603" s="2" t="s">
        <v>32</v>
      </c>
      <c r="E603" s="3">
        <v>47</v>
      </c>
      <c r="F603" t="s">
        <v>7817</v>
      </c>
      <c r="G603" t="str" cm="1">
        <f t="array" ref="G603">INDEX(Municípios[Unidade federativa],_xlfn.XMATCH(vendas[[#This Row],[destino]],Municípios[Município],0))</f>
        <v>Rio Grande do Sul</v>
      </c>
      <c r="H603" cm="1">
        <f t="array" aca="1" ref="H603" ca="1">INDEX(Municípios[frete],_xlfn.XMATCH(vendas[[#This Row],[destino]],Municípios[Município]))*vendas[[#This Row],[quantidade]]*(RANDBETWEEN(10,30)/100)</f>
        <v>80.605000000000004</v>
      </c>
      <c r="I603" t="str">
        <f>VLOOKUP(vendas[[#This Row],[UF]],Regioes[],2,0)</f>
        <v>SUL</v>
      </c>
      <c r="J603" t="str" cm="1">
        <f t="array" aca="1" ref="J60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03" cm="1">
        <f t="array" ref="K603">INDEX(Produtos[preço_venda],_xlfn.XMATCH(vendas[[#This Row],[produto]],Produtos[id],0,1))*vendas[[#This Row],[quantidade]]</f>
        <v>15041.409999999998</v>
      </c>
      <c r="L603">
        <f ca="1">vendas[[#This Row],[total produtos]]+vendas[[#This Row],[frete]]</f>
        <v>15122.014999999998</v>
      </c>
    </row>
    <row r="604" spans="1:12" x14ac:dyDescent="0.25">
      <c r="A604" s="1">
        <v>45400.772015411225</v>
      </c>
      <c r="B604" s="3">
        <f>WEEKNUM(vendas[[#This Row],[data]])</f>
        <v>16</v>
      </c>
      <c r="C604">
        <v>7</v>
      </c>
      <c r="D604" s="2" t="s">
        <v>52</v>
      </c>
      <c r="E604" s="3">
        <v>47</v>
      </c>
      <c r="F604" t="s">
        <v>12388</v>
      </c>
      <c r="G604" t="str" cm="1">
        <f t="array" ref="G604">INDEX(Municípios[Unidade federativa],_xlfn.XMATCH(vendas[[#This Row],[destino]],Municípios[Município],0))</f>
        <v>Paraíba</v>
      </c>
      <c r="H604" cm="1">
        <f t="array" aca="1" ref="H604" ca="1">INDEX(Municípios[frete],_xlfn.XMATCH(vendas[[#This Row],[destino]],Municípios[Município]))*vendas[[#This Row],[quantidade]]*(RANDBETWEEN(10,30)/100)</f>
        <v>95.334800000000001</v>
      </c>
      <c r="I604" t="str">
        <f>VLOOKUP(vendas[[#This Row],[UF]],Regioes[],2,0)</f>
        <v>NORDESTE</v>
      </c>
      <c r="J604" t="str" cm="1">
        <f t="array" aca="1" ref="J60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04" cm="1">
        <f t="array" ref="K604">INDEX(Produtos[preço_venda],_xlfn.XMATCH(vendas[[#This Row],[produto]],Produtos[id],0,1))*vendas[[#This Row],[quantidade]]</f>
        <v>195550.08000000002</v>
      </c>
      <c r="L604">
        <f ca="1">vendas[[#This Row],[total produtos]]+vendas[[#This Row],[frete]]</f>
        <v>195645.41480000003</v>
      </c>
    </row>
    <row r="605" spans="1:12" x14ac:dyDescent="0.25">
      <c r="A605" s="1">
        <v>45398.147746847062</v>
      </c>
      <c r="B605" s="3">
        <f>WEEKNUM(vendas[[#This Row],[data]])</f>
        <v>16</v>
      </c>
      <c r="C605">
        <v>15</v>
      </c>
      <c r="D605" s="2" t="s">
        <v>49</v>
      </c>
      <c r="E605" s="3">
        <v>16</v>
      </c>
      <c r="F605" t="s">
        <v>15975</v>
      </c>
      <c r="G605" t="str" cm="1">
        <f t="array" ref="G605">INDEX(Municípios[Unidade federativa],_xlfn.XMATCH(vendas[[#This Row],[destino]],Municípios[Município],0))</f>
        <v>Goiás</v>
      </c>
      <c r="H605" cm="1">
        <f t="array" aca="1" ref="H605" ca="1">INDEX(Municípios[frete],_xlfn.XMATCH(vendas[[#This Row],[destino]],Municípios[Município]))*vendas[[#This Row],[quantidade]]*(RANDBETWEEN(10,30)/100)</f>
        <v>8.3248000000000015</v>
      </c>
      <c r="I605" t="str">
        <f>VLOOKUP(vendas[[#This Row],[UF]],Regioes[],2,0)</f>
        <v>CENTRO-OESTE</v>
      </c>
      <c r="J605" t="str" cm="1">
        <f t="array" aca="1" ref="J605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605" cm="1">
        <f t="array" ref="K605">INDEX(Produtos[preço_venda],_xlfn.XMATCH(vendas[[#This Row],[produto]],Produtos[id],0,1))*vendas[[#This Row],[quantidade]]</f>
        <v>20490.560000000001</v>
      </c>
      <c r="L605">
        <f ca="1">vendas[[#This Row],[total produtos]]+vendas[[#This Row],[frete]]</f>
        <v>20498.8848</v>
      </c>
    </row>
    <row r="606" spans="1:12" x14ac:dyDescent="0.25">
      <c r="A606" s="1">
        <v>45410</v>
      </c>
      <c r="B606" s="3">
        <f>WEEKNUM(vendas[[#This Row],[data]])</f>
        <v>18</v>
      </c>
      <c r="C606">
        <v>14</v>
      </c>
      <c r="D606" s="2" t="s">
        <v>27</v>
      </c>
      <c r="E606" s="3">
        <v>49</v>
      </c>
      <c r="F606" t="s">
        <v>2189</v>
      </c>
      <c r="G606" t="str" cm="1">
        <f t="array" ref="G606">INDEX(Municípios[Unidade federativa],_xlfn.XMATCH(vendas[[#This Row],[destino]],Municípios[Município],0))</f>
        <v>Santa Catarina</v>
      </c>
      <c r="H606" cm="1">
        <f t="array" aca="1" ref="H606" ca="1">INDEX(Municípios[frete],_xlfn.XMATCH(vendas[[#This Row],[destino]],Municípios[Município]))*vendas[[#This Row],[quantidade]]*(RANDBETWEEN(10,30)/100)</f>
        <v>123.06840000000001</v>
      </c>
      <c r="I606" t="str">
        <f>VLOOKUP(vendas[[#This Row],[UF]],Regioes[],2,0)</f>
        <v>SUL</v>
      </c>
      <c r="J606" t="str" cm="1">
        <f t="array" aca="1" ref="J60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06" cm="1">
        <f t="array" ref="K606">INDEX(Produtos[preço_venda],_xlfn.XMATCH(vendas[[#This Row],[produto]],Produtos[id],0,1))*vendas[[#This Row],[quantidade]]</f>
        <v>141162.14000000001</v>
      </c>
      <c r="L606">
        <f ca="1">vendas[[#This Row],[total produtos]]+vendas[[#This Row],[frete]]</f>
        <v>141285.2084</v>
      </c>
    </row>
    <row r="607" spans="1:12" x14ac:dyDescent="0.25">
      <c r="A607" s="1">
        <v>45402</v>
      </c>
      <c r="B607" s="3">
        <f>WEEKNUM(vendas[[#This Row],[data]])</f>
        <v>16</v>
      </c>
      <c r="C607">
        <v>9</v>
      </c>
      <c r="D607" s="2" t="s">
        <v>53</v>
      </c>
      <c r="E607" s="3">
        <v>30</v>
      </c>
      <c r="F607" t="s">
        <v>8655</v>
      </c>
      <c r="G607" t="str" cm="1">
        <f t="array" ref="G607">INDEX(Municípios[Unidade federativa],_xlfn.XMATCH(vendas[[#This Row],[destino]],Municípios[Município],0))</f>
        <v>São Paulo</v>
      </c>
      <c r="H607" cm="1">
        <f t="array" aca="1" ref="H607" ca="1">INDEX(Municípios[frete],_xlfn.XMATCH(vendas[[#This Row],[destino]],Municípios[Município]))*vendas[[#This Row],[quantidade]]*(RANDBETWEEN(10,30)/100)</f>
        <v>73.205999999999989</v>
      </c>
      <c r="I607" t="str">
        <f>VLOOKUP(vendas[[#This Row],[UF]],Regioes[],2,0)</f>
        <v>SUDESTE</v>
      </c>
      <c r="J607" t="str" cm="1">
        <f t="array" aca="1" ref="J60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07" cm="1">
        <f t="array" ref="K607">INDEX(Produtos[preço_venda],_xlfn.XMATCH(vendas[[#This Row],[produto]],Produtos[id],0,1))*vendas[[#This Row],[quantidade]]</f>
        <v>115209.60000000001</v>
      </c>
      <c r="L607">
        <f ca="1">vendas[[#This Row],[total produtos]]+vendas[[#This Row],[frete]]</f>
        <v>115282.80600000001</v>
      </c>
    </row>
    <row r="608" spans="1:12" x14ac:dyDescent="0.25">
      <c r="A608" s="1">
        <v>45402</v>
      </c>
      <c r="B608" s="3">
        <f>WEEKNUM(vendas[[#This Row],[data]])</f>
        <v>16</v>
      </c>
      <c r="C608">
        <v>9</v>
      </c>
      <c r="D608" s="2" t="s">
        <v>57</v>
      </c>
      <c r="E608" s="3">
        <v>32</v>
      </c>
      <c r="F608" t="s">
        <v>10816</v>
      </c>
      <c r="G608" t="str" cm="1">
        <f t="array" ref="G608">INDEX(Municípios[Unidade federativa],_xlfn.XMATCH(vendas[[#This Row],[destino]],Municípios[Município],0))</f>
        <v>Maranhão</v>
      </c>
      <c r="H608" cm="1">
        <f t="array" aca="1" ref="H608" ca="1">INDEX(Municípios[frete],_xlfn.XMATCH(vendas[[#This Row],[destino]],Municípios[Município]))*vendas[[#This Row],[quantidade]]*(RANDBETWEEN(10,30)/100)</f>
        <v>71.385600000000011</v>
      </c>
      <c r="I608" t="str">
        <f>VLOOKUP(vendas[[#This Row],[UF]],Regioes[],2,0)</f>
        <v>NORDESTE</v>
      </c>
      <c r="J608" t="str" cm="1">
        <f t="array" aca="1" ref="J608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608" cm="1">
        <f t="array" ref="K608">INDEX(Produtos[preço_venda],_xlfn.XMATCH(vendas[[#This Row],[produto]],Produtos[id],0,1))*vendas[[#This Row],[quantidade]]</f>
        <v>112665.92</v>
      </c>
      <c r="L608">
        <f ca="1">vendas[[#This Row],[total produtos]]+vendas[[#This Row],[frete]]</f>
        <v>112737.30559999999</v>
      </c>
    </row>
    <row r="609" spans="1:12" x14ac:dyDescent="0.25">
      <c r="A609" s="1">
        <v>45408</v>
      </c>
      <c r="B609" s="3">
        <f>WEEKNUM(vendas[[#This Row],[data]])</f>
        <v>17</v>
      </c>
      <c r="C609">
        <v>12</v>
      </c>
      <c r="D609" s="2" t="s">
        <v>23</v>
      </c>
      <c r="E609" s="3">
        <v>13</v>
      </c>
      <c r="F609" t="s">
        <v>10157</v>
      </c>
      <c r="G609" t="str" cm="1">
        <f t="array" ref="G609">INDEX(Municípios[Unidade federativa],_xlfn.XMATCH(vendas[[#This Row],[destino]],Municípios[Município],0))</f>
        <v>São Paulo</v>
      </c>
      <c r="H609" cm="1">
        <f t="array" aca="1" ref="H609" ca="1">INDEX(Municípios[frete],_xlfn.XMATCH(vendas[[#This Row],[destino]],Municípios[Município]))*vendas[[#This Row],[quantidade]]*(RANDBETWEEN(10,30)/100)</f>
        <v>9.7811999999999983</v>
      </c>
      <c r="I609" t="str">
        <f>VLOOKUP(vendas[[#This Row],[UF]],Regioes[],2,0)</f>
        <v>SUDESTE</v>
      </c>
      <c r="J609" t="str" cm="1">
        <f t="array" aca="1" ref="J60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09" cm="1">
        <f t="array" ref="K609">INDEX(Produtos[preço_venda],_xlfn.XMATCH(vendas[[#This Row],[produto]],Produtos[id],0,1))*vendas[[#This Row],[quantidade]]</f>
        <v>20802.34</v>
      </c>
      <c r="L609">
        <f ca="1">vendas[[#This Row],[total produtos]]+vendas[[#This Row],[frete]]</f>
        <v>20812.121200000001</v>
      </c>
    </row>
    <row r="610" spans="1:12" x14ac:dyDescent="0.25">
      <c r="A610" s="1">
        <v>45384.331541091851</v>
      </c>
      <c r="B610" s="3">
        <f>WEEKNUM(vendas[[#This Row],[data]])</f>
        <v>14</v>
      </c>
      <c r="C610">
        <v>12</v>
      </c>
      <c r="D610" s="2" t="s">
        <v>22</v>
      </c>
      <c r="E610" s="3">
        <v>14</v>
      </c>
      <c r="F610" t="s">
        <v>6252</v>
      </c>
      <c r="G610" t="str" cm="1">
        <f t="array" ref="G610">INDEX(Municípios[Unidade federativa],_xlfn.XMATCH(vendas[[#This Row],[destino]],Municípios[Município],0))</f>
        <v>Minas Gerais</v>
      </c>
      <c r="H610" cm="1">
        <f t="array" aca="1" ref="H610" ca="1">INDEX(Municípios[frete],_xlfn.XMATCH(vendas[[#This Row],[destino]],Municípios[Município]))*vendas[[#This Row],[quantidade]]*(RANDBETWEEN(10,30)/100)</f>
        <v>19.650399999999998</v>
      </c>
      <c r="I610" t="str">
        <f>VLOOKUP(vendas[[#This Row],[UF]],Regioes[],2,0)</f>
        <v>SUDESTE</v>
      </c>
      <c r="J610" t="str" cm="1">
        <f t="array" aca="1" ref="J61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10" cm="1">
        <f t="array" ref="K610">INDEX(Produtos[preço_venda],_xlfn.XMATCH(vendas[[#This Row],[produto]],Produtos[id],0,1))*vendas[[#This Row],[quantidade]]</f>
        <v>26880.7</v>
      </c>
      <c r="L610">
        <f ca="1">vendas[[#This Row],[total produtos]]+vendas[[#This Row],[frete]]</f>
        <v>26900.350399999999</v>
      </c>
    </row>
    <row r="611" spans="1:12" x14ac:dyDescent="0.25">
      <c r="A611" s="1">
        <v>45409</v>
      </c>
      <c r="B611" s="3">
        <f>WEEKNUM(vendas[[#This Row],[data]])</f>
        <v>17</v>
      </c>
      <c r="C611">
        <v>14</v>
      </c>
      <c r="D611" s="2" t="s">
        <v>51</v>
      </c>
      <c r="E611" s="3">
        <v>15</v>
      </c>
      <c r="F611" t="s">
        <v>3982</v>
      </c>
      <c r="G611" t="str" cm="1">
        <f t="array" ref="G611">INDEX(Municípios[Unidade federativa],_xlfn.XMATCH(vendas[[#This Row],[destino]],Municípios[Município],0))</f>
        <v>Ceará</v>
      </c>
      <c r="H611" cm="1">
        <f t="array" aca="1" ref="H611" ca="1">INDEX(Municípios[frete],_xlfn.XMATCH(vendas[[#This Row],[destino]],Municípios[Município]))*vendas[[#This Row],[quantidade]]*(RANDBETWEEN(10,30)/100)</f>
        <v>71.099999999999994</v>
      </c>
      <c r="I611" t="str">
        <f>VLOOKUP(vendas[[#This Row],[UF]],Regioes[],2,0)</f>
        <v>NORDESTE</v>
      </c>
      <c r="J611" t="str" cm="1">
        <f t="array" aca="1" ref="J61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11" cm="1">
        <f t="array" ref="K611">INDEX(Produtos[preço_venda],_xlfn.XMATCH(vendas[[#This Row],[produto]],Produtos[id],0,1))*vendas[[#This Row],[quantidade]]</f>
        <v>43209.899999999994</v>
      </c>
      <c r="L611">
        <f ca="1">vendas[[#This Row],[total produtos]]+vendas[[#This Row],[frete]]</f>
        <v>43280.999999999993</v>
      </c>
    </row>
    <row r="612" spans="1:12" x14ac:dyDescent="0.25">
      <c r="A612" s="1">
        <v>45401.001426674651</v>
      </c>
      <c r="B612" s="3">
        <f>WEEKNUM(vendas[[#This Row],[data]])</f>
        <v>16</v>
      </c>
      <c r="C612">
        <v>10</v>
      </c>
      <c r="D612" s="2" t="s">
        <v>31</v>
      </c>
      <c r="E612" s="3">
        <v>32</v>
      </c>
      <c r="F612" t="s">
        <v>16365</v>
      </c>
      <c r="G612" t="str" cm="1">
        <f t="array" ref="G612">INDEX(Municípios[Unidade federativa],_xlfn.XMATCH(vendas[[#This Row],[destino]],Municípios[Município],0))</f>
        <v>São Paulo</v>
      </c>
      <c r="H612" cm="1">
        <f t="array" aca="1" ref="H612" ca="1">INDEX(Municípios[frete],_xlfn.XMATCH(vendas[[#This Row],[destino]],Municípios[Município]))*vendas[[#This Row],[quantidade]]*(RANDBETWEEN(10,30)/100)</f>
        <v>42.275199999999998</v>
      </c>
      <c r="I612" t="str">
        <f>VLOOKUP(vendas[[#This Row],[UF]],Regioes[],2,0)</f>
        <v>SUDESTE</v>
      </c>
      <c r="J612" t="str" cm="1">
        <f t="array" aca="1" ref="J61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12" cm="1">
        <f t="array" ref="K612">INDEX(Produtos[preço_venda],_xlfn.XMATCH(vendas[[#This Row],[produto]],Produtos[id],0,1))*vendas[[#This Row],[quantidade]]</f>
        <v>122887.03999999999</v>
      </c>
      <c r="L612">
        <f ca="1">vendas[[#This Row],[total produtos]]+vendas[[#This Row],[frete]]</f>
        <v>122929.3152</v>
      </c>
    </row>
    <row r="613" spans="1:12" x14ac:dyDescent="0.25">
      <c r="A613" s="1">
        <v>45397.028009094523</v>
      </c>
      <c r="B613" s="3">
        <f>WEEKNUM(vendas[[#This Row],[data]])</f>
        <v>16</v>
      </c>
      <c r="C613">
        <v>9</v>
      </c>
      <c r="D613" s="2" t="s">
        <v>48</v>
      </c>
      <c r="E613" s="3">
        <v>39</v>
      </c>
      <c r="F613" t="s">
        <v>539</v>
      </c>
      <c r="G613" t="str" cm="1">
        <f t="array" ref="G613">INDEX(Municípios[Unidade federativa],_xlfn.XMATCH(vendas[[#This Row],[destino]],Municípios[Município],0))</f>
        <v>Minas Gerais</v>
      </c>
      <c r="H613" cm="1">
        <f t="array" aca="1" ref="H613" ca="1">INDEX(Municípios[frete],_xlfn.XMATCH(vendas[[#This Row],[destino]],Municípios[Município]))*vendas[[#This Row],[quantidade]]*(RANDBETWEEN(10,30)/100)</f>
        <v>120.36959999999999</v>
      </c>
      <c r="I613" t="str">
        <f>VLOOKUP(vendas[[#This Row],[UF]],Regioes[],2,0)</f>
        <v>SUDESTE</v>
      </c>
      <c r="J613" t="str" cm="1">
        <f t="array" aca="1" ref="J61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13" cm="1">
        <f t="array" ref="K613">INDEX(Produtos[preço_venda],_xlfn.XMATCH(vendas[[#This Row],[produto]],Produtos[id],0,1))*vendas[[#This Row],[quantidade]]</f>
        <v>49937.16</v>
      </c>
      <c r="L613">
        <f ca="1">vendas[[#This Row],[total produtos]]+vendas[[#This Row],[frete]]</f>
        <v>50057.529600000002</v>
      </c>
    </row>
    <row r="614" spans="1:12" x14ac:dyDescent="0.25">
      <c r="A614" s="1">
        <v>45402</v>
      </c>
      <c r="B614" s="3">
        <f>WEEKNUM(vendas[[#This Row],[data]])</f>
        <v>16</v>
      </c>
      <c r="C614">
        <v>15</v>
      </c>
      <c r="D614" s="2" t="s">
        <v>36</v>
      </c>
      <c r="E614" s="3">
        <v>19</v>
      </c>
      <c r="F614" t="s">
        <v>7862</v>
      </c>
      <c r="G614" t="str" cm="1">
        <f t="array" ref="G614">INDEX(Municípios[Unidade federativa],_xlfn.XMATCH(vendas[[#This Row],[destino]],Municípios[Município],0))</f>
        <v>Paraná</v>
      </c>
      <c r="H614" cm="1">
        <f t="array" aca="1" ref="H614" ca="1">INDEX(Municípios[frete],_xlfn.XMATCH(vendas[[#This Row],[destino]],Municípios[Município]))*vendas[[#This Row],[quantidade]]*(RANDBETWEEN(10,30)/100)</f>
        <v>28.762199999999996</v>
      </c>
      <c r="I614" t="str">
        <f>VLOOKUP(vendas[[#This Row],[UF]],Regioes[],2,0)</f>
        <v>SUL</v>
      </c>
      <c r="J614" t="str" cm="1">
        <f t="array" aca="1" ref="J614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614" cm="1">
        <f t="array" ref="K614">INDEX(Produtos[preço_venda],_xlfn.XMATCH(vendas[[#This Row],[produto]],Produtos[id],0,1))*vendas[[#This Row],[quantidade]]</f>
        <v>72967.22</v>
      </c>
      <c r="L614">
        <f ca="1">vendas[[#This Row],[total produtos]]+vendas[[#This Row],[frete]]</f>
        <v>72995.982199999999</v>
      </c>
    </row>
    <row r="615" spans="1:12" x14ac:dyDescent="0.25">
      <c r="A615" s="1">
        <v>45418</v>
      </c>
      <c r="B615" s="3">
        <f>WEEKNUM(vendas[[#This Row],[data]])</f>
        <v>19</v>
      </c>
      <c r="C615">
        <v>12</v>
      </c>
      <c r="D615" s="2" t="s">
        <v>49</v>
      </c>
      <c r="E615" s="3">
        <v>22</v>
      </c>
      <c r="F615" t="s">
        <v>4509</v>
      </c>
      <c r="G615" t="str" cm="1">
        <f t="array" ref="G615">INDEX(Municípios[Unidade federativa],_xlfn.XMATCH(vendas[[#This Row],[destino]],Municípios[Município],0))</f>
        <v>Pernambuco</v>
      </c>
      <c r="H615" cm="1">
        <f t="array" aca="1" ref="H615" ca="1">INDEX(Municípios[frete],_xlfn.XMATCH(vendas[[#This Row],[destino]],Municípios[Município]))*vendas[[#This Row],[quantidade]]*(RANDBETWEEN(10,30)/100)</f>
        <v>48.028199999999998</v>
      </c>
      <c r="I615" t="str">
        <f>VLOOKUP(vendas[[#This Row],[UF]],Regioes[],2,0)</f>
        <v>NORDESTE</v>
      </c>
      <c r="J615" t="str" cm="1">
        <f t="array" aca="1" ref="J61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615" cm="1">
        <f t="array" ref="K615">INDEX(Produtos[preço_venda],_xlfn.XMATCH(vendas[[#This Row],[produto]],Produtos[id],0,1))*vendas[[#This Row],[quantidade]]</f>
        <v>28174.52</v>
      </c>
      <c r="L615">
        <f ca="1">vendas[[#This Row],[total produtos]]+vendas[[#This Row],[frete]]</f>
        <v>28222.548200000001</v>
      </c>
    </row>
    <row r="616" spans="1:12" x14ac:dyDescent="0.25">
      <c r="A616" s="1">
        <v>45401.001426674651</v>
      </c>
      <c r="B616" s="3">
        <f>WEEKNUM(vendas[[#This Row],[data]])</f>
        <v>16</v>
      </c>
      <c r="C616">
        <v>8</v>
      </c>
      <c r="D616" s="2" t="s">
        <v>25</v>
      </c>
      <c r="E616" s="3">
        <v>10</v>
      </c>
      <c r="F616" t="s">
        <v>3795</v>
      </c>
      <c r="G616" t="str" cm="1">
        <f t="array" ref="G616">INDEX(Municípios[Unidade federativa],_xlfn.XMATCH(vendas[[#This Row],[destino]],Municípios[Município],0))</f>
        <v>Rio Grande do Norte</v>
      </c>
      <c r="H616" cm="1">
        <f t="array" aca="1" ref="H616" ca="1">INDEX(Municípios[frete],_xlfn.XMATCH(vendas[[#This Row],[destino]],Municípios[Município]))*vendas[[#This Row],[quantidade]]*(RANDBETWEEN(10,30)/100)</f>
        <v>12.209</v>
      </c>
      <c r="I616" t="str">
        <f>VLOOKUP(vendas[[#This Row],[UF]],Regioes[],2,0)</f>
        <v>NORDESTE</v>
      </c>
      <c r="J616" t="str" cm="1">
        <f t="array" aca="1" ref="J61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16" cm="1">
        <f t="array" ref="K616">INDEX(Produtos[preço_venda],_xlfn.XMATCH(vendas[[#This Row],[produto]],Produtos[id],0,1))*vendas[[#This Row],[quantidade]]</f>
        <v>44809.700000000004</v>
      </c>
      <c r="L616">
        <f ca="1">vendas[[#This Row],[total produtos]]+vendas[[#This Row],[frete]]</f>
        <v>44821.909000000007</v>
      </c>
    </row>
    <row r="617" spans="1:12" x14ac:dyDescent="0.25">
      <c r="A617" s="1">
        <v>45391.569484749321</v>
      </c>
      <c r="B617" s="3">
        <f>WEEKNUM(vendas[[#This Row],[data]])</f>
        <v>15</v>
      </c>
      <c r="C617">
        <v>5</v>
      </c>
      <c r="D617" s="2" t="s">
        <v>18</v>
      </c>
      <c r="E617" s="3">
        <v>50</v>
      </c>
      <c r="F617" t="s">
        <v>12310</v>
      </c>
      <c r="G617" t="str" cm="1">
        <f t="array" ref="G617">INDEX(Municípios[Unidade federativa],_xlfn.XMATCH(vendas[[#This Row],[destino]],Municípios[Município],0))</f>
        <v>Alagoas</v>
      </c>
      <c r="H617" cm="1">
        <f t="array" aca="1" ref="H617" ca="1">INDEX(Municípios[frete],_xlfn.XMATCH(vendas[[#This Row],[destino]],Municípios[Município]))*vendas[[#This Row],[quantidade]]*(RANDBETWEEN(10,30)/100)</f>
        <v>66.570000000000007</v>
      </c>
      <c r="I617" t="str">
        <f>VLOOKUP(vendas[[#This Row],[UF]],Regioes[],2,0)</f>
        <v>NORDESTE</v>
      </c>
      <c r="J617" t="str" cm="1">
        <f t="array" aca="1" ref="J617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617" cm="1">
        <f t="array" ref="K617">INDEX(Produtos[preço_venda],_xlfn.XMATCH(vendas[[#This Row],[produto]],Produtos[id],0,1))*vendas[[#This Row],[quantidade]]</f>
        <v>176046</v>
      </c>
      <c r="L617">
        <f ca="1">vendas[[#This Row],[total produtos]]+vendas[[#This Row],[frete]]</f>
        <v>176112.57</v>
      </c>
    </row>
    <row r="618" spans="1:12" x14ac:dyDescent="0.25">
      <c r="A618" s="1">
        <v>45391.569484749321</v>
      </c>
      <c r="B618" s="3">
        <f>WEEKNUM(vendas[[#This Row],[data]])</f>
        <v>15</v>
      </c>
      <c r="C618">
        <v>9</v>
      </c>
      <c r="D618" s="2" t="s">
        <v>46</v>
      </c>
      <c r="E618" s="3">
        <v>46</v>
      </c>
      <c r="F618" t="s">
        <v>2025</v>
      </c>
      <c r="G618" t="str" cm="1">
        <f t="array" ref="G618">INDEX(Municípios[Unidade federativa],_xlfn.XMATCH(vendas[[#This Row],[destino]],Municípios[Município],0))</f>
        <v>Rio Grande do Sul</v>
      </c>
      <c r="H618" cm="1">
        <f t="array" aca="1" ref="H618" ca="1">INDEX(Municípios[frete],_xlfn.XMATCH(vendas[[#This Row],[destino]],Municípios[Município]))*vendas[[#This Row],[quantidade]]*(RANDBETWEEN(10,30)/100)</f>
        <v>69.510600000000011</v>
      </c>
      <c r="I618" t="str">
        <f>VLOOKUP(vendas[[#This Row],[UF]],Regioes[],2,0)</f>
        <v>SUL</v>
      </c>
      <c r="J618" t="str" cm="1">
        <f t="array" aca="1" ref="J61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18" cm="1">
        <f t="array" ref="K618">INDEX(Produtos[preço_venda],_xlfn.XMATCH(vendas[[#This Row],[produto]],Produtos[id],0,1))*vendas[[#This Row],[quantidade]]</f>
        <v>103075.88</v>
      </c>
      <c r="L618">
        <f ca="1">vendas[[#This Row],[total produtos]]+vendas[[#This Row],[frete]]</f>
        <v>103145.3906</v>
      </c>
    </row>
    <row r="619" spans="1:12" x14ac:dyDescent="0.25">
      <c r="A619" s="1">
        <v>45410</v>
      </c>
      <c r="B619" s="3">
        <f>WEEKNUM(vendas[[#This Row],[data]])</f>
        <v>18</v>
      </c>
      <c r="C619">
        <v>11</v>
      </c>
      <c r="D619" s="2" t="s">
        <v>45</v>
      </c>
      <c r="E619" s="3">
        <v>36</v>
      </c>
      <c r="F619" t="s">
        <v>9182</v>
      </c>
      <c r="G619" t="str" cm="1">
        <f t="array" ref="G619">INDEX(Municípios[Unidade federativa],_xlfn.XMATCH(vendas[[#This Row],[destino]],Municípios[Município],0))</f>
        <v>Rio Grande do Norte</v>
      </c>
      <c r="H619" cm="1">
        <f t="array" aca="1" ref="H619" ca="1">INDEX(Municípios[frete],_xlfn.XMATCH(vendas[[#This Row],[destino]],Municípios[Município]))*vendas[[#This Row],[quantidade]]*(RANDBETWEEN(10,30)/100)</f>
        <v>96.580799999999996</v>
      </c>
      <c r="I619" t="str">
        <f>VLOOKUP(vendas[[#This Row],[UF]],Regioes[],2,0)</f>
        <v>NORDESTE</v>
      </c>
      <c r="J619" t="str" cm="1">
        <f t="array" aca="1" ref="J61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19" cm="1">
        <f t="array" ref="K619">INDEX(Produtos[preço_venda],_xlfn.XMATCH(vendas[[#This Row],[produto]],Produtos[id],0,1))*vendas[[#This Row],[quantidade]]</f>
        <v>80668.800000000003</v>
      </c>
      <c r="L619">
        <f ca="1">vendas[[#This Row],[total produtos]]+vendas[[#This Row],[frete]]</f>
        <v>80765.380799999999</v>
      </c>
    </row>
    <row r="620" spans="1:12" x14ac:dyDescent="0.25">
      <c r="A620" s="1">
        <v>45391.569484749321</v>
      </c>
      <c r="B620" s="3">
        <f>WEEKNUM(vendas[[#This Row],[data]])</f>
        <v>15</v>
      </c>
      <c r="C620">
        <v>9</v>
      </c>
      <c r="D620" s="2" t="s">
        <v>41</v>
      </c>
      <c r="E620" s="3">
        <v>32</v>
      </c>
      <c r="F620" t="s">
        <v>11041</v>
      </c>
      <c r="G620" t="str" cm="1">
        <f t="array" ref="G620">INDEX(Municípios[Unidade federativa],_xlfn.XMATCH(vendas[[#This Row],[destino]],Municípios[Município],0))</f>
        <v>Mato Grosso do Sul</v>
      </c>
      <c r="H620" cm="1">
        <f t="array" aca="1" ref="H620" ca="1">INDEX(Municípios[frete],_xlfn.XMATCH(vendas[[#This Row],[destino]],Municípios[Município]))*vendas[[#This Row],[quantidade]]*(RANDBETWEEN(10,30)/100)</f>
        <v>137.20320000000001</v>
      </c>
      <c r="I620" t="str">
        <f>VLOOKUP(vendas[[#This Row],[UF]],Regioes[],2,0)</f>
        <v>CENTRO-OESTE</v>
      </c>
      <c r="J620" t="str" cm="1">
        <f t="array" aca="1" ref="J620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620" cm="1">
        <f t="array" ref="K620">INDEX(Produtos[preço_venda],_xlfn.XMATCH(vendas[[#This Row],[produto]],Produtos[id],0,1))*vendas[[#This Row],[quantidade]]</f>
        <v>40969.599999999999</v>
      </c>
      <c r="L620">
        <f ca="1">vendas[[#This Row],[total produtos]]+vendas[[#This Row],[frete]]</f>
        <v>41106.803200000002</v>
      </c>
    </row>
    <row r="621" spans="1:12" x14ac:dyDescent="0.25">
      <c r="A621" s="1">
        <v>45400.772015411225</v>
      </c>
      <c r="B621" s="3">
        <f>WEEKNUM(vendas[[#This Row],[data]])</f>
        <v>16</v>
      </c>
      <c r="C621">
        <v>18</v>
      </c>
      <c r="D621" s="2" t="s">
        <v>52</v>
      </c>
      <c r="E621" s="3">
        <v>29</v>
      </c>
      <c r="F621" t="s">
        <v>1432</v>
      </c>
      <c r="G621" t="str" cm="1">
        <f t="array" ref="G621">INDEX(Municípios[Unidade federativa],_xlfn.XMATCH(vendas[[#This Row],[destino]],Municípios[Município],0))</f>
        <v>Bahia</v>
      </c>
      <c r="H621" cm="1">
        <f t="array" aca="1" ref="H621" ca="1">INDEX(Municípios[frete],_xlfn.XMATCH(vendas[[#This Row],[destino]],Municípios[Município]))*vendas[[#This Row],[quantidade]]*(RANDBETWEEN(10,30)/100)</f>
        <v>36.018000000000001</v>
      </c>
      <c r="I621" t="str">
        <f>VLOOKUP(vendas[[#This Row],[UF]],Regioes[],2,0)</f>
        <v>NORDESTE</v>
      </c>
      <c r="J621" t="str" cm="1">
        <f t="array" aca="1" ref="J62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621" cm="1">
        <f t="array" ref="K621">INDEX(Produtos[preço_venda],_xlfn.XMATCH(vendas[[#This Row],[produto]],Produtos[id],0,1))*vendas[[#This Row],[quantidade]]</f>
        <v>120658.56000000001</v>
      </c>
      <c r="L621">
        <f ca="1">vendas[[#This Row],[total produtos]]+vendas[[#This Row],[frete]]</f>
        <v>120694.57800000001</v>
      </c>
    </row>
    <row r="622" spans="1:12" x14ac:dyDescent="0.25">
      <c r="A622" s="1">
        <v>45385.348624582155</v>
      </c>
      <c r="B622" s="3">
        <f>WEEKNUM(vendas[[#This Row],[data]])</f>
        <v>14</v>
      </c>
      <c r="C622">
        <v>10</v>
      </c>
      <c r="D622" s="2" t="s">
        <v>58</v>
      </c>
      <c r="E622" s="3">
        <v>30</v>
      </c>
      <c r="F622" t="s">
        <v>12757</v>
      </c>
      <c r="G622" t="str" cm="1">
        <f t="array" ref="G622">INDEX(Municípios[Unidade federativa],_xlfn.XMATCH(vendas[[#This Row],[destino]],Municípios[Município],0))</f>
        <v>Rio Grande do Sul</v>
      </c>
      <c r="H622" cm="1">
        <f t="array" aca="1" ref="H622" ca="1">INDEX(Municípios[frete],_xlfn.XMATCH(vendas[[#This Row],[destino]],Municípios[Município]))*vendas[[#This Row],[quantidade]]*(RANDBETWEEN(10,30)/100)</f>
        <v>22.463999999999995</v>
      </c>
      <c r="I622" t="str">
        <f>VLOOKUP(vendas[[#This Row],[UF]],Regioes[],2,0)</f>
        <v>SUL</v>
      </c>
      <c r="J622" t="str" cm="1">
        <f t="array" aca="1" ref="J622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622" cm="1">
        <f t="array" ref="K622">INDEX(Produtos[preço_venda],_xlfn.XMATCH(vendas[[#This Row],[produto]],Produtos[id],0,1))*vendas[[#This Row],[quantidade]]</f>
        <v>9619.1999999999989</v>
      </c>
      <c r="L622">
        <f ca="1">vendas[[#This Row],[total produtos]]+vendas[[#This Row],[frete]]</f>
        <v>9641.6639999999989</v>
      </c>
    </row>
    <row r="623" spans="1:12" x14ac:dyDescent="0.25">
      <c r="A623" s="1">
        <v>45417</v>
      </c>
      <c r="B623" s="3">
        <f>WEEKNUM(vendas[[#This Row],[data]])</f>
        <v>19</v>
      </c>
      <c r="C623">
        <v>14</v>
      </c>
      <c r="D623" s="2" t="s">
        <v>47</v>
      </c>
      <c r="E623" s="3">
        <v>22</v>
      </c>
      <c r="F623" t="s">
        <v>11594</v>
      </c>
      <c r="G623" t="str" cm="1">
        <f t="array" ref="G623">INDEX(Municípios[Unidade federativa],_xlfn.XMATCH(vendas[[#This Row],[destino]],Municípios[Município],0))</f>
        <v>Rio Grande do Sul</v>
      </c>
      <c r="H623" cm="1">
        <f t="array" aca="1" ref="H623" ca="1">INDEX(Municípios[frete],_xlfn.XMATCH(vendas[[#This Row],[destino]],Municípios[Município]))*vendas[[#This Row],[quantidade]]*(RANDBETWEEN(10,30)/100)</f>
        <v>56.5884</v>
      </c>
      <c r="I623" t="str">
        <f>VLOOKUP(vendas[[#This Row],[UF]],Regioes[],2,0)</f>
        <v>SUL</v>
      </c>
      <c r="J623" t="str" cm="1">
        <f t="array" aca="1" ref="J62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23" cm="1">
        <f t="array" ref="K623">INDEX(Produtos[preço_venda],_xlfn.XMATCH(vendas[[#This Row],[produto]],Produtos[id],0,1))*vendas[[#This Row],[quantidade]]</f>
        <v>91541.340000000011</v>
      </c>
      <c r="L623">
        <f ca="1">vendas[[#This Row],[total produtos]]+vendas[[#This Row],[frete]]</f>
        <v>91597.928400000004</v>
      </c>
    </row>
    <row r="624" spans="1:12" x14ac:dyDescent="0.25">
      <c r="A624" s="1">
        <v>45401.001426674651</v>
      </c>
      <c r="B624" s="3">
        <f>WEEKNUM(vendas[[#This Row],[data]])</f>
        <v>16</v>
      </c>
      <c r="C624">
        <v>17</v>
      </c>
      <c r="D624" s="2" t="s">
        <v>55</v>
      </c>
      <c r="E624" s="3">
        <v>42</v>
      </c>
      <c r="F624" t="s">
        <v>16474</v>
      </c>
      <c r="G624" t="str" cm="1">
        <f t="array" ref="G624">INDEX(Municípios[Unidade federativa],_xlfn.XMATCH(vendas[[#This Row],[destino]],Municípios[Município],0))</f>
        <v>Mato Grosso</v>
      </c>
      <c r="H624" cm="1">
        <f t="array" aca="1" ref="H624" ca="1">INDEX(Municípios[frete],_xlfn.XMATCH(vendas[[#This Row],[destino]],Municípios[Município]))*vendas[[#This Row],[quantidade]]*(RANDBETWEEN(10,30)/100)</f>
        <v>52.163999999999994</v>
      </c>
      <c r="I624" t="str">
        <f>VLOOKUP(vendas[[#This Row],[UF]],Regioes[],2,0)</f>
        <v>CENTRO-OESTE</v>
      </c>
      <c r="J624" t="str" cm="1">
        <f t="array" aca="1" ref="J624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24" cm="1">
        <f t="array" ref="K624">INDEX(Produtos[preço_venda],_xlfn.XMATCH(vendas[[#This Row],[produto]],Produtos[id],0,1))*vendas[[#This Row],[quantidade]]</f>
        <v>80678.64</v>
      </c>
      <c r="L624">
        <f ca="1">vendas[[#This Row],[total produtos]]+vendas[[#This Row],[frete]]</f>
        <v>80730.804000000004</v>
      </c>
    </row>
    <row r="625" spans="1:12" x14ac:dyDescent="0.25">
      <c r="A625" s="1">
        <v>45397.650928884985</v>
      </c>
      <c r="B625" s="3">
        <f>WEEKNUM(vendas[[#This Row],[data]])</f>
        <v>16</v>
      </c>
      <c r="C625">
        <v>13</v>
      </c>
      <c r="D625" s="2" t="s">
        <v>14</v>
      </c>
      <c r="E625" s="3">
        <v>35</v>
      </c>
      <c r="F625" t="s">
        <v>240</v>
      </c>
      <c r="G625" t="str" cm="1">
        <f t="array" ref="G625">INDEX(Municípios[Unidade federativa],_xlfn.XMATCH(vendas[[#This Row],[destino]],Municípios[Município],0))</f>
        <v>São Paulo</v>
      </c>
      <c r="H625" cm="1">
        <f t="array" aca="1" ref="H625" ca="1">INDEX(Municípios[frete],_xlfn.XMATCH(vendas[[#This Row],[destino]],Municípios[Município]))*vendas[[#This Row],[quantidade]]*(RANDBETWEEN(10,30)/100)</f>
        <v>30.429000000000002</v>
      </c>
      <c r="I625" t="str">
        <f>VLOOKUP(vendas[[#This Row],[UF]],Regioes[],2,0)</f>
        <v>SUDESTE</v>
      </c>
      <c r="J625" t="str" cm="1">
        <f t="array" aca="1" ref="J62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625" cm="1">
        <f t="array" ref="K625">INDEX(Produtos[preço_venda],_xlfn.XMATCH(vendas[[#This Row],[produto]],Produtos[id],0,1))*vendas[[#This Row],[quantidade]]</f>
        <v>100817.5</v>
      </c>
      <c r="L625">
        <f ca="1">vendas[[#This Row],[total produtos]]+vendas[[#This Row],[frete]]</f>
        <v>100847.929</v>
      </c>
    </row>
    <row r="626" spans="1:12" x14ac:dyDescent="0.25">
      <c r="A626" s="1">
        <v>45401.001426674651</v>
      </c>
      <c r="B626" s="3">
        <f>WEEKNUM(vendas[[#This Row],[data]])</f>
        <v>16</v>
      </c>
      <c r="C626">
        <v>18</v>
      </c>
      <c r="D626" s="2" t="s">
        <v>13</v>
      </c>
      <c r="E626" s="3">
        <v>49</v>
      </c>
      <c r="F626" t="s">
        <v>2498</v>
      </c>
      <c r="G626" t="str" cm="1">
        <f t="array" ref="G626">INDEX(Municípios[Unidade federativa],_xlfn.XMATCH(vendas[[#This Row],[destino]],Municípios[Município],0))</f>
        <v>Rio de Janeiro</v>
      </c>
      <c r="H626" cm="1">
        <f t="array" aca="1" ref="H626" ca="1">INDEX(Municípios[frete],_xlfn.XMATCH(vendas[[#This Row],[destino]],Municípios[Município]))*vendas[[#This Row],[quantidade]]*(RANDBETWEEN(10,30)/100)</f>
        <v>49.784000000000006</v>
      </c>
      <c r="I626" t="str">
        <f>VLOOKUP(vendas[[#This Row],[UF]],Regioes[],2,0)</f>
        <v>SUDESTE</v>
      </c>
      <c r="J626" t="str" cm="1">
        <f t="array" aca="1" ref="J62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26" cm="1">
        <f t="array" ref="K626">INDEX(Produtos[preço_venda],_xlfn.XMATCH(vendas[[#This Row],[produto]],Produtos[id],0,1))*vendas[[#This Row],[quantidade]]</f>
        <v>31367.84</v>
      </c>
      <c r="L626">
        <f ca="1">vendas[[#This Row],[total produtos]]+vendas[[#This Row],[frete]]</f>
        <v>31417.624</v>
      </c>
    </row>
    <row r="627" spans="1:12" x14ac:dyDescent="0.25">
      <c r="A627" s="1">
        <v>45398.38588652305</v>
      </c>
      <c r="B627" s="3">
        <f>WEEKNUM(vendas[[#This Row],[data]])</f>
        <v>16</v>
      </c>
      <c r="C627">
        <v>5</v>
      </c>
      <c r="D627" s="2" t="s">
        <v>23</v>
      </c>
      <c r="E627" s="3">
        <v>45</v>
      </c>
      <c r="F627" t="s">
        <v>2186</v>
      </c>
      <c r="G627" t="str" cm="1">
        <f t="array" ref="G627">INDEX(Municípios[Unidade federativa],_xlfn.XMATCH(vendas[[#This Row],[destino]],Municípios[Município],0))</f>
        <v>Amazonas</v>
      </c>
      <c r="H627" cm="1">
        <f t="array" aca="1" ref="H627" ca="1">INDEX(Municípios[frete],_xlfn.XMATCH(vendas[[#This Row],[destino]],Municípios[Município]))*vendas[[#This Row],[quantidade]]*(RANDBETWEEN(10,30)/100)</f>
        <v>35.6265</v>
      </c>
      <c r="I627" t="str">
        <f>VLOOKUP(vendas[[#This Row],[UF]],Regioes[],2,0)</f>
        <v>NORTE</v>
      </c>
      <c r="J627" t="str" cm="1">
        <f t="array" aca="1" ref="J62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27" cm="1">
        <f t="array" ref="K627">INDEX(Produtos[preço_venda],_xlfn.XMATCH(vendas[[#This Row],[produto]],Produtos[id],0,1))*vendas[[#This Row],[quantidade]]</f>
        <v>72008.100000000006</v>
      </c>
      <c r="L627">
        <f ca="1">vendas[[#This Row],[total produtos]]+vendas[[#This Row],[frete]]</f>
        <v>72043.726500000004</v>
      </c>
    </row>
    <row r="628" spans="1:12" x14ac:dyDescent="0.25">
      <c r="A628" s="1">
        <v>45418</v>
      </c>
      <c r="B628" s="3">
        <f>WEEKNUM(vendas[[#This Row],[data]])</f>
        <v>19</v>
      </c>
      <c r="C628">
        <v>5</v>
      </c>
      <c r="D628" s="2" t="s">
        <v>63</v>
      </c>
      <c r="E628" s="3">
        <v>19</v>
      </c>
      <c r="F628" t="s">
        <v>10192</v>
      </c>
      <c r="G628" t="str" cm="1">
        <f t="array" ref="G628">INDEX(Municípios[Unidade federativa],_xlfn.XMATCH(vendas[[#This Row],[destino]],Municípios[Município],0))</f>
        <v>Alagoas</v>
      </c>
      <c r="H628" cm="1">
        <f t="array" aca="1" ref="H628" ca="1">INDEX(Municípios[frete],_xlfn.XMATCH(vendas[[#This Row],[destino]],Municípios[Município]))*vendas[[#This Row],[quantidade]]*(RANDBETWEEN(10,30)/100)</f>
        <v>45.770999999999994</v>
      </c>
      <c r="I628" t="str">
        <f>VLOOKUP(vendas[[#This Row],[UF]],Regioes[],2,0)</f>
        <v>NORDESTE</v>
      </c>
      <c r="J628" t="str" cm="1">
        <f t="array" aca="1" ref="J62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28" cm="1">
        <f t="array" ref="K628">INDEX(Produtos[preço_venda],_xlfn.XMATCH(vendas[[#This Row],[produto]],Produtos[id],0,1))*vendas[[#This Row],[quantidade]]</f>
        <v>24327.79</v>
      </c>
      <c r="L628">
        <f ca="1">vendas[[#This Row],[total produtos]]+vendas[[#This Row],[frete]]</f>
        <v>24373.561000000002</v>
      </c>
    </row>
    <row r="629" spans="1:12" x14ac:dyDescent="0.25">
      <c r="A629" s="1">
        <v>45384.331541091851</v>
      </c>
      <c r="B629" s="3">
        <f>WEEKNUM(vendas[[#This Row],[data]])</f>
        <v>14</v>
      </c>
      <c r="C629">
        <v>17</v>
      </c>
      <c r="D629" s="2" t="s">
        <v>11</v>
      </c>
      <c r="E629" s="3">
        <v>10</v>
      </c>
      <c r="F629" t="s">
        <v>15582</v>
      </c>
      <c r="G629" t="str" cm="1">
        <f t="array" ref="G629">INDEX(Municípios[Unidade federativa],_xlfn.XMATCH(vendas[[#This Row],[destino]],Municípios[Município],0))</f>
        <v>São Paulo</v>
      </c>
      <c r="H629" cm="1">
        <f t="array" aca="1" ref="H629" ca="1">INDEX(Municípios[frete],_xlfn.XMATCH(vendas[[#This Row],[destino]],Municípios[Município]))*vendas[[#This Row],[quantidade]]*(RANDBETWEEN(10,30)/100)</f>
        <v>14.231000000000002</v>
      </c>
      <c r="I629" t="str">
        <f>VLOOKUP(vendas[[#This Row],[UF]],Regioes[],2,0)</f>
        <v>SUDESTE</v>
      </c>
      <c r="J629" t="str" cm="1">
        <f t="array" aca="1" ref="J62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629" cm="1">
        <f t="array" ref="K629">INDEX(Produtos[preço_venda],_xlfn.XMATCH(vendas[[#This Row],[produto]],Produtos[id],0,1))*vendas[[#This Row],[quantidade]]</f>
        <v>44804.899999999994</v>
      </c>
      <c r="L629">
        <f ca="1">vendas[[#This Row],[total produtos]]+vendas[[#This Row],[frete]]</f>
        <v>44819.130999999994</v>
      </c>
    </row>
    <row r="630" spans="1:12" x14ac:dyDescent="0.25">
      <c r="A630" s="1">
        <v>45386.897653431421</v>
      </c>
      <c r="B630" s="3">
        <f>WEEKNUM(vendas[[#This Row],[data]])</f>
        <v>14</v>
      </c>
      <c r="C630">
        <v>9</v>
      </c>
      <c r="D630" s="2" t="s">
        <v>24</v>
      </c>
      <c r="E630" s="3">
        <v>32</v>
      </c>
      <c r="F630" t="s">
        <v>8404</v>
      </c>
      <c r="G630" t="str" cm="1">
        <f t="array" ref="G630">INDEX(Municípios[Unidade federativa],_xlfn.XMATCH(vendas[[#This Row],[destino]],Municípios[Município],0))</f>
        <v>Rio Grande do Sul</v>
      </c>
      <c r="H630" cm="1">
        <f t="array" aca="1" ref="H630" ca="1">INDEX(Municípios[frete],_xlfn.XMATCH(vendas[[#This Row],[destino]],Municípios[Município]))*vendas[[#This Row],[quantidade]]*(RANDBETWEEN(10,30)/100)</f>
        <v>56.284799999999997</v>
      </c>
      <c r="I630" t="str">
        <f>VLOOKUP(vendas[[#This Row],[UF]],Regioes[],2,0)</f>
        <v>SUL</v>
      </c>
      <c r="J630" t="str" cm="1">
        <f t="array" aca="1" ref="J630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630" cm="1">
        <f t="array" ref="K630">INDEX(Produtos[preço_venda],_xlfn.XMATCH(vendas[[#This Row],[produto]],Produtos[id],0,1))*vendas[[#This Row],[quantidade]]</f>
        <v>112649.28</v>
      </c>
      <c r="L630">
        <f ca="1">vendas[[#This Row],[total produtos]]+vendas[[#This Row],[frete]]</f>
        <v>112705.56479999999</v>
      </c>
    </row>
    <row r="631" spans="1:12" x14ac:dyDescent="0.25">
      <c r="A631" s="1">
        <v>45401.001426674651</v>
      </c>
      <c r="B631" s="3">
        <f>WEEKNUM(vendas[[#This Row],[data]])</f>
        <v>16</v>
      </c>
      <c r="C631">
        <v>6</v>
      </c>
      <c r="D631" s="2" t="s">
        <v>61</v>
      </c>
      <c r="E631" s="3">
        <v>15</v>
      </c>
      <c r="F631" t="s">
        <v>16350</v>
      </c>
      <c r="G631" t="str" cm="1">
        <f t="array" ref="G631">INDEX(Municípios[Unidade federativa],_xlfn.XMATCH(vendas[[#This Row],[destino]],Municípios[Município],0))</f>
        <v>Santa Catarina</v>
      </c>
      <c r="H631" cm="1">
        <f t="array" aca="1" ref="H631" ca="1">INDEX(Municípios[frete],_xlfn.XMATCH(vendas[[#This Row],[destino]],Municípios[Município]))*vendas[[#This Row],[quantidade]]*(RANDBETWEEN(10,30)/100)</f>
        <v>10.305</v>
      </c>
      <c r="I631" t="str">
        <f>VLOOKUP(vendas[[#This Row],[UF]],Regioes[],2,0)</f>
        <v>SUL</v>
      </c>
      <c r="J631" t="str" cm="1">
        <f t="array" aca="1" ref="J631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631" cm="1">
        <f t="array" ref="K631">INDEX(Produtos[preço_venda],_xlfn.XMATCH(vendas[[#This Row],[produto]],Produtos[id],0,1))*vendas[[#This Row],[quantidade]]</f>
        <v>52801.65</v>
      </c>
      <c r="L631">
        <f ca="1">vendas[[#This Row],[total produtos]]+vendas[[#This Row],[frete]]</f>
        <v>52811.955000000002</v>
      </c>
    </row>
    <row r="632" spans="1:12" x14ac:dyDescent="0.25">
      <c r="A632" s="1">
        <v>45410</v>
      </c>
      <c r="B632" s="3">
        <f>WEEKNUM(vendas[[#This Row],[data]])</f>
        <v>18</v>
      </c>
      <c r="C632">
        <v>5</v>
      </c>
      <c r="D632" s="2" t="s">
        <v>61</v>
      </c>
      <c r="E632" s="3">
        <v>39</v>
      </c>
      <c r="F632" t="s">
        <v>14662</v>
      </c>
      <c r="G632" t="str" cm="1">
        <f t="array" ref="G632">INDEX(Municípios[Unidade federativa],_xlfn.XMATCH(vendas[[#This Row],[destino]],Municípios[Município],0))</f>
        <v>Rio Grande do Sul</v>
      </c>
      <c r="H632" cm="1">
        <f t="array" aca="1" ref="H632" ca="1">INDEX(Municípios[frete],_xlfn.XMATCH(vendas[[#This Row],[destino]],Municípios[Município]))*vendas[[#This Row],[quantidade]]*(RANDBETWEEN(10,30)/100)</f>
        <v>87.878699999999981</v>
      </c>
      <c r="I632" t="str">
        <f>VLOOKUP(vendas[[#This Row],[UF]],Regioes[],2,0)</f>
        <v>SUL</v>
      </c>
      <c r="J632" t="str" cm="1">
        <f t="array" aca="1" ref="J632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632" cm="1">
        <f t="array" ref="K632">INDEX(Produtos[preço_venda],_xlfn.XMATCH(vendas[[#This Row],[produto]],Produtos[id],0,1))*vendas[[#This Row],[quantidade]]</f>
        <v>137284.29</v>
      </c>
      <c r="L632">
        <f ca="1">vendas[[#This Row],[total produtos]]+vendas[[#This Row],[frete]]</f>
        <v>137372.16870000001</v>
      </c>
    </row>
    <row r="633" spans="1:12" x14ac:dyDescent="0.25">
      <c r="A633" s="1">
        <v>45402</v>
      </c>
      <c r="B633" s="3">
        <f>WEEKNUM(vendas[[#This Row],[data]])</f>
        <v>16</v>
      </c>
      <c r="C633">
        <v>5</v>
      </c>
      <c r="D633" s="2" t="s">
        <v>39</v>
      </c>
      <c r="E633" s="3">
        <v>35</v>
      </c>
      <c r="F633" t="s">
        <v>12289</v>
      </c>
      <c r="G633" t="str" cm="1">
        <f t="array" ref="G633">INDEX(Municípios[Unidade federativa],_xlfn.XMATCH(vendas[[#This Row],[destino]],Municípios[Município],0))</f>
        <v>Santa Catarina</v>
      </c>
      <c r="H633" cm="1">
        <f t="array" aca="1" ref="H633" ca="1">INDEX(Municípios[frete],_xlfn.XMATCH(vendas[[#This Row],[destino]],Municípios[Município]))*vendas[[#This Row],[quantidade]]*(RANDBETWEEN(10,30)/100)</f>
        <v>91.39200000000001</v>
      </c>
      <c r="I633" t="str">
        <f>VLOOKUP(vendas[[#This Row],[UF]],Regioes[],2,0)</f>
        <v>SUL</v>
      </c>
      <c r="J633" t="str" cm="1">
        <f t="array" aca="1" ref="J633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633" cm="1">
        <f t="array" ref="K633">INDEX(Produtos[preço_venda],_xlfn.XMATCH(vendas[[#This Row],[produto]],Produtos[id],0,1))*vendas[[#This Row],[quantidade]]</f>
        <v>78412.25</v>
      </c>
      <c r="L633">
        <f ca="1">vendas[[#This Row],[total produtos]]+vendas[[#This Row],[frete]]</f>
        <v>78503.642000000007</v>
      </c>
    </row>
    <row r="634" spans="1:12" x14ac:dyDescent="0.25">
      <c r="A634" s="1">
        <v>45397.650928884985</v>
      </c>
      <c r="B634" s="3">
        <f>WEEKNUM(vendas[[#This Row],[data]])</f>
        <v>16</v>
      </c>
      <c r="C634">
        <v>7</v>
      </c>
      <c r="D634" s="2" t="s">
        <v>41</v>
      </c>
      <c r="E634" s="3">
        <v>22</v>
      </c>
      <c r="F634" t="s">
        <v>4385</v>
      </c>
      <c r="G634" t="str" cm="1">
        <f t="array" ref="G634">INDEX(Municípios[Unidade federativa],_xlfn.XMATCH(vendas[[#This Row],[destino]],Municípios[Município],0))</f>
        <v>Paraíba</v>
      </c>
      <c r="H634" cm="1">
        <f t="array" aca="1" ref="H634" ca="1">INDEX(Municípios[frete],_xlfn.XMATCH(vendas[[#This Row],[destino]],Municípios[Município]))*vendas[[#This Row],[quantidade]]*(RANDBETWEEN(10,30)/100)</f>
        <v>40.985999999999997</v>
      </c>
      <c r="I634" t="str">
        <f>VLOOKUP(vendas[[#This Row],[UF]],Regioes[],2,0)</f>
        <v>NORDESTE</v>
      </c>
      <c r="J634" t="str" cm="1">
        <f t="array" aca="1" ref="J63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34" cm="1">
        <f t="array" ref="K634">INDEX(Produtos[preço_venda],_xlfn.XMATCH(vendas[[#This Row],[produto]],Produtos[id],0,1))*vendas[[#This Row],[quantidade]]</f>
        <v>28166.6</v>
      </c>
      <c r="L634">
        <f ca="1">vendas[[#This Row],[total produtos]]+vendas[[#This Row],[frete]]</f>
        <v>28207.585999999999</v>
      </c>
    </row>
    <row r="635" spans="1:12" x14ac:dyDescent="0.25">
      <c r="A635" s="1">
        <v>45384.331541091851</v>
      </c>
      <c r="B635" s="3">
        <f>WEEKNUM(vendas[[#This Row],[data]])</f>
        <v>14</v>
      </c>
      <c r="C635">
        <v>8</v>
      </c>
      <c r="D635" s="2" t="s">
        <v>47</v>
      </c>
      <c r="E635" s="3">
        <v>32</v>
      </c>
      <c r="F635" t="s">
        <v>8106</v>
      </c>
      <c r="G635" t="str" cm="1">
        <f t="array" ref="G635">INDEX(Municípios[Unidade federativa],_xlfn.XMATCH(vendas[[#This Row],[destino]],Municípios[Município],0))</f>
        <v>Rio Grande do Norte</v>
      </c>
      <c r="H635" cm="1">
        <f t="array" aca="1" ref="H635" ca="1">INDEX(Municípios[frete],_xlfn.XMATCH(vendas[[#This Row],[destino]],Municípios[Município]))*vendas[[#This Row],[quantidade]]*(RANDBETWEEN(10,30)/100)</f>
        <v>31.424000000000003</v>
      </c>
      <c r="I635" t="str">
        <f>VLOOKUP(vendas[[#This Row],[UF]],Regioes[],2,0)</f>
        <v>NORDESTE</v>
      </c>
      <c r="J635" t="str" cm="1">
        <f t="array" aca="1" ref="J63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35" cm="1">
        <f t="array" ref="K635">INDEX(Produtos[preço_venda],_xlfn.XMATCH(vendas[[#This Row],[produto]],Produtos[id],0,1))*vendas[[#This Row],[quantidade]]</f>
        <v>133151.04000000001</v>
      </c>
      <c r="L635">
        <f ca="1">vendas[[#This Row],[total produtos]]+vendas[[#This Row],[frete]]</f>
        <v>133182.46400000001</v>
      </c>
    </row>
    <row r="636" spans="1:12" x14ac:dyDescent="0.25">
      <c r="A636" s="1">
        <v>45384.331541091851</v>
      </c>
      <c r="B636" s="3">
        <f>WEEKNUM(vendas[[#This Row],[data]])</f>
        <v>14</v>
      </c>
      <c r="C636">
        <v>11</v>
      </c>
      <c r="D636" s="2" t="s">
        <v>45</v>
      </c>
      <c r="E636" s="3">
        <v>22</v>
      </c>
      <c r="F636" t="s">
        <v>2728</v>
      </c>
      <c r="G636" t="str" cm="1">
        <f t="array" ref="G636">INDEX(Municípios[Unidade federativa],_xlfn.XMATCH(vendas[[#This Row],[destino]],Municípios[Município],0))</f>
        <v>Rio Grande do Sul</v>
      </c>
      <c r="H636" cm="1">
        <f t="array" aca="1" ref="H636" ca="1">INDEX(Municípios[frete],_xlfn.XMATCH(vendas[[#This Row],[destino]],Municípios[Município]))*vendas[[#This Row],[quantidade]]*(RANDBETWEEN(10,30)/100)</f>
        <v>51.0246</v>
      </c>
      <c r="I636" t="str">
        <f>VLOOKUP(vendas[[#This Row],[UF]],Regioes[],2,0)</f>
        <v>SUL</v>
      </c>
      <c r="J636" t="str" cm="1">
        <f t="array" aca="1" ref="J63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36" cm="1">
        <f t="array" ref="K636">INDEX(Produtos[preço_venda],_xlfn.XMATCH(vendas[[#This Row],[produto]],Produtos[id],0,1))*vendas[[#This Row],[quantidade]]</f>
        <v>49297.600000000006</v>
      </c>
      <c r="L636">
        <f ca="1">vendas[[#This Row],[total produtos]]+vendas[[#This Row],[frete]]</f>
        <v>49348.624600000003</v>
      </c>
    </row>
    <row r="637" spans="1:12" x14ac:dyDescent="0.25">
      <c r="A637" s="1">
        <v>45398.147746847062</v>
      </c>
      <c r="B637" s="3">
        <f>WEEKNUM(vendas[[#This Row],[data]])</f>
        <v>16</v>
      </c>
      <c r="C637">
        <v>9</v>
      </c>
      <c r="D637" s="2" t="s">
        <v>14</v>
      </c>
      <c r="E637" s="3">
        <v>40</v>
      </c>
      <c r="F637" t="s">
        <v>227</v>
      </c>
      <c r="G637" t="str" cm="1">
        <f t="array" ref="G637">INDEX(Municípios[Unidade federativa],_xlfn.XMATCH(vendas[[#This Row],[destino]],Municípios[Município],0))</f>
        <v>Espírito Santo</v>
      </c>
      <c r="H637" cm="1">
        <f t="array" aca="1" ref="H637" ca="1">INDEX(Municípios[frete],_xlfn.XMATCH(vendas[[#This Row],[destino]],Municípios[Município]))*vendas[[#This Row],[quantidade]]*(RANDBETWEEN(10,30)/100)</f>
        <v>73.032000000000011</v>
      </c>
      <c r="I637" t="str">
        <f>VLOOKUP(vendas[[#This Row],[UF]],Regioes[],2,0)</f>
        <v>SUDESTE</v>
      </c>
      <c r="J637" t="str" cm="1">
        <f t="array" aca="1" ref="J637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637" cm="1">
        <f t="array" ref="K637">INDEX(Produtos[preço_venda],_xlfn.XMATCH(vendas[[#This Row],[produto]],Produtos[id],0,1))*vendas[[#This Row],[quantidade]]</f>
        <v>115220</v>
      </c>
      <c r="L637">
        <f ca="1">vendas[[#This Row],[total produtos]]+vendas[[#This Row],[frete]]</f>
        <v>115293.03200000001</v>
      </c>
    </row>
    <row r="638" spans="1:12" x14ac:dyDescent="0.25">
      <c r="A638" s="1">
        <v>45394.217685757794</v>
      </c>
      <c r="B638" s="3">
        <f>WEEKNUM(vendas[[#This Row],[data]])</f>
        <v>15</v>
      </c>
      <c r="C638">
        <v>11</v>
      </c>
      <c r="D638" s="2" t="s">
        <v>19</v>
      </c>
      <c r="E638" s="3">
        <v>26</v>
      </c>
      <c r="F638" t="s">
        <v>9656</v>
      </c>
      <c r="G638" t="str" cm="1">
        <f t="array" ref="G638">INDEX(Municípios[Unidade federativa],_xlfn.XMATCH(vendas[[#This Row],[destino]],Municípios[Município],0))</f>
        <v>Espírito Santo</v>
      </c>
      <c r="H638" cm="1">
        <f t="array" aca="1" ref="H638" ca="1">INDEX(Municípios[frete],_xlfn.XMATCH(vendas[[#This Row],[destino]],Municípios[Município]))*vendas[[#This Row],[quantidade]]*(RANDBETWEEN(10,30)/100)</f>
        <v>64.287599999999998</v>
      </c>
      <c r="I638" t="str">
        <f>VLOOKUP(vendas[[#This Row],[UF]],Regioes[],2,0)</f>
        <v>SUDESTE</v>
      </c>
      <c r="J638" t="str" cm="1">
        <f t="array" aca="1" ref="J63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38" cm="1">
        <f t="array" ref="K638">INDEX(Produtos[preço_venda],_xlfn.XMATCH(vendas[[#This Row],[produto]],Produtos[id],0,1))*vendas[[#This Row],[quantidade]]</f>
        <v>58253.260000000009</v>
      </c>
      <c r="L638">
        <f ca="1">vendas[[#This Row],[total produtos]]+vendas[[#This Row],[frete]]</f>
        <v>58317.547600000013</v>
      </c>
    </row>
    <row r="639" spans="1:12" x14ac:dyDescent="0.25">
      <c r="A639" s="1">
        <v>45406</v>
      </c>
      <c r="B639" s="3">
        <f>WEEKNUM(vendas[[#This Row],[data]])</f>
        <v>17</v>
      </c>
      <c r="C639">
        <v>9</v>
      </c>
      <c r="D639" s="2" t="s">
        <v>33</v>
      </c>
      <c r="E639" s="3">
        <v>27</v>
      </c>
      <c r="F639" t="s">
        <v>4577</v>
      </c>
      <c r="G639" t="str" cm="1">
        <f t="array" ref="G639">INDEX(Municípios[Unidade federativa],_xlfn.XMATCH(vendas[[#This Row],[destino]],Municípios[Município],0))</f>
        <v>São Paulo</v>
      </c>
      <c r="H639" cm="1">
        <f t="array" aca="1" ref="H639" ca="1">INDEX(Municípios[frete],_xlfn.XMATCH(vendas[[#This Row],[destino]],Municípios[Município]))*vendas[[#This Row],[quantidade]]*(RANDBETWEEN(10,30)/100)</f>
        <v>30.099599999999995</v>
      </c>
      <c r="I639" t="str">
        <f>VLOOKUP(vendas[[#This Row],[UF]],Regioes[],2,0)</f>
        <v>SUDESTE</v>
      </c>
      <c r="J639" t="str" cm="1">
        <f t="array" aca="1" ref="J63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39" cm="1">
        <f t="array" ref="K639">INDEX(Produtos[preço_venda],_xlfn.XMATCH(vendas[[#This Row],[produto]],Produtos[id],0,1))*vendas[[#This Row],[quantidade]]</f>
        <v>17301.87</v>
      </c>
      <c r="L639">
        <f ca="1">vendas[[#This Row],[total produtos]]+vendas[[#This Row],[frete]]</f>
        <v>17331.9696</v>
      </c>
    </row>
    <row r="640" spans="1:12" x14ac:dyDescent="0.25">
      <c r="A640" s="1">
        <v>45386.897653431421</v>
      </c>
      <c r="B640" s="3">
        <f>WEEKNUM(vendas[[#This Row],[data]])</f>
        <v>14</v>
      </c>
      <c r="C640">
        <v>9</v>
      </c>
      <c r="D640" s="2" t="s">
        <v>44</v>
      </c>
      <c r="E640" s="3">
        <v>38</v>
      </c>
      <c r="F640" t="s">
        <v>12060</v>
      </c>
      <c r="G640" t="str" cm="1">
        <f t="array" ref="G640">INDEX(Municípios[Unidade federativa],_xlfn.XMATCH(vendas[[#This Row],[destino]],Municípios[Município],0))</f>
        <v>São Paulo</v>
      </c>
      <c r="H640" cm="1">
        <f t="array" aca="1" ref="H640" ca="1">INDEX(Municípios[frete],_xlfn.XMATCH(vendas[[#This Row],[destino]],Municípios[Município]))*vendas[[#This Row],[quantidade]]*(RANDBETWEEN(10,30)/100)</f>
        <v>86.564000000000007</v>
      </c>
      <c r="I640" t="str">
        <f>VLOOKUP(vendas[[#This Row],[UF]],Regioes[],2,0)</f>
        <v>SUDESTE</v>
      </c>
      <c r="J640" t="str" cm="1">
        <f t="array" aca="1" ref="J64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40" cm="1">
        <f t="array" ref="K640">INDEX(Produtos[preço_venda],_xlfn.XMATCH(vendas[[#This Row],[produto]],Produtos[id],0,1))*vendas[[#This Row],[quantidade]]</f>
        <v>48641.14</v>
      </c>
      <c r="L640">
        <f ca="1">vendas[[#This Row],[total produtos]]+vendas[[#This Row],[frete]]</f>
        <v>48727.703999999998</v>
      </c>
    </row>
    <row r="641" spans="1:12" x14ac:dyDescent="0.25">
      <c r="A641" s="1">
        <v>45408</v>
      </c>
      <c r="B641" s="3">
        <f>WEEKNUM(vendas[[#This Row],[data]])</f>
        <v>17</v>
      </c>
      <c r="C641">
        <v>18</v>
      </c>
      <c r="D641" s="2" t="s">
        <v>38</v>
      </c>
      <c r="E641" s="3">
        <v>11</v>
      </c>
      <c r="F641" t="s">
        <v>903</v>
      </c>
      <c r="G641" t="str" cm="1">
        <f t="array" ref="G641">INDEX(Municípios[Unidade federativa],_xlfn.XMATCH(vendas[[#This Row],[destino]],Municípios[Município],0))</f>
        <v>São Paulo</v>
      </c>
      <c r="H641" cm="1">
        <f t="array" aca="1" ref="H641" ca="1">INDEX(Municípios[frete],_xlfn.XMATCH(vendas[[#This Row],[destino]],Municípios[Município]))*vendas[[#This Row],[quantidade]]*(RANDBETWEEN(10,30)/100)</f>
        <v>24.547600000000003</v>
      </c>
      <c r="I641" t="str">
        <f>VLOOKUP(vendas[[#This Row],[UF]],Regioes[],2,0)</f>
        <v>SUDESTE</v>
      </c>
      <c r="J641" t="str" cm="1">
        <f t="array" aca="1" ref="J64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41" cm="1">
        <f t="array" ref="K641">INDEX(Produtos[preço_venda],_xlfn.XMATCH(vendas[[#This Row],[produto]],Produtos[id],0,1))*vendas[[#This Row],[quantidade]]</f>
        <v>31680.77</v>
      </c>
      <c r="L641">
        <f ca="1">vendas[[#This Row],[total produtos]]+vendas[[#This Row],[frete]]</f>
        <v>31705.317600000002</v>
      </c>
    </row>
    <row r="642" spans="1:12" x14ac:dyDescent="0.25">
      <c r="A642" s="1">
        <v>45398.147746847062</v>
      </c>
      <c r="B642" s="3">
        <f>WEEKNUM(vendas[[#This Row],[data]])</f>
        <v>16</v>
      </c>
      <c r="C642">
        <v>17</v>
      </c>
      <c r="D642" s="2" t="s">
        <v>54</v>
      </c>
      <c r="E642" s="3">
        <v>13</v>
      </c>
      <c r="F642" t="s">
        <v>11732</v>
      </c>
      <c r="G642" t="str" cm="1">
        <f t="array" ref="G642">INDEX(Municípios[Unidade federativa],_xlfn.XMATCH(vendas[[#This Row],[destino]],Municípios[Município],0))</f>
        <v>Paraná</v>
      </c>
      <c r="H642" cm="1">
        <f t="array" aca="1" ref="H642" ca="1">INDEX(Municípios[frete],_xlfn.XMATCH(vendas[[#This Row],[destino]],Municípios[Município]))*vendas[[#This Row],[quantidade]]*(RANDBETWEEN(10,30)/100)</f>
        <v>24.219000000000001</v>
      </c>
      <c r="I642" t="str">
        <f>VLOOKUP(vendas[[#This Row],[UF]],Regioes[],2,0)</f>
        <v>SUL</v>
      </c>
      <c r="J642" t="str" cm="1">
        <f t="array" aca="1" ref="J642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642" cm="1">
        <f t="array" ref="K642">INDEX(Produtos[preço_venda],_xlfn.XMATCH(vendas[[#This Row],[produto]],Produtos[id],0,1))*vendas[[#This Row],[quantidade]]</f>
        <v>8321.56</v>
      </c>
      <c r="L642">
        <f ca="1">vendas[[#This Row],[total produtos]]+vendas[[#This Row],[frete]]</f>
        <v>8345.7789999999986</v>
      </c>
    </row>
    <row r="643" spans="1:12" x14ac:dyDescent="0.25">
      <c r="A643" s="1">
        <v>45397.650928884985</v>
      </c>
      <c r="B643" s="3">
        <f>WEEKNUM(vendas[[#This Row],[data]])</f>
        <v>16</v>
      </c>
      <c r="C643">
        <v>12</v>
      </c>
      <c r="D643" s="2" t="s">
        <v>48</v>
      </c>
      <c r="E643" s="3">
        <v>30</v>
      </c>
      <c r="F643" t="s">
        <v>8463</v>
      </c>
      <c r="G643" t="str" cm="1">
        <f t="array" ref="G643">INDEX(Municípios[Unidade federativa],_xlfn.XMATCH(vendas[[#This Row],[destino]],Municípios[Município],0))</f>
        <v>Piauí</v>
      </c>
      <c r="H643" cm="1">
        <f t="array" aca="1" ref="H643" ca="1">INDEX(Municípios[frete],_xlfn.XMATCH(vendas[[#This Row],[destino]],Municípios[Município]))*vendas[[#This Row],[quantidade]]*(RANDBETWEEN(10,30)/100)</f>
        <v>140.22</v>
      </c>
      <c r="I643" t="str">
        <f>VLOOKUP(vendas[[#This Row],[UF]],Regioes[],2,0)</f>
        <v>NORDESTE</v>
      </c>
      <c r="J643" t="str" cm="1">
        <f t="array" aca="1" ref="J64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43" cm="1">
        <f t="array" ref="K643">INDEX(Produtos[preço_venda],_xlfn.XMATCH(vendas[[#This Row],[produto]],Produtos[id],0,1))*vendas[[#This Row],[quantidade]]</f>
        <v>38413.200000000004</v>
      </c>
      <c r="L643">
        <f ca="1">vendas[[#This Row],[total produtos]]+vendas[[#This Row],[frete]]</f>
        <v>38553.420000000006</v>
      </c>
    </row>
    <row r="644" spans="1:12" x14ac:dyDescent="0.25">
      <c r="A644" s="1">
        <v>45413</v>
      </c>
      <c r="B644" s="3">
        <f>WEEKNUM(vendas[[#This Row],[data]])</f>
        <v>18</v>
      </c>
      <c r="C644">
        <v>5</v>
      </c>
      <c r="D644" s="2" t="s">
        <v>34</v>
      </c>
      <c r="E644" s="3">
        <v>21</v>
      </c>
      <c r="F644" t="s">
        <v>6488</v>
      </c>
      <c r="G644" t="str" cm="1">
        <f t="array" ref="G644">INDEX(Municípios[Unidade federativa],_xlfn.XMATCH(vendas[[#This Row],[destino]],Municípios[Município],0))</f>
        <v>Bahia</v>
      </c>
      <c r="H644" cm="1">
        <f t="array" aca="1" ref="H644" ca="1">INDEX(Municípios[frete],_xlfn.XMATCH(vendas[[#This Row],[destino]],Municípios[Município]))*vendas[[#This Row],[quantidade]]*(RANDBETWEEN(10,30)/100)</f>
        <v>26.342399999999998</v>
      </c>
      <c r="I644" t="str">
        <f>VLOOKUP(vendas[[#This Row],[UF]],Regioes[],2,0)</f>
        <v>NORDESTE</v>
      </c>
      <c r="J644" t="str" cm="1">
        <f t="array" aca="1" ref="J64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44" cm="1">
        <f t="array" ref="K644">INDEX(Produtos[preço_venda],_xlfn.XMATCH(vendas[[#This Row],[produto]],Produtos[id],0,1))*vendas[[#This Row],[quantidade]]</f>
        <v>73926.720000000001</v>
      </c>
      <c r="L644">
        <f ca="1">vendas[[#This Row],[total produtos]]+vendas[[#This Row],[frete]]</f>
        <v>73953.062399999995</v>
      </c>
    </row>
    <row r="645" spans="1:12" x14ac:dyDescent="0.25">
      <c r="A645" s="1">
        <v>45406</v>
      </c>
      <c r="B645" s="3">
        <f>WEEKNUM(vendas[[#This Row],[data]])</f>
        <v>17</v>
      </c>
      <c r="C645">
        <v>5</v>
      </c>
      <c r="D645" s="2" t="s">
        <v>24</v>
      </c>
      <c r="E645" s="3">
        <v>47</v>
      </c>
      <c r="F645" t="s">
        <v>4491</v>
      </c>
      <c r="G645" t="str" cm="1">
        <f t="array" ref="G645">INDEX(Municípios[Unidade federativa],_xlfn.XMATCH(vendas[[#This Row],[destino]],Municípios[Município],0))</f>
        <v>Alagoas</v>
      </c>
      <c r="H645" cm="1">
        <f t="array" aca="1" ref="H645" ca="1">INDEX(Municípios[frete],_xlfn.XMATCH(vendas[[#This Row],[destino]],Municípios[Município]))*vendas[[#This Row],[quantidade]]*(RANDBETWEEN(10,30)/100)</f>
        <v>115.88320000000002</v>
      </c>
      <c r="I645" t="str">
        <f>VLOOKUP(vendas[[#This Row],[UF]],Regioes[],2,0)</f>
        <v>NORDESTE</v>
      </c>
      <c r="J645" t="str" cm="1">
        <f t="array" aca="1" ref="J64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645" cm="1">
        <f t="array" ref="K645">INDEX(Produtos[preço_venda],_xlfn.XMATCH(vendas[[#This Row],[produto]],Produtos[id],0,1))*vendas[[#This Row],[quantidade]]</f>
        <v>165453.63</v>
      </c>
      <c r="L645">
        <f ca="1">vendas[[#This Row],[total produtos]]+vendas[[#This Row],[frete]]</f>
        <v>165569.51320000002</v>
      </c>
    </row>
    <row r="646" spans="1:12" x14ac:dyDescent="0.25">
      <c r="A646" s="1">
        <v>45397.028009094523</v>
      </c>
      <c r="B646" s="3">
        <f>WEEKNUM(vendas[[#This Row],[data]])</f>
        <v>16</v>
      </c>
      <c r="C646">
        <v>10</v>
      </c>
      <c r="D646" s="2" t="s">
        <v>23</v>
      </c>
      <c r="E646" s="3">
        <v>23</v>
      </c>
      <c r="F646" t="s">
        <v>2123</v>
      </c>
      <c r="G646" t="str" cm="1">
        <f t="array" ref="G646">INDEX(Municípios[Unidade federativa],_xlfn.XMATCH(vendas[[#This Row],[destino]],Municípios[Município],0))</f>
        <v>Minas Gerais</v>
      </c>
      <c r="H646" cm="1">
        <f t="array" aca="1" ref="H646" ca="1">INDEX(Municípios[frete],_xlfn.XMATCH(vendas[[#This Row],[destino]],Municípios[Município]))*vendas[[#This Row],[quantidade]]*(RANDBETWEEN(10,30)/100)</f>
        <v>25.7669</v>
      </c>
      <c r="I646" t="str">
        <f>VLOOKUP(vendas[[#This Row],[UF]],Regioes[],2,0)</f>
        <v>SUDESTE</v>
      </c>
      <c r="J646" t="str" cm="1">
        <f t="array" aca="1" ref="J646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646" cm="1">
        <f t="array" ref="K646">INDEX(Produtos[preço_venda],_xlfn.XMATCH(vendas[[#This Row],[produto]],Produtos[id],0,1))*vendas[[#This Row],[quantidade]]</f>
        <v>36804.14</v>
      </c>
      <c r="L646">
        <f ca="1">vendas[[#This Row],[total produtos]]+vendas[[#This Row],[frete]]</f>
        <v>36829.906900000002</v>
      </c>
    </row>
    <row r="647" spans="1:12" x14ac:dyDescent="0.25">
      <c r="A647" s="1">
        <v>45410</v>
      </c>
      <c r="B647" s="3">
        <f>WEEKNUM(vendas[[#This Row],[data]])</f>
        <v>18</v>
      </c>
      <c r="C647">
        <v>13</v>
      </c>
      <c r="D647" s="2" t="s">
        <v>31</v>
      </c>
      <c r="E647" s="3">
        <v>50</v>
      </c>
      <c r="F647" t="s">
        <v>761</v>
      </c>
      <c r="G647" t="str" cm="1">
        <f t="array" ref="G647">INDEX(Municípios[Unidade federativa],_xlfn.XMATCH(vendas[[#This Row],[destino]],Municípios[Município],0))</f>
        <v>Paraná</v>
      </c>
      <c r="H647" cm="1">
        <f t="array" aca="1" ref="H647" ca="1">INDEX(Municípios[frete],_xlfn.XMATCH(vendas[[#This Row],[destino]],Municípios[Município]))*vendas[[#This Row],[quantidade]]*(RANDBETWEEN(10,30)/100)</f>
        <v>62.984999999999999</v>
      </c>
      <c r="I647" t="str">
        <f>VLOOKUP(vendas[[#This Row],[UF]],Regioes[],2,0)</f>
        <v>SUL</v>
      </c>
      <c r="J647" t="str" cm="1">
        <f t="array" aca="1" ref="J647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647" cm="1">
        <f t="array" ref="K647">INDEX(Produtos[preço_venda],_xlfn.XMATCH(vendas[[#This Row],[produto]],Produtos[id],0,1))*vendas[[#This Row],[quantidade]]</f>
        <v>192011</v>
      </c>
      <c r="L647">
        <f ca="1">vendas[[#This Row],[total produtos]]+vendas[[#This Row],[frete]]</f>
        <v>192073.98499999999</v>
      </c>
    </row>
    <row r="648" spans="1:12" x14ac:dyDescent="0.25">
      <c r="A648" s="1">
        <v>45385.348624582155</v>
      </c>
      <c r="B648" s="3">
        <f>WEEKNUM(vendas[[#This Row],[data]])</f>
        <v>14</v>
      </c>
      <c r="C648">
        <v>5</v>
      </c>
      <c r="D648" s="2" t="s">
        <v>16</v>
      </c>
      <c r="E648" s="3">
        <v>25</v>
      </c>
      <c r="F648" t="s">
        <v>1974</v>
      </c>
      <c r="G648" t="str" cm="1">
        <f t="array" ref="G648">INDEX(Municípios[Unidade federativa],_xlfn.XMATCH(vendas[[#This Row],[destino]],Municípios[Município],0))</f>
        <v>Paraíba</v>
      </c>
      <c r="H648" cm="1">
        <f t="array" aca="1" ref="H648" ca="1">INDEX(Municípios[frete],_xlfn.XMATCH(vendas[[#This Row],[destino]],Municípios[Município]))*vendas[[#This Row],[quantidade]]*(RANDBETWEEN(10,30)/100)</f>
        <v>38.06</v>
      </c>
      <c r="I648" t="str">
        <f>VLOOKUP(vendas[[#This Row],[UF]],Regioes[],2,0)</f>
        <v>NORDESTE</v>
      </c>
      <c r="J648" t="str" cm="1">
        <f t="array" aca="1" ref="J64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48" cm="1">
        <f t="array" ref="K648">INDEX(Produtos[preço_venda],_xlfn.XMATCH(vendas[[#This Row],[produto]],Produtos[id],0,1))*vendas[[#This Row],[quantidade]]</f>
        <v>88008.5</v>
      </c>
      <c r="L648">
        <f ca="1">vendas[[#This Row],[total produtos]]+vendas[[#This Row],[frete]]</f>
        <v>88046.56</v>
      </c>
    </row>
    <row r="649" spans="1:12" x14ac:dyDescent="0.25">
      <c r="A649" s="1">
        <v>45386.897653431421</v>
      </c>
      <c r="B649" s="3">
        <f>WEEKNUM(vendas[[#This Row],[data]])</f>
        <v>14</v>
      </c>
      <c r="C649">
        <v>7</v>
      </c>
      <c r="D649" s="2" t="s">
        <v>46</v>
      </c>
      <c r="E649" s="3">
        <v>35</v>
      </c>
      <c r="F649" t="s">
        <v>1428</v>
      </c>
      <c r="G649" t="str" cm="1">
        <f t="array" ref="G649">INDEX(Municípios[Unidade federativa],_xlfn.XMATCH(vendas[[#This Row],[destino]],Municípios[Município],0))</f>
        <v>Pará</v>
      </c>
      <c r="H649" cm="1">
        <f t="array" aca="1" ref="H649" ca="1">INDEX(Municípios[frete],_xlfn.XMATCH(vendas[[#This Row],[destino]],Municípios[Município]))*vendas[[#This Row],[quantidade]]*(RANDBETWEEN(10,30)/100)</f>
        <v>77.616</v>
      </c>
      <c r="I649" t="str">
        <f>VLOOKUP(vendas[[#This Row],[UF]],Regioes[],2,0)</f>
        <v>NORTE</v>
      </c>
      <c r="J649" t="str" cm="1">
        <f t="array" aca="1" ref="J649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649" cm="1">
        <f t="array" ref="K649">INDEX(Produtos[preço_venda],_xlfn.XMATCH(vendas[[#This Row],[produto]],Produtos[id],0,1))*vendas[[#This Row],[quantidade]]</f>
        <v>78427.3</v>
      </c>
      <c r="L649">
        <f ca="1">vendas[[#This Row],[total produtos]]+vendas[[#This Row],[frete]]</f>
        <v>78504.915999999997</v>
      </c>
    </row>
    <row r="650" spans="1:12" x14ac:dyDescent="0.25">
      <c r="A650" s="1">
        <v>45400.772015411225</v>
      </c>
      <c r="B650" s="3">
        <f>WEEKNUM(vendas[[#This Row],[data]])</f>
        <v>16</v>
      </c>
      <c r="C650">
        <v>7</v>
      </c>
      <c r="D650" s="2" t="s">
        <v>12</v>
      </c>
      <c r="E650" s="3">
        <v>14</v>
      </c>
      <c r="F650" t="s">
        <v>9691</v>
      </c>
      <c r="G650" t="str" cm="1">
        <f t="array" ref="G650">INDEX(Municípios[Unidade federativa],_xlfn.XMATCH(vendas[[#This Row],[destino]],Municípios[Município],0))</f>
        <v>Ceará</v>
      </c>
      <c r="H650" cm="1">
        <f t="array" aca="1" ref="H650" ca="1">INDEX(Municípios[frete],_xlfn.XMATCH(vendas[[#This Row],[destino]],Municípios[Município]))*vendas[[#This Row],[quantidade]]*(RANDBETWEEN(10,30)/100)</f>
        <v>40.964000000000006</v>
      </c>
      <c r="I650" t="str">
        <f>VLOOKUP(vendas[[#This Row],[UF]],Regioes[],2,0)</f>
        <v>NORDESTE</v>
      </c>
      <c r="J650" t="str" cm="1">
        <f t="array" aca="1" ref="J65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650" cm="1">
        <f t="array" ref="K650">INDEX(Produtos[preço_venda],_xlfn.XMATCH(vendas[[#This Row],[produto]],Produtos[id],0,1))*vendas[[#This Row],[quantidade]]</f>
        <v>4480.5600000000004</v>
      </c>
      <c r="L650">
        <f ca="1">vendas[[#This Row],[total produtos]]+vendas[[#This Row],[frete]]</f>
        <v>4521.5240000000003</v>
      </c>
    </row>
    <row r="651" spans="1:12" x14ac:dyDescent="0.25">
      <c r="A651" s="1">
        <v>45409</v>
      </c>
      <c r="B651" s="3">
        <f>WEEKNUM(vendas[[#This Row],[data]])</f>
        <v>17</v>
      </c>
      <c r="C651">
        <v>13</v>
      </c>
      <c r="D651" s="2" t="s">
        <v>60</v>
      </c>
      <c r="E651" s="3">
        <v>15</v>
      </c>
      <c r="F651" t="s">
        <v>9924</v>
      </c>
      <c r="G651" t="str" cm="1">
        <f t="array" ref="G651">INDEX(Municípios[Unidade federativa],_xlfn.XMATCH(vendas[[#This Row],[destino]],Municípios[Município],0))</f>
        <v>São Paulo</v>
      </c>
      <c r="H651" cm="1">
        <f t="array" aca="1" ref="H651" ca="1">INDEX(Municípios[frete],_xlfn.XMATCH(vendas[[#This Row],[destino]],Municípios[Município]))*vendas[[#This Row],[quantidade]]*(RANDBETWEEN(10,30)/100)</f>
        <v>30.177</v>
      </c>
      <c r="I651" t="str">
        <f>VLOOKUP(vendas[[#This Row],[UF]],Regioes[],2,0)</f>
        <v>SUDESTE</v>
      </c>
      <c r="J651" t="str" cm="1">
        <f t="array" aca="1" ref="J65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651" cm="1">
        <f t="array" ref="K651">INDEX(Produtos[preço_venda],_xlfn.XMATCH(vendas[[#This Row],[produto]],Produtos[id],0,1))*vendas[[#This Row],[quantidade]]</f>
        <v>38404.050000000003</v>
      </c>
      <c r="L651">
        <f ca="1">vendas[[#This Row],[total produtos]]+vendas[[#This Row],[frete]]</f>
        <v>38434.227000000006</v>
      </c>
    </row>
    <row r="652" spans="1:12" x14ac:dyDescent="0.25">
      <c r="A652" s="1">
        <v>45402</v>
      </c>
      <c r="B652" s="3">
        <f>WEEKNUM(vendas[[#This Row],[data]])</f>
        <v>16</v>
      </c>
      <c r="C652">
        <v>6</v>
      </c>
      <c r="D652" s="2" t="s">
        <v>54</v>
      </c>
      <c r="E652" s="3">
        <v>14</v>
      </c>
      <c r="F652" t="s">
        <v>3357</v>
      </c>
      <c r="G652" t="str" cm="1">
        <f t="array" ref="G652">INDEX(Municípios[Unidade federativa],_xlfn.XMATCH(vendas[[#This Row],[destino]],Municípios[Município],0))</f>
        <v>Minas Gerais</v>
      </c>
      <c r="H652" cm="1">
        <f t="array" aca="1" ref="H652" ca="1">INDEX(Municípios[frete],_xlfn.XMATCH(vendas[[#This Row],[destino]],Municípios[Município]))*vendas[[#This Row],[quantidade]]*(RANDBETWEEN(10,30)/100)</f>
        <v>28.243600000000004</v>
      </c>
      <c r="I652" t="str">
        <f>VLOOKUP(vendas[[#This Row],[UF]],Regioes[],2,0)</f>
        <v>SUDESTE</v>
      </c>
      <c r="J652" t="str" cm="1">
        <f t="array" aca="1" ref="J65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652" cm="1">
        <f t="array" ref="K652">INDEX(Produtos[preço_venda],_xlfn.XMATCH(vendas[[#This Row],[produto]],Produtos[id],0,1))*vendas[[#This Row],[quantidade]]</f>
        <v>8961.68</v>
      </c>
      <c r="L652">
        <f ca="1">vendas[[#This Row],[total produtos]]+vendas[[#This Row],[frete]]</f>
        <v>8989.9236000000001</v>
      </c>
    </row>
    <row r="653" spans="1:12" x14ac:dyDescent="0.25">
      <c r="A653" s="1">
        <v>45397.650928884985</v>
      </c>
      <c r="B653" s="3">
        <f>WEEKNUM(vendas[[#This Row],[data]])</f>
        <v>16</v>
      </c>
      <c r="C653">
        <v>11</v>
      </c>
      <c r="D653" s="2" t="s">
        <v>25</v>
      </c>
      <c r="E653" s="3">
        <v>44</v>
      </c>
      <c r="F653" t="s">
        <v>9347</v>
      </c>
      <c r="G653" t="str" cm="1">
        <f t="array" ref="G653">INDEX(Municípios[Unidade federativa],_xlfn.XMATCH(vendas[[#This Row],[destino]],Municípios[Município],0))</f>
        <v>Paraná</v>
      </c>
      <c r="H653" cm="1">
        <f t="array" aca="1" ref="H653" ca="1">INDEX(Municípios[frete],_xlfn.XMATCH(vendas[[#This Row],[destino]],Municípios[Município]))*vendas[[#This Row],[quantidade]]*(RANDBETWEEN(10,30)/100)</f>
        <v>170.17000000000002</v>
      </c>
      <c r="I653" t="str">
        <f>VLOOKUP(vendas[[#This Row],[UF]],Regioes[],2,0)</f>
        <v>SUL</v>
      </c>
      <c r="J653" t="str" cm="1">
        <f t="array" aca="1" ref="J65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53" cm="1">
        <f t="array" ref="K653">INDEX(Produtos[preço_venda],_xlfn.XMATCH(vendas[[#This Row],[produto]],Produtos[id],0,1))*vendas[[#This Row],[quantidade]]</f>
        <v>197162.68000000002</v>
      </c>
      <c r="L653">
        <f ca="1">vendas[[#This Row],[total produtos]]+vendas[[#This Row],[frete]]</f>
        <v>197332.85000000003</v>
      </c>
    </row>
    <row r="654" spans="1:12" x14ac:dyDescent="0.25">
      <c r="A654" s="1">
        <v>45410</v>
      </c>
      <c r="B654" s="3">
        <f>WEEKNUM(vendas[[#This Row],[data]])</f>
        <v>18</v>
      </c>
      <c r="C654">
        <v>8</v>
      </c>
      <c r="D654" s="2" t="s">
        <v>26</v>
      </c>
      <c r="E654" s="3">
        <v>19</v>
      </c>
      <c r="F654" t="s">
        <v>163</v>
      </c>
      <c r="G654" t="str" cm="1">
        <f t="array" ref="G654">INDEX(Municípios[Unidade federativa],_xlfn.XMATCH(vendas[[#This Row],[destino]],Municípios[Município],0))</f>
        <v>São Paulo</v>
      </c>
      <c r="H654" cm="1">
        <f t="array" aca="1" ref="H654" ca="1">INDEX(Municípios[frete],_xlfn.XMATCH(vendas[[#This Row],[destino]],Municípios[Município]))*vendas[[#This Row],[quantidade]]*(RANDBETWEEN(10,30)/100)</f>
        <v>27.420799999999996</v>
      </c>
      <c r="I654" t="str">
        <f>VLOOKUP(vendas[[#This Row],[UF]],Regioes[],2,0)</f>
        <v>SUDESTE</v>
      </c>
      <c r="J654" t="str" cm="1">
        <f t="array" aca="1" ref="J65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54" cm="1">
        <f t="array" ref="K654">INDEX(Produtos[preço_venda],_xlfn.XMATCH(vendas[[#This Row],[produto]],Produtos[id],0,1))*vendas[[#This Row],[quantidade]]</f>
        <v>85134.819999999992</v>
      </c>
      <c r="L654">
        <f ca="1">vendas[[#This Row],[total produtos]]+vendas[[#This Row],[frete]]</f>
        <v>85162.2408</v>
      </c>
    </row>
    <row r="655" spans="1:12" x14ac:dyDescent="0.25">
      <c r="A655" s="1">
        <v>45402</v>
      </c>
      <c r="B655" s="3">
        <f>WEEKNUM(vendas[[#This Row],[data]])</f>
        <v>16</v>
      </c>
      <c r="C655">
        <v>12</v>
      </c>
      <c r="D655" s="2" t="s">
        <v>21</v>
      </c>
      <c r="E655" s="3">
        <v>29</v>
      </c>
      <c r="F655" t="s">
        <v>14010</v>
      </c>
      <c r="G655" t="str" cm="1">
        <f t="array" ref="G655">INDEX(Municípios[Unidade federativa],_xlfn.XMATCH(vendas[[#This Row],[destino]],Municípios[Município],0))</f>
        <v>Rio Grande do Sul</v>
      </c>
      <c r="H655" cm="1">
        <f t="array" aca="1" ref="H655" ca="1">INDEX(Municípios[frete],_xlfn.XMATCH(vendas[[#This Row],[destino]],Municípios[Município]))*vendas[[#This Row],[quantidade]]*(RANDBETWEEN(10,30)/100)</f>
        <v>50.970399999999998</v>
      </c>
      <c r="I655" t="str">
        <f>VLOOKUP(vendas[[#This Row],[UF]],Regioes[],2,0)</f>
        <v>SUL</v>
      </c>
      <c r="J655" t="str" cm="1">
        <f t="array" aca="1" ref="J65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55" cm="1">
        <f t="array" ref="K655">INDEX(Produtos[preço_venda],_xlfn.XMATCH(vendas[[#This Row],[produto]],Produtos[id],0,1))*vendas[[#This Row],[quantidade]]</f>
        <v>111374.79000000001</v>
      </c>
      <c r="L655">
        <f ca="1">vendas[[#This Row],[total produtos]]+vendas[[#This Row],[frete]]</f>
        <v>111425.76040000001</v>
      </c>
    </row>
    <row r="656" spans="1:12" x14ac:dyDescent="0.25">
      <c r="A656" s="1">
        <v>45411</v>
      </c>
      <c r="B656" s="3">
        <f>WEEKNUM(vendas[[#This Row],[data]])</f>
        <v>18</v>
      </c>
      <c r="C656">
        <v>15</v>
      </c>
      <c r="D656" s="2" t="s">
        <v>45</v>
      </c>
      <c r="E656" s="3">
        <v>11</v>
      </c>
      <c r="F656" t="s">
        <v>11426</v>
      </c>
      <c r="G656" t="str" cm="1">
        <f t="array" ref="G656">INDEX(Municípios[Unidade federativa],_xlfn.XMATCH(vendas[[#This Row],[destino]],Municípios[Município],0))</f>
        <v>Santa Catarina</v>
      </c>
      <c r="H656" cm="1">
        <f t="array" aca="1" ref="H656" ca="1">INDEX(Municípios[frete],_xlfn.XMATCH(vendas[[#This Row],[destino]],Municípios[Município]))*vendas[[#This Row],[quantidade]]*(RANDBETWEEN(10,30)/100)</f>
        <v>15.334000000000001</v>
      </c>
      <c r="I656" t="str">
        <f>VLOOKUP(vendas[[#This Row],[UF]],Regioes[],2,0)</f>
        <v>SUL</v>
      </c>
      <c r="J656" t="str" cm="1">
        <f t="array" aca="1" ref="J656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656" cm="1">
        <f t="array" ref="K656">INDEX(Produtos[preço_venda],_xlfn.XMATCH(vendas[[#This Row],[produto]],Produtos[id],0,1))*vendas[[#This Row],[quantidade]]</f>
        <v>24648.800000000003</v>
      </c>
      <c r="L656">
        <f ca="1">vendas[[#This Row],[total produtos]]+vendas[[#This Row],[frete]]</f>
        <v>24664.134000000002</v>
      </c>
    </row>
    <row r="657" spans="1:12" x14ac:dyDescent="0.25">
      <c r="A657" s="1">
        <v>45414</v>
      </c>
      <c r="B657" s="3">
        <f>WEEKNUM(vendas[[#This Row],[data]])</f>
        <v>18</v>
      </c>
      <c r="C657">
        <v>10</v>
      </c>
      <c r="D657" s="2" t="s">
        <v>48</v>
      </c>
      <c r="E657" s="3">
        <v>33</v>
      </c>
      <c r="F657" t="s">
        <v>11615</v>
      </c>
      <c r="G657" t="str" cm="1">
        <f t="array" ref="G657">INDEX(Municípios[Unidade federativa],_xlfn.XMATCH(vendas[[#This Row],[destino]],Municípios[Município],0))</f>
        <v>São Paulo</v>
      </c>
      <c r="H657" cm="1">
        <f t="array" aca="1" ref="H657" ca="1">INDEX(Municípios[frete],_xlfn.XMATCH(vendas[[#This Row],[destino]],Municípios[Município]))*vendas[[#This Row],[quantidade]]*(RANDBETWEEN(10,30)/100)</f>
        <v>55.717200000000005</v>
      </c>
      <c r="I657" t="str">
        <f>VLOOKUP(vendas[[#This Row],[UF]],Regioes[],2,0)</f>
        <v>SUDESTE</v>
      </c>
      <c r="J657" t="str" cm="1">
        <f t="array" aca="1" ref="J657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57" cm="1">
        <f t="array" ref="K657">INDEX(Produtos[preço_venda],_xlfn.XMATCH(vendas[[#This Row],[produto]],Produtos[id],0,1))*vendas[[#This Row],[quantidade]]</f>
        <v>42254.520000000004</v>
      </c>
      <c r="L657">
        <f ca="1">vendas[[#This Row],[total produtos]]+vendas[[#This Row],[frete]]</f>
        <v>42310.237200000003</v>
      </c>
    </row>
    <row r="658" spans="1:12" x14ac:dyDescent="0.25">
      <c r="A658" s="1">
        <v>45401.001426674651</v>
      </c>
      <c r="B658" s="3">
        <f>WEEKNUM(vendas[[#This Row],[data]])</f>
        <v>16</v>
      </c>
      <c r="C658">
        <v>12</v>
      </c>
      <c r="D658" s="2" t="s">
        <v>21</v>
      </c>
      <c r="E658" s="3">
        <v>24</v>
      </c>
      <c r="F658" t="s">
        <v>7559</v>
      </c>
      <c r="G658" t="str" cm="1">
        <f t="array" ref="G658">INDEX(Municípios[Unidade federativa],_xlfn.XMATCH(vendas[[#This Row],[destino]],Municípios[Município],0))</f>
        <v>Bahia</v>
      </c>
      <c r="H658" cm="1">
        <f t="array" aca="1" ref="H658" ca="1">INDEX(Municípios[frete],_xlfn.XMATCH(vendas[[#This Row],[destino]],Municípios[Município]))*vendas[[#This Row],[quantidade]]*(RANDBETWEEN(10,30)/100)</f>
        <v>55.447199999999995</v>
      </c>
      <c r="I658" t="str">
        <f>VLOOKUP(vendas[[#This Row],[UF]],Regioes[],2,0)</f>
        <v>NORDESTE</v>
      </c>
      <c r="J658" t="str" cm="1">
        <f t="array" aca="1" ref="J65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58" cm="1">
        <f t="array" ref="K658">INDEX(Produtos[preço_venda],_xlfn.XMATCH(vendas[[#This Row],[produto]],Produtos[id],0,1))*vendas[[#This Row],[quantidade]]</f>
        <v>92172.24</v>
      </c>
      <c r="L658">
        <f ca="1">vendas[[#This Row],[total produtos]]+vendas[[#This Row],[frete]]</f>
        <v>92227.6872</v>
      </c>
    </row>
    <row r="659" spans="1:12" x14ac:dyDescent="0.25">
      <c r="A659" s="1">
        <v>45406</v>
      </c>
      <c r="B659" s="3">
        <f>WEEKNUM(vendas[[#This Row],[data]])</f>
        <v>17</v>
      </c>
      <c r="C659">
        <v>12</v>
      </c>
      <c r="D659" s="2" t="s">
        <v>19</v>
      </c>
      <c r="E659" s="3">
        <v>26</v>
      </c>
      <c r="F659" t="s">
        <v>9505</v>
      </c>
      <c r="G659" t="str" cm="1">
        <f t="array" ref="G659">INDEX(Municípios[Unidade federativa],_xlfn.XMATCH(vendas[[#This Row],[destino]],Municípios[Município],0))</f>
        <v>Minas Gerais</v>
      </c>
      <c r="H659" cm="1">
        <f t="array" aca="1" ref="H659" ca="1">INDEX(Municípios[frete],_xlfn.XMATCH(vendas[[#This Row],[destino]],Municípios[Município]))*vendas[[#This Row],[quantidade]]*(RANDBETWEEN(10,30)/100)</f>
        <v>55.598399999999998</v>
      </c>
      <c r="I659" t="str">
        <f>VLOOKUP(vendas[[#This Row],[UF]],Regioes[],2,0)</f>
        <v>SUDESTE</v>
      </c>
      <c r="J659" t="str" cm="1">
        <f t="array" aca="1" ref="J65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59" cm="1">
        <f t="array" ref="K659">INDEX(Produtos[preço_venda],_xlfn.XMATCH(vendas[[#This Row],[produto]],Produtos[id],0,1))*vendas[[#This Row],[quantidade]]</f>
        <v>58253.260000000009</v>
      </c>
      <c r="L659">
        <f ca="1">vendas[[#This Row],[total produtos]]+vendas[[#This Row],[frete]]</f>
        <v>58308.858400000012</v>
      </c>
    </row>
    <row r="660" spans="1:12" x14ac:dyDescent="0.25">
      <c r="A660" s="1">
        <v>45400.772015411225</v>
      </c>
      <c r="B660" s="3">
        <f>WEEKNUM(vendas[[#This Row],[data]])</f>
        <v>16</v>
      </c>
      <c r="C660">
        <v>12</v>
      </c>
      <c r="D660" s="2" t="s">
        <v>49</v>
      </c>
      <c r="E660" s="3">
        <v>38</v>
      </c>
      <c r="F660" t="s">
        <v>6725</v>
      </c>
      <c r="G660" t="str" cm="1">
        <f t="array" ref="G660">INDEX(Municípios[Unidade federativa],_xlfn.XMATCH(vendas[[#This Row],[destino]],Municípios[Município],0))</f>
        <v>Bahia</v>
      </c>
      <c r="H660" cm="1">
        <f t="array" aca="1" ref="H660" ca="1">INDEX(Municípios[frete],_xlfn.XMATCH(vendas[[#This Row],[destino]],Municípios[Município]))*vendas[[#This Row],[quantidade]]*(RANDBETWEEN(10,30)/100)</f>
        <v>137.08879999999999</v>
      </c>
      <c r="I660" t="str">
        <f>VLOOKUP(vendas[[#This Row],[UF]],Regioes[],2,0)</f>
        <v>NORDESTE</v>
      </c>
      <c r="J660" t="str" cm="1">
        <f t="array" aca="1" ref="J660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60" cm="1">
        <f t="array" ref="K660">INDEX(Produtos[preço_venda],_xlfn.XMATCH(vendas[[#This Row],[produto]],Produtos[id],0,1))*vendas[[#This Row],[quantidade]]</f>
        <v>48665.08</v>
      </c>
      <c r="L660">
        <f ca="1">vendas[[#This Row],[total produtos]]+vendas[[#This Row],[frete]]</f>
        <v>48802.168799999999</v>
      </c>
    </row>
    <row r="661" spans="1:12" x14ac:dyDescent="0.25">
      <c r="A661" s="1">
        <v>45402</v>
      </c>
      <c r="B661" s="3">
        <f>WEEKNUM(vendas[[#This Row],[data]])</f>
        <v>16</v>
      </c>
      <c r="C661">
        <v>12</v>
      </c>
      <c r="D661" s="2" t="s">
        <v>24</v>
      </c>
      <c r="E661" s="3">
        <v>14</v>
      </c>
      <c r="F661" t="s">
        <v>5834</v>
      </c>
      <c r="G661" t="str" cm="1">
        <f t="array" ref="G661">INDEX(Municípios[Unidade federativa],_xlfn.XMATCH(vendas[[#This Row],[destino]],Municípios[Município],0))</f>
        <v>Tocantins</v>
      </c>
      <c r="H661" cm="1">
        <f t="array" aca="1" ref="H661" ca="1">INDEX(Municípios[frete],_xlfn.XMATCH(vendas[[#This Row],[destino]],Municípios[Município]))*vendas[[#This Row],[quantidade]]*(RANDBETWEEN(10,30)/100)</f>
        <v>31.184999999999999</v>
      </c>
      <c r="I661" t="str">
        <f>VLOOKUP(vendas[[#This Row],[UF]],Regioes[],2,0)</f>
        <v>NORTE</v>
      </c>
      <c r="J661" t="str" cm="1">
        <f t="array" aca="1" ref="J661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661" cm="1">
        <f t="array" ref="K661">INDEX(Produtos[preço_venda],_xlfn.XMATCH(vendas[[#This Row],[produto]],Produtos[id],0,1))*vendas[[#This Row],[quantidade]]</f>
        <v>49284.06</v>
      </c>
      <c r="L661">
        <f ca="1">vendas[[#This Row],[total produtos]]+vendas[[#This Row],[frete]]</f>
        <v>49315.244999999995</v>
      </c>
    </row>
    <row r="662" spans="1:12" x14ac:dyDescent="0.25">
      <c r="A662" s="1">
        <v>45391.569484749321</v>
      </c>
      <c r="B662" s="3">
        <f>WEEKNUM(vendas[[#This Row],[data]])</f>
        <v>15</v>
      </c>
      <c r="C662">
        <v>14</v>
      </c>
      <c r="D662" s="2" t="s">
        <v>48</v>
      </c>
      <c r="E662" s="3">
        <v>16</v>
      </c>
      <c r="F662" t="s">
        <v>4175</v>
      </c>
      <c r="G662" t="str" cm="1">
        <f t="array" ref="G662">INDEX(Municípios[Unidade federativa],_xlfn.XMATCH(vendas[[#This Row],[destino]],Municípios[Município],0))</f>
        <v>São Paulo</v>
      </c>
      <c r="H662" cm="1">
        <f t="array" aca="1" ref="H662" ca="1">INDEX(Municípios[frete],_xlfn.XMATCH(vendas[[#This Row],[destino]],Municípios[Município]))*vendas[[#This Row],[quantidade]]*(RANDBETWEEN(10,30)/100)</f>
        <v>13.7104</v>
      </c>
      <c r="I662" t="str">
        <f>VLOOKUP(vendas[[#This Row],[UF]],Regioes[],2,0)</f>
        <v>SUDESTE</v>
      </c>
      <c r="J662" t="str" cm="1">
        <f t="array" aca="1" ref="J66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62" cm="1">
        <f t="array" ref="K662">INDEX(Produtos[preço_venda],_xlfn.XMATCH(vendas[[#This Row],[produto]],Produtos[id],0,1))*vendas[[#This Row],[quantidade]]</f>
        <v>20487.04</v>
      </c>
      <c r="L662">
        <f ca="1">vendas[[#This Row],[total produtos]]+vendas[[#This Row],[frete]]</f>
        <v>20500.750400000001</v>
      </c>
    </row>
    <row r="663" spans="1:12" x14ac:dyDescent="0.25">
      <c r="A663" s="1">
        <v>45389.130249134425</v>
      </c>
      <c r="B663" s="3">
        <f>WEEKNUM(vendas[[#This Row],[data]])</f>
        <v>15</v>
      </c>
      <c r="C663">
        <v>13</v>
      </c>
      <c r="D663" s="2" t="s">
        <v>45</v>
      </c>
      <c r="E663" s="3">
        <v>38</v>
      </c>
      <c r="F663" t="s">
        <v>12614</v>
      </c>
      <c r="G663" t="str" cm="1">
        <f t="array" ref="G663">INDEX(Municípios[Unidade federativa],_xlfn.XMATCH(vendas[[#This Row],[destino]],Municípios[Município],0))</f>
        <v>Paraíba</v>
      </c>
      <c r="H663" cm="1">
        <f t="array" aca="1" ref="H663" ca="1">INDEX(Municípios[frete],_xlfn.XMATCH(vendas[[#This Row],[destino]],Municípios[Município]))*vendas[[#This Row],[quantidade]]*(RANDBETWEEN(10,30)/100)</f>
        <v>142.215</v>
      </c>
      <c r="I663" t="str">
        <f>VLOOKUP(vendas[[#This Row],[UF]],Regioes[],2,0)</f>
        <v>NORDESTE</v>
      </c>
      <c r="J663" t="str" cm="1">
        <f t="array" aca="1" ref="J66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663" cm="1">
        <f t="array" ref="K663">INDEX(Produtos[preço_venda],_xlfn.XMATCH(vendas[[#This Row],[produto]],Produtos[id],0,1))*vendas[[#This Row],[quantidade]]</f>
        <v>85150.400000000009</v>
      </c>
      <c r="L663">
        <f ca="1">vendas[[#This Row],[total produtos]]+vendas[[#This Row],[frete]]</f>
        <v>85292.615000000005</v>
      </c>
    </row>
    <row r="664" spans="1:12" x14ac:dyDescent="0.25">
      <c r="A664" s="1">
        <v>45407</v>
      </c>
      <c r="B664" s="3">
        <f>WEEKNUM(vendas[[#This Row],[data]])</f>
        <v>17</v>
      </c>
      <c r="C664">
        <v>11</v>
      </c>
      <c r="D664" s="2" t="s">
        <v>41</v>
      </c>
      <c r="E664" s="3">
        <v>37</v>
      </c>
      <c r="F664" t="s">
        <v>2998</v>
      </c>
      <c r="G664" t="str" cm="1">
        <f t="array" ref="G664">INDEX(Municípios[Unidade federativa],_xlfn.XMATCH(vendas[[#This Row],[destino]],Municípios[Município],0))</f>
        <v>Pernambuco</v>
      </c>
      <c r="H664" cm="1">
        <f t="array" aca="1" ref="H664" ca="1">INDEX(Municípios[frete],_xlfn.XMATCH(vendas[[#This Row],[destino]],Municípios[Município]))*vendas[[#This Row],[quantidade]]*(RANDBETWEEN(10,30)/100)</f>
        <v>122.36639999999998</v>
      </c>
      <c r="I664" t="str">
        <f>VLOOKUP(vendas[[#This Row],[UF]],Regioes[],2,0)</f>
        <v>NORDESTE</v>
      </c>
      <c r="J664" t="str" cm="1">
        <f t="array" aca="1" ref="J66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64" cm="1">
        <f t="array" ref="K664">INDEX(Produtos[preço_venda],_xlfn.XMATCH(vendas[[#This Row],[produto]],Produtos[id],0,1))*vendas[[#This Row],[quantidade]]</f>
        <v>47371.1</v>
      </c>
      <c r="L664">
        <f ca="1">vendas[[#This Row],[total produtos]]+vendas[[#This Row],[frete]]</f>
        <v>47493.466399999998</v>
      </c>
    </row>
    <row r="665" spans="1:12" x14ac:dyDescent="0.25">
      <c r="A665" s="1">
        <v>45402</v>
      </c>
      <c r="B665" s="3">
        <f>WEEKNUM(vendas[[#This Row],[data]])</f>
        <v>16</v>
      </c>
      <c r="C665">
        <v>18</v>
      </c>
      <c r="D665" s="2" t="s">
        <v>11</v>
      </c>
      <c r="E665" s="3">
        <v>47</v>
      </c>
      <c r="F665" t="s">
        <v>7853</v>
      </c>
      <c r="G665" t="str" cm="1">
        <f t="array" ref="G665">INDEX(Municípios[Unidade federativa],_xlfn.XMATCH(vendas[[#This Row],[destino]],Municípios[Município],0))</f>
        <v>Pernambuco</v>
      </c>
      <c r="H665" cm="1">
        <f t="array" aca="1" ref="H665" ca="1">INDEX(Municípios[frete],_xlfn.XMATCH(vendas[[#This Row],[destino]],Municípios[Município]))*vendas[[#This Row],[quantidade]]*(RANDBETWEEN(10,30)/100)</f>
        <v>87.560999999999993</v>
      </c>
      <c r="I665" t="str">
        <f>VLOOKUP(vendas[[#This Row],[UF]],Regioes[],2,0)</f>
        <v>NORDESTE</v>
      </c>
      <c r="J665" t="str" cm="1">
        <f t="array" aca="1" ref="J665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665" cm="1">
        <f t="array" ref="K665">INDEX(Produtos[preço_venda],_xlfn.XMATCH(vendas[[#This Row],[produto]],Produtos[id],0,1))*vendas[[#This Row],[quantidade]]</f>
        <v>210583.03</v>
      </c>
      <c r="L665">
        <f ca="1">vendas[[#This Row],[total produtos]]+vendas[[#This Row],[frete]]</f>
        <v>210670.59099999999</v>
      </c>
    </row>
    <row r="666" spans="1:12" x14ac:dyDescent="0.25">
      <c r="A666" s="1">
        <v>45394.217685757794</v>
      </c>
      <c r="B666" s="3">
        <f>WEEKNUM(vendas[[#This Row],[data]])</f>
        <v>15</v>
      </c>
      <c r="C666">
        <v>15</v>
      </c>
      <c r="D666" s="2" t="s">
        <v>53</v>
      </c>
      <c r="E666" s="3">
        <v>29</v>
      </c>
      <c r="F666" t="s">
        <v>11717</v>
      </c>
      <c r="G666" t="str" cm="1">
        <f t="array" ref="G666">INDEX(Municípios[Unidade federativa],_xlfn.XMATCH(vendas[[#This Row],[destino]],Municípios[Município],0))</f>
        <v>Maranhão</v>
      </c>
      <c r="H666" cm="1">
        <f t="array" aca="1" ref="H666" ca="1">INDEX(Municípios[frete],_xlfn.XMATCH(vendas[[#This Row],[destino]],Municípios[Município]))*vendas[[#This Row],[quantidade]]*(RANDBETWEEN(10,30)/100)</f>
        <v>35.513400000000004</v>
      </c>
      <c r="I666" t="str">
        <f>VLOOKUP(vendas[[#This Row],[UF]],Regioes[],2,0)</f>
        <v>NORDESTE</v>
      </c>
      <c r="J666" t="str" cm="1">
        <f t="array" aca="1" ref="J66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666" cm="1">
        <f t="array" ref="K666">INDEX(Produtos[preço_venda],_xlfn.XMATCH(vendas[[#This Row],[produto]],Produtos[id],0,1))*vendas[[#This Row],[quantidade]]</f>
        <v>111369.28</v>
      </c>
      <c r="L666">
        <f ca="1">vendas[[#This Row],[total produtos]]+vendas[[#This Row],[frete]]</f>
        <v>111404.7934</v>
      </c>
    </row>
    <row r="667" spans="1:12" x14ac:dyDescent="0.25">
      <c r="A667" s="1">
        <v>45410</v>
      </c>
      <c r="B667" s="3">
        <f>WEEKNUM(vendas[[#This Row],[data]])</f>
        <v>18</v>
      </c>
      <c r="C667">
        <v>16</v>
      </c>
      <c r="D667" s="2" t="s">
        <v>51</v>
      </c>
      <c r="E667" s="3">
        <v>47</v>
      </c>
      <c r="F667" t="s">
        <v>7504</v>
      </c>
      <c r="G667" t="str" cm="1">
        <f t="array" ref="G667">INDEX(Municípios[Unidade federativa],_xlfn.XMATCH(vendas[[#This Row],[destino]],Municípios[Município],0))</f>
        <v>Mato Grosso</v>
      </c>
      <c r="H667" cm="1">
        <f t="array" aca="1" ref="H667" ca="1">INDEX(Municípios[frete],_xlfn.XMATCH(vendas[[#This Row],[destino]],Municípios[Município]))*vendas[[#This Row],[quantidade]]*(RANDBETWEEN(10,30)/100)</f>
        <v>37.675199999999997</v>
      </c>
      <c r="I667" t="str">
        <f>VLOOKUP(vendas[[#This Row],[UF]],Regioes[],2,0)</f>
        <v>CENTRO-OESTE</v>
      </c>
      <c r="J667" t="str" cm="1">
        <f t="array" aca="1" ref="J667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667" cm="1">
        <f t="array" ref="K667">INDEX(Produtos[preço_venda],_xlfn.XMATCH(vendas[[#This Row],[produto]],Produtos[id],0,1))*vendas[[#This Row],[quantidade]]</f>
        <v>135391.01999999999</v>
      </c>
      <c r="L667">
        <f ca="1">vendas[[#This Row],[total produtos]]+vendas[[#This Row],[frete]]</f>
        <v>135428.69519999999</v>
      </c>
    </row>
    <row r="668" spans="1:12" x14ac:dyDescent="0.25">
      <c r="A668" s="1">
        <v>45386.897653431421</v>
      </c>
      <c r="B668" s="3">
        <f>WEEKNUM(vendas[[#This Row],[data]])</f>
        <v>14</v>
      </c>
      <c r="C668">
        <v>14</v>
      </c>
      <c r="D668" s="2" t="s">
        <v>36</v>
      </c>
      <c r="E668" s="3">
        <v>29</v>
      </c>
      <c r="F668" t="s">
        <v>8563</v>
      </c>
      <c r="G668" t="str" cm="1">
        <f t="array" ref="G668">INDEX(Municípios[Unidade federativa],_xlfn.XMATCH(vendas[[#This Row],[destino]],Municípios[Município],0))</f>
        <v>Maranhão</v>
      </c>
      <c r="H668" cm="1">
        <f t="array" aca="1" ref="H668" ca="1">INDEX(Municípios[frete],_xlfn.XMATCH(vendas[[#This Row],[destino]],Municípios[Município]))*vendas[[#This Row],[quantidade]]*(RANDBETWEEN(10,30)/100)</f>
        <v>25.615699999999997</v>
      </c>
      <c r="I668" t="str">
        <f>VLOOKUP(vendas[[#This Row],[UF]],Regioes[],2,0)</f>
        <v>NORDESTE</v>
      </c>
      <c r="J668" t="str" cm="1">
        <f t="array" aca="1" ref="J668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68" cm="1">
        <f t="array" ref="K668">INDEX(Produtos[preço_venda],_xlfn.XMATCH(vendas[[#This Row],[produto]],Produtos[id],0,1))*vendas[[#This Row],[quantidade]]</f>
        <v>111371.02</v>
      </c>
      <c r="L668">
        <f ca="1">vendas[[#This Row],[total produtos]]+vendas[[#This Row],[frete]]</f>
        <v>111396.6357</v>
      </c>
    </row>
    <row r="669" spans="1:12" x14ac:dyDescent="0.25">
      <c r="A669" s="1">
        <v>45385.928571919729</v>
      </c>
      <c r="B669" s="3">
        <f>WEEKNUM(vendas[[#This Row],[data]])</f>
        <v>14</v>
      </c>
      <c r="C669">
        <v>17</v>
      </c>
      <c r="D669" s="2" t="s">
        <v>53</v>
      </c>
      <c r="E669" s="3">
        <v>13</v>
      </c>
      <c r="F669" t="s">
        <v>14154</v>
      </c>
      <c r="G669" t="str" cm="1">
        <f t="array" ref="G669">INDEX(Municípios[Unidade federativa],_xlfn.XMATCH(vendas[[#This Row],[destino]],Municípios[Município],0))</f>
        <v>Bahia</v>
      </c>
      <c r="H669" cm="1">
        <f t="array" aca="1" ref="H669" ca="1">INDEX(Municípios[frete],_xlfn.XMATCH(vendas[[#This Row],[destino]],Municípios[Município]))*vendas[[#This Row],[quantidade]]*(RANDBETWEEN(10,30)/100)</f>
        <v>39.819000000000003</v>
      </c>
      <c r="I669" t="str">
        <f>VLOOKUP(vendas[[#This Row],[UF]],Regioes[],2,0)</f>
        <v>NORDESTE</v>
      </c>
      <c r="J669" t="str" cm="1">
        <f t="array" aca="1" ref="J66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69" cm="1">
        <f t="array" ref="K669">INDEX(Produtos[preço_venda],_xlfn.XMATCH(vendas[[#This Row],[produto]],Produtos[id],0,1))*vendas[[#This Row],[quantidade]]</f>
        <v>49924.160000000003</v>
      </c>
      <c r="L669">
        <f ca="1">vendas[[#This Row],[total produtos]]+vendas[[#This Row],[frete]]</f>
        <v>49963.979000000007</v>
      </c>
    </row>
    <row r="670" spans="1:12" x14ac:dyDescent="0.25">
      <c r="A670" s="1">
        <v>45398.147746847062</v>
      </c>
      <c r="B670" s="3">
        <f>WEEKNUM(vendas[[#This Row],[data]])</f>
        <v>16</v>
      </c>
      <c r="C670">
        <v>15</v>
      </c>
      <c r="D670" s="2" t="s">
        <v>14</v>
      </c>
      <c r="E670" s="3">
        <v>23</v>
      </c>
      <c r="F670" t="s">
        <v>3851</v>
      </c>
      <c r="G670" t="str" cm="1">
        <f t="array" ref="G670">INDEX(Municípios[Unidade federativa],_xlfn.XMATCH(vendas[[#This Row],[destino]],Municípios[Município],0))</f>
        <v>Rio de Janeiro</v>
      </c>
      <c r="H670" cm="1">
        <f t="array" aca="1" ref="H670" ca="1">INDEX(Municípios[frete],_xlfn.XMATCH(vendas[[#This Row],[destino]],Municípios[Município]))*vendas[[#This Row],[quantidade]]*(RANDBETWEEN(10,30)/100)</f>
        <v>85.693399999999997</v>
      </c>
      <c r="I670" t="str">
        <f>VLOOKUP(vendas[[#This Row],[UF]],Regioes[],2,0)</f>
        <v>SUDESTE</v>
      </c>
      <c r="J670" t="str" cm="1">
        <f t="array" aca="1" ref="J670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670" cm="1">
        <f t="array" ref="K670">INDEX(Produtos[preço_venda],_xlfn.XMATCH(vendas[[#This Row],[produto]],Produtos[id],0,1))*vendas[[#This Row],[quantidade]]</f>
        <v>66251.5</v>
      </c>
      <c r="L670">
        <f ca="1">vendas[[#This Row],[total produtos]]+vendas[[#This Row],[frete]]</f>
        <v>66337.193400000004</v>
      </c>
    </row>
    <row r="671" spans="1:12" x14ac:dyDescent="0.25">
      <c r="A671" s="1">
        <v>45394.217685757794</v>
      </c>
      <c r="B671" s="3">
        <f>WEEKNUM(vendas[[#This Row],[data]])</f>
        <v>15</v>
      </c>
      <c r="C671">
        <v>9</v>
      </c>
      <c r="D671" s="2" t="s">
        <v>62</v>
      </c>
      <c r="E671" s="3">
        <v>27</v>
      </c>
      <c r="F671" t="s">
        <v>6392</v>
      </c>
      <c r="G671" t="str" cm="1">
        <f t="array" ref="G671">INDEX(Municípios[Unidade federativa],_xlfn.XMATCH(vendas[[#This Row],[destino]],Municípios[Município],0))</f>
        <v>Amazonas</v>
      </c>
      <c r="H671" cm="1">
        <f t="array" aca="1" ref="H671" ca="1">INDEX(Municípios[frete],_xlfn.XMATCH(vendas[[#This Row],[destino]],Municípios[Município]))*vendas[[#This Row],[quantidade]]*(RANDBETWEEN(10,30)/100)</f>
        <v>35.337600000000002</v>
      </c>
      <c r="I671" t="str">
        <f>VLOOKUP(vendas[[#This Row],[UF]],Regioes[],2,0)</f>
        <v>NORTE</v>
      </c>
      <c r="J671" t="str" cm="1">
        <f t="array" aca="1" ref="J671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671" cm="1">
        <f t="array" ref="K671">INDEX(Produtos[preço_venda],_xlfn.XMATCH(vendas[[#This Row],[produto]],Produtos[id],0,1))*vendas[[#This Row],[quantidade]]</f>
        <v>77775.66</v>
      </c>
      <c r="L671">
        <f ca="1">vendas[[#This Row],[total produtos]]+vendas[[#This Row],[frete]]</f>
        <v>77810.997600000002</v>
      </c>
    </row>
    <row r="672" spans="1:12" x14ac:dyDescent="0.25">
      <c r="A672" s="1">
        <v>45402</v>
      </c>
      <c r="B672" s="3">
        <f>WEEKNUM(vendas[[#This Row],[data]])</f>
        <v>16</v>
      </c>
      <c r="C672">
        <v>18</v>
      </c>
      <c r="D672" s="2" t="s">
        <v>45</v>
      </c>
      <c r="E672" s="3">
        <v>38</v>
      </c>
      <c r="F672" t="s">
        <v>12698</v>
      </c>
      <c r="G672" t="str" cm="1">
        <f t="array" ref="G672">INDEX(Municípios[Unidade federativa],_xlfn.XMATCH(vendas[[#This Row],[destino]],Municípios[Município],0))</f>
        <v>Minas Gerais</v>
      </c>
      <c r="H672" cm="1">
        <f t="array" aca="1" ref="H672" ca="1">INDEX(Municípios[frete],_xlfn.XMATCH(vendas[[#This Row],[destino]],Municípios[Município]))*vendas[[#This Row],[quantidade]]*(RANDBETWEEN(10,30)/100)</f>
        <v>63.536000000000001</v>
      </c>
      <c r="I672" t="str">
        <f>VLOOKUP(vendas[[#This Row],[UF]],Regioes[],2,0)</f>
        <v>SUDESTE</v>
      </c>
      <c r="J672" t="str" cm="1">
        <f t="array" aca="1" ref="J67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72" cm="1">
        <f t="array" ref="K672">INDEX(Produtos[preço_venda],_xlfn.XMATCH(vendas[[#This Row],[produto]],Produtos[id],0,1))*vendas[[#This Row],[quantidade]]</f>
        <v>85150.400000000009</v>
      </c>
      <c r="L672">
        <f ca="1">vendas[[#This Row],[total produtos]]+vendas[[#This Row],[frete]]</f>
        <v>85213.936000000002</v>
      </c>
    </row>
    <row r="673" spans="1:12" x14ac:dyDescent="0.25">
      <c r="A673" s="1">
        <v>45386.897653431421</v>
      </c>
      <c r="B673" s="3">
        <f>WEEKNUM(vendas[[#This Row],[data]])</f>
        <v>14</v>
      </c>
      <c r="C673">
        <v>13</v>
      </c>
      <c r="D673" s="2" t="s">
        <v>22</v>
      </c>
      <c r="E673" s="3">
        <v>28</v>
      </c>
      <c r="F673" t="s">
        <v>15462</v>
      </c>
      <c r="G673" t="str" cm="1">
        <f t="array" ref="G673">INDEX(Municípios[Unidade federativa],_xlfn.XMATCH(vendas[[#This Row],[destino]],Municípios[Município],0))</f>
        <v>Paraná</v>
      </c>
      <c r="H673" cm="1">
        <f t="array" aca="1" ref="H673" ca="1">INDEX(Municípios[frete],_xlfn.XMATCH(vendas[[#This Row],[destino]],Municípios[Município]))*vendas[[#This Row],[quantidade]]*(RANDBETWEEN(10,30)/100)</f>
        <v>44.091599999999993</v>
      </c>
      <c r="I673" t="str">
        <f>VLOOKUP(vendas[[#This Row],[UF]],Regioes[],2,0)</f>
        <v>SUL</v>
      </c>
      <c r="J673" t="str" cm="1">
        <f t="array" aca="1" ref="J673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673" cm="1">
        <f t="array" ref="K673">INDEX(Produtos[preço_venda],_xlfn.XMATCH(vendas[[#This Row],[produto]],Produtos[id],0,1))*vendas[[#This Row],[quantidade]]</f>
        <v>53761.4</v>
      </c>
      <c r="L673">
        <f ca="1">vendas[[#This Row],[total produtos]]+vendas[[#This Row],[frete]]</f>
        <v>53805.491600000001</v>
      </c>
    </row>
    <row r="674" spans="1:12" x14ac:dyDescent="0.25">
      <c r="A674" s="1">
        <v>45402</v>
      </c>
      <c r="B674" s="3">
        <f>WEEKNUM(vendas[[#This Row],[data]])</f>
        <v>16</v>
      </c>
      <c r="C674">
        <v>8</v>
      </c>
      <c r="D674" s="2" t="s">
        <v>27</v>
      </c>
      <c r="E674" s="3">
        <v>40</v>
      </c>
      <c r="F674" t="s">
        <v>355</v>
      </c>
      <c r="G674" t="str" cm="1">
        <f t="array" ref="G674">INDEX(Municípios[Unidade federativa],_xlfn.XMATCH(vendas[[#This Row],[destino]],Municípios[Município],0))</f>
        <v>Pará</v>
      </c>
      <c r="H674" cm="1">
        <f t="array" aca="1" ref="H674" ca="1">INDEX(Municípios[frete],_xlfn.XMATCH(vendas[[#This Row],[destino]],Municípios[Município]))*vendas[[#This Row],[quantidade]]*(RANDBETWEEN(10,30)/100)</f>
        <v>158.57199999999997</v>
      </c>
      <c r="I674" t="str">
        <f>VLOOKUP(vendas[[#This Row],[UF]],Regioes[],2,0)</f>
        <v>NORTE</v>
      </c>
      <c r="J674" t="str" cm="1">
        <f t="array" aca="1" ref="J67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74" cm="1">
        <f t="array" ref="K674">INDEX(Produtos[preço_venda],_xlfn.XMATCH(vendas[[#This Row],[produto]],Produtos[id],0,1))*vendas[[#This Row],[quantidade]]</f>
        <v>115234.40000000001</v>
      </c>
      <c r="L674">
        <f ca="1">vendas[[#This Row],[total produtos]]+vendas[[#This Row],[frete]]</f>
        <v>115392.97200000001</v>
      </c>
    </row>
    <row r="675" spans="1:12" x14ac:dyDescent="0.25">
      <c r="A675" s="1">
        <v>45410</v>
      </c>
      <c r="B675" s="3">
        <f>WEEKNUM(vendas[[#This Row],[data]])</f>
        <v>18</v>
      </c>
      <c r="C675">
        <v>9</v>
      </c>
      <c r="D675" s="2" t="s">
        <v>25</v>
      </c>
      <c r="E675" s="3">
        <v>29</v>
      </c>
      <c r="F675" t="s">
        <v>7580</v>
      </c>
      <c r="G675" t="str" cm="1">
        <f t="array" ref="G675">INDEX(Municípios[Unidade federativa],_xlfn.XMATCH(vendas[[#This Row],[destino]],Municípios[Município],0))</f>
        <v>Paraíba</v>
      </c>
      <c r="H675" cm="1">
        <f t="array" aca="1" ref="H675" ca="1">INDEX(Municípios[frete],_xlfn.XMATCH(vendas[[#This Row],[destino]],Municípios[Município]))*vendas[[#This Row],[quantidade]]*(RANDBETWEEN(10,30)/100)</f>
        <v>100.8098</v>
      </c>
      <c r="I675" t="str">
        <f>VLOOKUP(vendas[[#This Row],[UF]],Regioes[],2,0)</f>
        <v>NORDESTE</v>
      </c>
      <c r="J675" t="str" cm="1">
        <f t="array" aca="1" ref="J675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675" cm="1">
        <f t="array" ref="K675">INDEX(Produtos[preço_venda],_xlfn.XMATCH(vendas[[#This Row],[produto]],Produtos[id],0,1))*vendas[[#This Row],[quantidade]]</f>
        <v>129948.13</v>
      </c>
      <c r="L675">
        <f ca="1">vendas[[#This Row],[total produtos]]+vendas[[#This Row],[frete]]</f>
        <v>130048.93980000001</v>
      </c>
    </row>
    <row r="676" spans="1:12" x14ac:dyDescent="0.25">
      <c r="A676" s="1">
        <v>45382.309297424785</v>
      </c>
      <c r="B676" s="3">
        <f>WEEKNUM(vendas[[#This Row],[data]])</f>
        <v>14</v>
      </c>
      <c r="C676">
        <v>15</v>
      </c>
      <c r="D676" s="2" t="s">
        <v>26</v>
      </c>
      <c r="E676" s="3">
        <v>30</v>
      </c>
      <c r="F676" t="s">
        <v>9918</v>
      </c>
      <c r="G676" t="str" cm="1">
        <f t="array" ref="G676">INDEX(Municípios[Unidade federativa],_xlfn.XMATCH(vendas[[#This Row],[destino]],Municípios[Município],0))</f>
        <v>Piauí</v>
      </c>
      <c r="H676" cm="1">
        <f t="array" aca="1" ref="H676" ca="1">INDEX(Municípios[frete],_xlfn.XMATCH(vendas[[#This Row],[destino]],Municípios[Município]))*vendas[[#This Row],[quantidade]]*(RANDBETWEEN(10,30)/100)</f>
        <v>87.507000000000005</v>
      </c>
      <c r="I676" t="str">
        <f>VLOOKUP(vendas[[#This Row],[UF]],Regioes[],2,0)</f>
        <v>NORDESTE</v>
      </c>
      <c r="J676" t="str" cm="1">
        <f t="array" aca="1" ref="J67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76" cm="1">
        <f t="array" ref="K676">INDEX(Produtos[preço_venda],_xlfn.XMATCH(vendas[[#This Row],[produto]],Produtos[id],0,1))*vendas[[#This Row],[quantidade]]</f>
        <v>134423.4</v>
      </c>
      <c r="L676">
        <f ca="1">vendas[[#This Row],[total produtos]]+vendas[[#This Row],[frete]]</f>
        <v>134510.90700000001</v>
      </c>
    </row>
    <row r="677" spans="1:12" x14ac:dyDescent="0.25">
      <c r="A677" s="1">
        <v>45401.001426674651</v>
      </c>
      <c r="B677" s="3">
        <f>WEEKNUM(vendas[[#This Row],[data]])</f>
        <v>16</v>
      </c>
      <c r="C677">
        <v>18</v>
      </c>
      <c r="D677" s="2" t="s">
        <v>27</v>
      </c>
      <c r="E677" s="3">
        <v>36</v>
      </c>
      <c r="F677" t="s">
        <v>2087</v>
      </c>
      <c r="G677" t="str" cm="1">
        <f t="array" ref="G677">INDEX(Municípios[Unidade federativa],_xlfn.XMATCH(vendas[[#This Row],[destino]],Municípios[Município],0))</f>
        <v>Minas Gerais</v>
      </c>
      <c r="H677" cm="1">
        <f t="array" aca="1" ref="H677" ca="1">INDEX(Municípios[frete],_xlfn.XMATCH(vendas[[#This Row],[destino]],Municípios[Município]))*vendas[[#This Row],[quantidade]]*(RANDBETWEEN(10,30)/100)</f>
        <v>67.91040000000001</v>
      </c>
      <c r="I677" t="str">
        <f>VLOOKUP(vendas[[#This Row],[UF]],Regioes[],2,0)</f>
        <v>SUDESTE</v>
      </c>
      <c r="J677" t="str" cm="1">
        <f t="array" aca="1" ref="J677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77" cm="1">
        <f t="array" ref="K677">INDEX(Produtos[preço_venda],_xlfn.XMATCH(vendas[[#This Row],[produto]],Produtos[id],0,1))*vendas[[#This Row],[quantidade]]</f>
        <v>103710.96</v>
      </c>
      <c r="L677">
        <f ca="1">vendas[[#This Row],[total produtos]]+vendas[[#This Row],[frete]]</f>
        <v>103778.8704</v>
      </c>
    </row>
    <row r="678" spans="1:12" x14ac:dyDescent="0.25">
      <c r="A678" s="1">
        <v>45391.91826292099</v>
      </c>
      <c r="B678" s="3">
        <f>WEEKNUM(vendas[[#This Row],[data]])</f>
        <v>15</v>
      </c>
      <c r="C678">
        <v>6</v>
      </c>
      <c r="D678" s="2" t="s">
        <v>53</v>
      </c>
      <c r="E678" s="3">
        <v>32</v>
      </c>
      <c r="F678" t="s">
        <v>1980</v>
      </c>
      <c r="G678" t="str" cm="1">
        <f t="array" ref="G678">INDEX(Municípios[Unidade federativa],_xlfn.XMATCH(vendas[[#This Row],[destino]],Municípios[Município],0))</f>
        <v>Minas Gerais</v>
      </c>
      <c r="H678" cm="1">
        <f t="array" aca="1" ref="H678" ca="1">INDEX(Municípios[frete],_xlfn.XMATCH(vendas[[#This Row],[destino]],Municípios[Município]))*vendas[[#This Row],[quantidade]]*(RANDBETWEEN(10,30)/100)</f>
        <v>22.963200000000001</v>
      </c>
      <c r="I678" t="str">
        <f>VLOOKUP(vendas[[#This Row],[UF]],Regioes[],2,0)</f>
        <v>SUDESTE</v>
      </c>
      <c r="J678" t="str" cm="1">
        <f t="array" aca="1" ref="J67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678" cm="1">
        <f t="array" ref="K678">INDEX(Produtos[preço_venda],_xlfn.XMATCH(vendas[[#This Row],[produto]],Produtos[id],0,1))*vendas[[#This Row],[quantidade]]</f>
        <v>122890.24000000001</v>
      </c>
      <c r="L678">
        <f ca="1">vendas[[#This Row],[total produtos]]+vendas[[#This Row],[frete]]</f>
        <v>122913.2032</v>
      </c>
    </row>
    <row r="679" spans="1:12" x14ac:dyDescent="0.25">
      <c r="A679" s="1">
        <v>45410</v>
      </c>
      <c r="B679" s="3">
        <f>WEEKNUM(vendas[[#This Row],[data]])</f>
        <v>18</v>
      </c>
      <c r="C679">
        <v>11</v>
      </c>
      <c r="D679" s="2" t="s">
        <v>23</v>
      </c>
      <c r="E679" s="3">
        <v>14</v>
      </c>
      <c r="F679" t="s">
        <v>13863</v>
      </c>
      <c r="G679" t="str" cm="1">
        <f t="array" ref="G679">INDEX(Municípios[Unidade federativa],_xlfn.XMATCH(vendas[[#This Row],[destino]],Municípios[Município],0))</f>
        <v>Santa Catarina</v>
      </c>
      <c r="H679" cm="1">
        <f t="array" aca="1" ref="H679" ca="1">INDEX(Municípios[frete],_xlfn.XMATCH(vendas[[#This Row],[destino]],Municípios[Município]))*vendas[[#This Row],[quantidade]]*(RANDBETWEEN(10,30)/100)</f>
        <v>10.382399999999999</v>
      </c>
      <c r="I679" t="str">
        <f>VLOOKUP(vendas[[#This Row],[UF]],Regioes[],2,0)</f>
        <v>SUL</v>
      </c>
      <c r="J679" t="str" cm="1">
        <f t="array" aca="1" ref="J679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679" cm="1">
        <f t="array" ref="K679">INDEX(Produtos[preço_venda],_xlfn.XMATCH(vendas[[#This Row],[produto]],Produtos[id],0,1))*vendas[[#This Row],[quantidade]]</f>
        <v>22402.52</v>
      </c>
      <c r="L679">
        <f ca="1">vendas[[#This Row],[total produtos]]+vendas[[#This Row],[frete]]</f>
        <v>22412.902399999999</v>
      </c>
    </row>
    <row r="680" spans="1:12" x14ac:dyDescent="0.25">
      <c r="A680" s="1">
        <v>45385.348624582155</v>
      </c>
      <c r="B680" s="3">
        <f>WEEKNUM(vendas[[#This Row],[data]])</f>
        <v>14</v>
      </c>
      <c r="C680">
        <v>9</v>
      </c>
      <c r="D680" s="2" t="s">
        <v>36</v>
      </c>
      <c r="E680" s="3">
        <v>20</v>
      </c>
      <c r="F680" t="s">
        <v>15950</v>
      </c>
      <c r="G680" t="str" cm="1">
        <f t="array" ref="G680">INDEX(Municípios[Unidade federativa],_xlfn.XMATCH(vendas[[#This Row],[destino]],Municípios[Município],0))</f>
        <v>Goiás</v>
      </c>
      <c r="H680" cm="1">
        <f t="array" aca="1" ref="H680" ca="1">INDEX(Municípios[frete],_xlfn.XMATCH(vendas[[#This Row],[destino]],Municípios[Município]))*vendas[[#This Row],[quantidade]]*(RANDBETWEEN(10,30)/100)</f>
        <v>49.842000000000013</v>
      </c>
      <c r="I680" t="str">
        <f>VLOOKUP(vendas[[#This Row],[UF]],Regioes[],2,0)</f>
        <v>CENTRO-OESTE</v>
      </c>
      <c r="J680" t="str" cm="1">
        <f t="array" aca="1" ref="J680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680" cm="1">
        <f t="array" ref="K680">INDEX(Produtos[preço_venda],_xlfn.XMATCH(vendas[[#This Row],[produto]],Produtos[id],0,1))*vendas[[#This Row],[quantidade]]</f>
        <v>76807.600000000006</v>
      </c>
      <c r="L680">
        <f ca="1">vendas[[#This Row],[total produtos]]+vendas[[#This Row],[frete]]</f>
        <v>76857.44200000001</v>
      </c>
    </row>
    <row r="681" spans="1:12" x14ac:dyDescent="0.25">
      <c r="A681" s="1">
        <v>45400.772015411225</v>
      </c>
      <c r="B681" s="3">
        <f>WEEKNUM(vendas[[#This Row],[data]])</f>
        <v>16</v>
      </c>
      <c r="C681">
        <v>5</v>
      </c>
      <c r="D681" s="2" t="s">
        <v>14</v>
      </c>
      <c r="E681" s="3">
        <v>19</v>
      </c>
      <c r="F681" t="s">
        <v>2333</v>
      </c>
      <c r="G681" t="str" cm="1">
        <f t="array" ref="G681">INDEX(Municípios[Unidade federativa],_xlfn.XMATCH(vendas[[#This Row],[destino]],Municípios[Município],0))</f>
        <v>Espírito Santo</v>
      </c>
      <c r="H681" cm="1">
        <f t="array" aca="1" ref="H681" ca="1">INDEX(Municípios[frete],_xlfn.XMATCH(vendas[[#This Row],[destino]],Municípios[Município]))*vendas[[#This Row],[quantidade]]*(RANDBETWEEN(10,30)/100)</f>
        <v>45.029999999999994</v>
      </c>
      <c r="I681" t="str">
        <f>VLOOKUP(vendas[[#This Row],[UF]],Regioes[],2,0)</f>
        <v>SUDESTE</v>
      </c>
      <c r="J681" t="str" cm="1">
        <f t="array" aca="1" ref="J68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81" cm="1">
        <f t="array" ref="K681">INDEX(Produtos[preço_venda],_xlfn.XMATCH(vendas[[#This Row],[produto]],Produtos[id],0,1))*vendas[[#This Row],[quantidade]]</f>
        <v>54729.5</v>
      </c>
      <c r="L681">
        <f ca="1">vendas[[#This Row],[total produtos]]+vendas[[#This Row],[frete]]</f>
        <v>54774.53</v>
      </c>
    </row>
    <row r="682" spans="1:12" x14ac:dyDescent="0.25">
      <c r="A682" s="1">
        <v>45402</v>
      </c>
      <c r="B682" s="3">
        <f>WEEKNUM(vendas[[#This Row],[data]])</f>
        <v>16</v>
      </c>
      <c r="C682">
        <v>5</v>
      </c>
      <c r="D682" s="2" t="s">
        <v>9</v>
      </c>
      <c r="E682" s="3">
        <v>43</v>
      </c>
      <c r="F682" t="s">
        <v>13232</v>
      </c>
      <c r="G682" t="str" cm="1">
        <f t="array" ref="G682">INDEX(Municípios[Unidade federativa],_xlfn.XMATCH(vendas[[#This Row],[destino]],Municípios[Município],0))</f>
        <v>Rio Grande do Sul</v>
      </c>
      <c r="H682" cm="1">
        <f t="array" aca="1" ref="H682" ca="1">INDEX(Municípios[frete],_xlfn.XMATCH(vendas[[#This Row],[destino]],Municípios[Município]))*vendas[[#This Row],[quantidade]]*(RANDBETWEEN(10,30)/100)</f>
        <v>160.863</v>
      </c>
      <c r="I682" t="str">
        <f>VLOOKUP(vendas[[#This Row],[UF]],Regioes[],2,0)</f>
        <v>SUL</v>
      </c>
      <c r="J682" t="str" cm="1">
        <f t="array" aca="1" ref="J682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682" cm="1">
        <f t="array" ref="K682">INDEX(Produtos[preço_venda],_xlfn.XMATCH(vendas[[#This Row],[produto]],Produtos[id],0,1))*vendas[[#This Row],[quantidade]]</f>
        <v>68842.14</v>
      </c>
      <c r="L682">
        <f ca="1">vendas[[#This Row],[total produtos]]+vendas[[#This Row],[frete]]</f>
        <v>69003.002999999997</v>
      </c>
    </row>
    <row r="683" spans="1:12" x14ac:dyDescent="0.25">
      <c r="A683" s="1">
        <v>45410</v>
      </c>
      <c r="B683" s="3">
        <f>WEEKNUM(vendas[[#This Row],[data]])</f>
        <v>18</v>
      </c>
      <c r="C683">
        <v>5</v>
      </c>
      <c r="D683" s="2" t="s">
        <v>16</v>
      </c>
      <c r="E683" s="3">
        <v>19</v>
      </c>
      <c r="F683" t="s">
        <v>10810</v>
      </c>
      <c r="G683" t="str" cm="1">
        <f t="array" ref="G683">INDEX(Municípios[Unidade federativa],_xlfn.XMATCH(vendas[[#This Row],[destino]],Municípios[Município],0))</f>
        <v>Paraíba</v>
      </c>
      <c r="H683" cm="1">
        <f t="array" aca="1" ref="H683" ca="1">INDEX(Municípios[frete],_xlfn.XMATCH(vendas[[#This Row],[destino]],Municípios[Município]))*vendas[[#This Row],[quantidade]]*(RANDBETWEEN(10,30)/100)</f>
        <v>18.935400000000001</v>
      </c>
      <c r="I683" t="str">
        <f>VLOOKUP(vendas[[#This Row],[UF]],Regioes[],2,0)</f>
        <v>NORDESTE</v>
      </c>
      <c r="J683" t="str" cm="1">
        <f t="array" aca="1" ref="J68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83" cm="1">
        <f t="array" ref="K683">INDEX(Produtos[preço_venda],_xlfn.XMATCH(vendas[[#This Row],[produto]],Produtos[id],0,1))*vendas[[#This Row],[quantidade]]</f>
        <v>66886.460000000006</v>
      </c>
      <c r="L683">
        <f ca="1">vendas[[#This Row],[total produtos]]+vendas[[#This Row],[frete]]</f>
        <v>66905.395400000009</v>
      </c>
    </row>
    <row r="684" spans="1:12" x14ac:dyDescent="0.25">
      <c r="A684" s="1">
        <v>45402</v>
      </c>
      <c r="B684" s="3">
        <f>WEEKNUM(vendas[[#This Row],[data]])</f>
        <v>16</v>
      </c>
      <c r="C684">
        <v>5</v>
      </c>
      <c r="D684" s="2" t="s">
        <v>56</v>
      </c>
      <c r="E684" s="3">
        <v>21</v>
      </c>
      <c r="F684" t="s">
        <v>12101</v>
      </c>
      <c r="G684" t="str" cm="1">
        <f t="array" ref="G684">INDEX(Municípios[Unidade federativa],_xlfn.XMATCH(vendas[[#This Row],[destino]],Municípios[Município],0))</f>
        <v>Amapá</v>
      </c>
      <c r="H684" cm="1">
        <f t="array" aca="1" ref="H684" ca="1">INDEX(Municípios[frete],_xlfn.XMATCH(vendas[[#This Row],[destino]],Municípios[Município]))*vendas[[#This Row],[quantidade]]*(RANDBETWEEN(10,30)/100)</f>
        <v>36.031800000000004</v>
      </c>
      <c r="I684" t="str">
        <f>VLOOKUP(vendas[[#This Row],[UF]],Regioes[],2,0)</f>
        <v>NORTE</v>
      </c>
      <c r="J684" t="str" cm="1">
        <f t="array" aca="1" ref="J684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684" cm="1">
        <f t="array" ref="K684">INDEX(Produtos[preço_venda],_xlfn.XMATCH(vendas[[#This Row],[produto]],Produtos[id],0,1))*vendas[[#This Row],[quantidade]]</f>
        <v>60486.51</v>
      </c>
      <c r="L684">
        <f ca="1">vendas[[#This Row],[total produtos]]+vendas[[#This Row],[frete]]</f>
        <v>60522.541799999999</v>
      </c>
    </row>
    <row r="685" spans="1:12" x14ac:dyDescent="0.25">
      <c r="A685" s="1">
        <v>45389.130249134425</v>
      </c>
      <c r="B685" s="3">
        <f>WEEKNUM(vendas[[#This Row],[data]])</f>
        <v>15</v>
      </c>
      <c r="C685">
        <v>9</v>
      </c>
      <c r="D685" s="2" t="s">
        <v>44</v>
      </c>
      <c r="E685" s="3">
        <v>26</v>
      </c>
      <c r="F685" t="s">
        <v>11585</v>
      </c>
      <c r="G685" t="str" cm="1">
        <f t="array" ref="G685">INDEX(Municípios[Unidade federativa],_xlfn.XMATCH(vendas[[#This Row],[destino]],Municípios[Município],0))</f>
        <v>São Paulo</v>
      </c>
      <c r="H685" cm="1">
        <f t="array" aca="1" ref="H685" ca="1">INDEX(Municípios[frete],_xlfn.XMATCH(vendas[[#This Row],[destino]],Municípios[Município]))*vendas[[#This Row],[quantidade]]*(RANDBETWEEN(10,30)/100)</f>
        <v>32.739200000000004</v>
      </c>
      <c r="I685" t="str">
        <f>VLOOKUP(vendas[[#This Row],[UF]],Regioes[],2,0)</f>
        <v>SUDESTE</v>
      </c>
      <c r="J685" t="str" cm="1">
        <f t="array" aca="1" ref="J68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85" cm="1">
        <f t="array" ref="K685">INDEX(Produtos[preço_venda],_xlfn.XMATCH(vendas[[#This Row],[produto]],Produtos[id],0,1))*vendas[[#This Row],[quantidade]]</f>
        <v>33280.78</v>
      </c>
      <c r="L685">
        <f ca="1">vendas[[#This Row],[total produtos]]+vendas[[#This Row],[frete]]</f>
        <v>33313.519200000002</v>
      </c>
    </row>
    <row r="686" spans="1:12" x14ac:dyDescent="0.25">
      <c r="A686" s="1">
        <v>45397.650928884985</v>
      </c>
      <c r="B686" s="3">
        <f>WEEKNUM(vendas[[#This Row],[data]])</f>
        <v>16</v>
      </c>
      <c r="C686">
        <v>7</v>
      </c>
      <c r="D686" s="2" t="s">
        <v>17</v>
      </c>
      <c r="E686" s="3">
        <v>49</v>
      </c>
      <c r="F686" t="s">
        <v>3652</v>
      </c>
      <c r="G686" t="str" cm="1">
        <f t="array" ref="G686">INDEX(Municípios[Unidade federativa],_xlfn.XMATCH(vendas[[#This Row],[destino]],Municípios[Município],0))</f>
        <v>São Paulo</v>
      </c>
      <c r="H686" cm="1">
        <f t="array" aca="1" ref="H686" ca="1">INDEX(Municípios[frete],_xlfn.XMATCH(vendas[[#This Row],[destino]],Municípios[Município]))*vendas[[#This Row],[quantidade]]*(RANDBETWEEN(10,30)/100)</f>
        <v>68.992000000000004</v>
      </c>
      <c r="I686" t="str">
        <f>VLOOKUP(vendas[[#This Row],[UF]],Regioes[],2,0)</f>
        <v>SUDESTE</v>
      </c>
      <c r="J686" t="str" cm="1">
        <f t="array" aca="1" ref="J68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686" cm="1">
        <f t="array" ref="K686">INDEX(Produtos[preço_venda],_xlfn.XMATCH(vendas[[#This Row],[produto]],Produtos[id],0,1))*vendas[[#This Row],[quantidade]]</f>
        <v>125450.77999999998</v>
      </c>
      <c r="L686">
        <f ca="1">vendas[[#This Row],[total produtos]]+vendas[[#This Row],[frete]]</f>
        <v>125519.77199999998</v>
      </c>
    </row>
    <row r="687" spans="1:12" x14ac:dyDescent="0.25">
      <c r="A687" s="1">
        <v>45401.001426674651</v>
      </c>
      <c r="B687" s="3">
        <f>WEEKNUM(vendas[[#This Row],[data]])</f>
        <v>16</v>
      </c>
      <c r="C687">
        <v>11</v>
      </c>
      <c r="D687" s="2" t="s">
        <v>18</v>
      </c>
      <c r="E687" s="3">
        <v>40</v>
      </c>
      <c r="F687" t="s">
        <v>8907</v>
      </c>
      <c r="G687" t="str" cm="1">
        <f t="array" ref="G687">INDEX(Municípios[Unidade federativa],_xlfn.XMATCH(vendas[[#This Row],[destino]],Municípios[Município],0))</f>
        <v>Bahia</v>
      </c>
      <c r="H687" cm="1">
        <f t="array" aca="1" ref="H687" ca="1">INDEX(Municípios[frete],_xlfn.XMATCH(vendas[[#This Row],[destino]],Municípios[Município]))*vendas[[#This Row],[quantidade]]*(RANDBETWEEN(10,30)/100)</f>
        <v>35.772000000000006</v>
      </c>
      <c r="I687" t="str">
        <f>VLOOKUP(vendas[[#This Row],[UF]],Regioes[],2,0)</f>
        <v>NORDESTE</v>
      </c>
      <c r="J687" t="str" cm="1">
        <f t="array" aca="1" ref="J687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687" cm="1">
        <f t="array" ref="K687">INDEX(Produtos[preço_venda],_xlfn.XMATCH(vendas[[#This Row],[produto]],Produtos[id],0,1))*vendas[[#This Row],[quantidade]]</f>
        <v>140836.79999999999</v>
      </c>
      <c r="L687">
        <f ca="1">vendas[[#This Row],[total produtos]]+vendas[[#This Row],[frete]]</f>
        <v>140872.57199999999</v>
      </c>
    </row>
    <row r="688" spans="1:12" x14ac:dyDescent="0.25">
      <c r="A688" s="1">
        <v>45394.217685757794</v>
      </c>
      <c r="B688" s="3">
        <f>WEEKNUM(vendas[[#This Row],[data]])</f>
        <v>15</v>
      </c>
      <c r="C688">
        <v>7</v>
      </c>
      <c r="D688" s="2" t="s">
        <v>18</v>
      </c>
      <c r="E688" s="3">
        <v>22</v>
      </c>
      <c r="F688" t="s">
        <v>4196</v>
      </c>
      <c r="G688" t="str" cm="1">
        <f t="array" ref="G688">INDEX(Municípios[Unidade federativa],_xlfn.XMATCH(vendas[[#This Row],[destino]],Municípios[Município],0))</f>
        <v>Bahia</v>
      </c>
      <c r="H688" cm="1">
        <f t="array" aca="1" ref="H688" ca="1">INDEX(Municípios[frete],_xlfn.XMATCH(vendas[[#This Row],[destino]],Municípios[Município]))*vendas[[#This Row],[quantidade]]*(RANDBETWEEN(10,30)/100)</f>
        <v>37.050199999999997</v>
      </c>
      <c r="I688" t="str">
        <f>VLOOKUP(vendas[[#This Row],[UF]],Regioes[],2,0)</f>
        <v>NORDESTE</v>
      </c>
      <c r="J688" t="str" cm="1">
        <f t="array" aca="1" ref="J68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88" cm="1">
        <f t="array" ref="K688">INDEX(Produtos[preço_venda],_xlfn.XMATCH(vendas[[#This Row],[produto]],Produtos[id],0,1))*vendas[[#This Row],[quantidade]]</f>
        <v>77460.240000000005</v>
      </c>
      <c r="L688">
        <f ca="1">vendas[[#This Row],[total produtos]]+vendas[[#This Row],[frete]]</f>
        <v>77497.290200000003</v>
      </c>
    </row>
    <row r="689" spans="1:12" x14ac:dyDescent="0.25">
      <c r="A689" s="1">
        <v>45418</v>
      </c>
      <c r="B689" s="3">
        <f>WEEKNUM(vendas[[#This Row],[data]])</f>
        <v>19</v>
      </c>
      <c r="C689">
        <v>11</v>
      </c>
      <c r="D689" s="2" t="s">
        <v>45</v>
      </c>
      <c r="E689" s="3">
        <v>32</v>
      </c>
      <c r="F689" t="s">
        <v>13339</v>
      </c>
      <c r="G689" t="str" cm="1">
        <f t="array" ref="G689">INDEX(Municípios[Unidade federativa],_xlfn.XMATCH(vendas[[#This Row],[destino]],Municípios[Município],0))</f>
        <v>Minas Gerais</v>
      </c>
      <c r="H689" cm="1">
        <f t="array" aca="1" ref="H689" ca="1">INDEX(Municípios[frete],_xlfn.XMATCH(vendas[[#This Row],[destino]],Municípios[Município]))*vendas[[#This Row],[quantidade]]*(RANDBETWEEN(10,30)/100)</f>
        <v>41.279999999999994</v>
      </c>
      <c r="I689" t="str">
        <f>VLOOKUP(vendas[[#This Row],[UF]],Regioes[],2,0)</f>
        <v>SUDESTE</v>
      </c>
      <c r="J689" t="str" cm="1">
        <f t="array" aca="1" ref="J68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89" cm="1">
        <f t="array" ref="K689">INDEX(Produtos[preço_venda],_xlfn.XMATCH(vendas[[#This Row],[produto]],Produtos[id],0,1))*vendas[[#This Row],[quantidade]]</f>
        <v>71705.600000000006</v>
      </c>
      <c r="L689">
        <f ca="1">vendas[[#This Row],[total produtos]]+vendas[[#This Row],[frete]]</f>
        <v>71746.880000000005</v>
      </c>
    </row>
    <row r="690" spans="1:12" x14ac:dyDescent="0.25">
      <c r="A690" s="1">
        <v>45410</v>
      </c>
      <c r="B690" s="3">
        <f>WEEKNUM(vendas[[#This Row],[data]])</f>
        <v>18</v>
      </c>
      <c r="C690">
        <v>11</v>
      </c>
      <c r="D690" s="2" t="s">
        <v>22</v>
      </c>
      <c r="E690" s="3">
        <v>16</v>
      </c>
      <c r="F690" t="s">
        <v>10065</v>
      </c>
      <c r="G690" t="str" cm="1">
        <f t="array" ref="G690">INDEX(Municípios[Unidade federativa],_xlfn.XMATCH(vendas[[#This Row],[destino]],Municípios[Município],0))</f>
        <v>Minas Gerais</v>
      </c>
      <c r="H690" cm="1">
        <f t="array" aca="1" ref="H690" ca="1">INDEX(Municípios[frete],_xlfn.XMATCH(vendas[[#This Row],[destino]],Municípios[Município]))*vendas[[#This Row],[quantidade]]*(RANDBETWEEN(10,30)/100)</f>
        <v>21.465600000000002</v>
      </c>
      <c r="I690" t="str">
        <f>VLOOKUP(vendas[[#This Row],[UF]],Regioes[],2,0)</f>
        <v>SUDESTE</v>
      </c>
      <c r="J690" t="str" cm="1">
        <f t="array" aca="1" ref="J69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90" cm="1">
        <f t="array" ref="K690">INDEX(Produtos[preço_venda],_xlfn.XMATCH(vendas[[#This Row],[produto]],Produtos[id],0,1))*vendas[[#This Row],[quantidade]]</f>
        <v>30720.799999999999</v>
      </c>
      <c r="L690">
        <f ca="1">vendas[[#This Row],[total produtos]]+vendas[[#This Row],[frete]]</f>
        <v>30742.265599999999</v>
      </c>
    </row>
    <row r="691" spans="1:12" x14ac:dyDescent="0.25">
      <c r="A691" s="1">
        <v>45401.001426674651</v>
      </c>
      <c r="B691" s="3">
        <f>WEEKNUM(vendas[[#This Row],[data]])</f>
        <v>16</v>
      </c>
      <c r="C691">
        <v>6</v>
      </c>
      <c r="D691" s="2" t="s">
        <v>65</v>
      </c>
      <c r="E691" s="3">
        <v>40</v>
      </c>
      <c r="F691" t="s">
        <v>13590</v>
      </c>
      <c r="G691" t="str" cm="1">
        <f t="array" ref="G691">INDEX(Municípios[Unidade federativa],_xlfn.XMATCH(vendas[[#This Row],[destino]],Municípios[Município],0))</f>
        <v>Paraná</v>
      </c>
      <c r="H691" cm="1">
        <f t="array" aca="1" ref="H691" ca="1">INDEX(Municípios[frete],_xlfn.XMATCH(vendas[[#This Row],[destino]],Municípios[Município]))*vendas[[#This Row],[quantidade]]*(RANDBETWEEN(10,30)/100)</f>
        <v>105.47999999999999</v>
      </c>
      <c r="I691" t="str">
        <f>VLOOKUP(vendas[[#This Row],[UF]],Regioes[],2,0)</f>
        <v>SUL</v>
      </c>
      <c r="J691" t="str" cm="1">
        <f t="array" aca="1" ref="J69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691" cm="1">
        <f t="array" ref="K691">INDEX(Produtos[preço_venda],_xlfn.XMATCH(vendas[[#This Row],[produto]],Produtos[id],0,1))*vendas[[#This Row],[quantidade]]</f>
        <v>166430.40000000002</v>
      </c>
      <c r="L691">
        <f ca="1">vendas[[#This Row],[total produtos]]+vendas[[#This Row],[frete]]</f>
        <v>166535.88000000003</v>
      </c>
    </row>
    <row r="692" spans="1:12" x14ac:dyDescent="0.25">
      <c r="A692" s="1">
        <v>45398.147746847062</v>
      </c>
      <c r="B692" s="3">
        <f>WEEKNUM(vendas[[#This Row],[data]])</f>
        <v>16</v>
      </c>
      <c r="C692">
        <v>11</v>
      </c>
      <c r="D692" s="2" t="s">
        <v>61</v>
      </c>
      <c r="E692" s="3">
        <v>48</v>
      </c>
      <c r="F692" t="s">
        <v>2902</v>
      </c>
      <c r="G692" t="str" cm="1">
        <f t="array" ref="G692">INDEX(Municípios[Unidade federativa],_xlfn.XMATCH(vendas[[#This Row],[destino]],Municípios[Município],0))</f>
        <v>Goiás</v>
      </c>
      <c r="H692" cm="1">
        <f t="array" aca="1" ref="H692" ca="1">INDEX(Municípios[frete],_xlfn.XMATCH(vendas[[#This Row],[destino]],Municípios[Município]))*vendas[[#This Row],[quantidade]]*(RANDBETWEEN(10,30)/100)</f>
        <v>25.4496</v>
      </c>
      <c r="I692" t="str">
        <f>VLOOKUP(vendas[[#This Row],[UF]],Regioes[],2,0)</f>
        <v>CENTRO-OESTE</v>
      </c>
      <c r="J692" t="str" cm="1">
        <f t="array" aca="1" ref="J692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692" cm="1">
        <f t="array" ref="K692">INDEX(Produtos[preço_venda],_xlfn.XMATCH(vendas[[#This Row],[produto]],Produtos[id],0,1))*vendas[[#This Row],[quantidade]]</f>
        <v>168965.28</v>
      </c>
      <c r="L692">
        <f ca="1">vendas[[#This Row],[total produtos]]+vendas[[#This Row],[frete]]</f>
        <v>168990.72959999999</v>
      </c>
    </row>
    <row r="693" spans="1:12" x14ac:dyDescent="0.25">
      <c r="A693" s="1">
        <v>45395.47332764684</v>
      </c>
      <c r="B693" s="3">
        <f>WEEKNUM(vendas[[#This Row],[data]])</f>
        <v>15</v>
      </c>
      <c r="C693">
        <v>11</v>
      </c>
      <c r="D693" s="2" t="s">
        <v>46</v>
      </c>
      <c r="E693" s="3">
        <v>11</v>
      </c>
      <c r="F693" t="s">
        <v>14879</v>
      </c>
      <c r="G693" t="str" cm="1">
        <f t="array" ref="G693">INDEX(Municípios[Unidade federativa],_xlfn.XMATCH(vendas[[#This Row],[destino]],Municípios[Município],0))</f>
        <v>Paraná</v>
      </c>
      <c r="H693" cm="1">
        <f t="array" aca="1" ref="H693" ca="1">INDEX(Municípios[frete],_xlfn.XMATCH(vendas[[#This Row],[destino]],Municípios[Município]))*vendas[[#This Row],[quantidade]]*(RANDBETWEEN(10,30)/100)</f>
        <v>24.056999999999999</v>
      </c>
      <c r="I693" t="str">
        <f>VLOOKUP(vendas[[#This Row],[UF]],Regioes[],2,0)</f>
        <v>SUL</v>
      </c>
      <c r="J693" t="str" cm="1">
        <f t="array" aca="1" ref="J693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693" cm="1">
        <f t="array" ref="K693">INDEX(Produtos[preço_venda],_xlfn.XMATCH(vendas[[#This Row],[produto]],Produtos[id],0,1))*vendas[[#This Row],[quantidade]]</f>
        <v>24648.58</v>
      </c>
      <c r="L693">
        <f ca="1">vendas[[#This Row],[total produtos]]+vendas[[#This Row],[frete]]</f>
        <v>24672.637000000002</v>
      </c>
    </row>
    <row r="694" spans="1:12" x14ac:dyDescent="0.25">
      <c r="A694" s="1">
        <v>45410</v>
      </c>
      <c r="B694" s="3">
        <f>WEEKNUM(vendas[[#This Row],[data]])</f>
        <v>18</v>
      </c>
      <c r="C694">
        <v>14</v>
      </c>
      <c r="D694" s="2" t="s">
        <v>12</v>
      </c>
      <c r="E694" s="3">
        <v>42</v>
      </c>
      <c r="F694" t="s">
        <v>2938</v>
      </c>
      <c r="G694" t="str" cm="1">
        <f t="array" ref="G694">INDEX(Municípios[Unidade federativa],_xlfn.XMATCH(vendas[[#This Row],[destino]],Municípios[Município],0))</f>
        <v>Bahia</v>
      </c>
      <c r="H694" cm="1">
        <f t="array" aca="1" ref="H694" ca="1">INDEX(Municípios[frete],_xlfn.XMATCH(vendas[[#This Row],[destino]],Municípios[Município]))*vendas[[#This Row],[quantidade]]*(RANDBETWEEN(10,30)/100)</f>
        <v>75.5244</v>
      </c>
      <c r="I694" t="str">
        <f>VLOOKUP(vendas[[#This Row],[UF]],Regioes[],2,0)</f>
        <v>NORDESTE</v>
      </c>
      <c r="J694" t="str" cm="1">
        <f t="array" aca="1" ref="J69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694" cm="1">
        <f t="array" ref="K694">INDEX(Produtos[preço_venda],_xlfn.XMATCH(vendas[[#This Row],[produto]],Produtos[id],0,1))*vendas[[#This Row],[quantidade]]</f>
        <v>13441.68</v>
      </c>
      <c r="L694">
        <f ca="1">vendas[[#This Row],[total produtos]]+vendas[[#This Row],[frete]]</f>
        <v>13517.204400000001</v>
      </c>
    </row>
    <row r="695" spans="1:12" x14ac:dyDescent="0.25">
      <c r="A695" s="1">
        <v>45391.569484749321</v>
      </c>
      <c r="B695" s="3">
        <f>WEEKNUM(vendas[[#This Row],[data]])</f>
        <v>15</v>
      </c>
      <c r="C695">
        <v>5</v>
      </c>
      <c r="D695" s="2" t="s">
        <v>20</v>
      </c>
      <c r="E695" s="3">
        <v>12</v>
      </c>
      <c r="F695" t="s">
        <v>14054</v>
      </c>
      <c r="G695" t="str" cm="1">
        <f t="array" ref="G695">INDEX(Municípios[Unidade federativa],_xlfn.XMATCH(vendas[[#This Row],[destino]],Municípios[Município],0))</f>
        <v>Minas Gerais</v>
      </c>
      <c r="H695" cm="1">
        <f t="array" aca="1" ref="H695" ca="1">INDEX(Municípios[frete],_xlfn.XMATCH(vendas[[#This Row],[destino]],Municípios[Município]))*vendas[[#This Row],[quantidade]]*(RANDBETWEEN(10,30)/100)</f>
        <v>33.220799999999997</v>
      </c>
      <c r="I695" t="str">
        <f>VLOOKUP(vendas[[#This Row],[UF]],Regioes[],2,0)</f>
        <v>SUDESTE</v>
      </c>
      <c r="J695" t="str" cm="1">
        <f t="array" aca="1" ref="J69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695" cm="1">
        <f t="array" ref="K695">INDEX(Produtos[preço_venda],_xlfn.XMATCH(vendas[[#This Row],[produto]],Produtos[id],0,1))*vendas[[#This Row],[quantidade]]</f>
        <v>49920.72</v>
      </c>
      <c r="L695">
        <f ca="1">vendas[[#This Row],[total produtos]]+vendas[[#This Row],[frete]]</f>
        <v>49953.940800000004</v>
      </c>
    </row>
    <row r="696" spans="1:12" x14ac:dyDescent="0.25">
      <c r="A696" s="1">
        <v>45410</v>
      </c>
      <c r="B696" s="3">
        <f>WEEKNUM(vendas[[#This Row],[data]])</f>
        <v>18</v>
      </c>
      <c r="C696">
        <v>5</v>
      </c>
      <c r="D696" s="2" t="s">
        <v>58</v>
      </c>
      <c r="E696" s="3">
        <v>48</v>
      </c>
      <c r="F696" t="s">
        <v>13056</v>
      </c>
      <c r="G696" t="str" cm="1">
        <f t="array" ref="G696">INDEX(Municípios[Unidade federativa],_xlfn.XMATCH(vendas[[#This Row],[destino]],Municípios[Município],0))</f>
        <v>Tocantins</v>
      </c>
      <c r="H696" cm="1">
        <f t="array" aca="1" ref="H696" ca="1">INDEX(Municípios[frete],_xlfn.XMATCH(vendas[[#This Row],[destino]],Municípios[Município]))*vendas[[#This Row],[quantidade]]*(RANDBETWEEN(10,30)/100)</f>
        <v>90.815999999999988</v>
      </c>
      <c r="I696" t="str">
        <f>VLOOKUP(vendas[[#This Row],[UF]],Regioes[],2,0)</f>
        <v>NORTE</v>
      </c>
      <c r="J696" t="str" cm="1">
        <f t="array" aca="1" ref="J69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96" cm="1">
        <f t="array" ref="K696">INDEX(Produtos[preço_venda],_xlfn.XMATCH(vendas[[#This Row],[produto]],Produtos[id],0,1))*vendas[[#This Row],[quantidade]]</f>
        <v>15390.72</v>
      </c>
      <c r="L696">
        <f ca="1">vendas[[#This Row],[total produtos]]+vendas[[#This Row],[frete]]</f>
        <v>15481.536</v>
      </c>
    </row>
    <row r="697" spans="1:12" x14ac:dyDescent="0.25">
      <c r="A697" s="1">
        <v>45384.331541091851</v>
      </c>
      <c r="B697" s="3">
        <f>WEEKNUM(vendas[[#This Row],[data]])</f>
        <v>14</v>
      </c>
      <c r="C697">
        <v>13</v>
      </c>
      <c r="D697" s="2" t="s">
        <v>38</v>
      </c>
      <c r="E697" s="3">
        <v>49</v>
      </c>
      <c r="F697" t="s">
        <v>3258</v>
      </c>
      <c r="G697" t="str" cm="1">
        <f t="array" ref="G697">INDEX(Municípios[Unidade federativa],_xlfn.XMATCH(vendas[[#This Row],[destino]],Municípios[Município],0))</f>
        <v>São Paulo</v>
      </c>
      <c r="H697" cm="1">
        <f t="array" aca="1" ref="H697" ca="1">INDEX(Municípios[frete],_xlfn.XMATCH(vendas[[#This Row],[destino]],Municípios[Município]))*vendas[[#This Row],[quantidade]]*(RANDBETWEEN(10,30)/100)</f>
        <v>82.721800000000002</v>
      </c>
      <c r="I697" t="str">
        <f>VLOOKUP(vendas[[#This Row],[UF]],Regioes[],2,0)</f>
        <v>SUDESTE</v>
      </c>
      <c r="J697" t="str" cm="1">
        <f t="array" aca="1" ref="J69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97" cm="1">
        <f t="array" ref="K697">INDEX(Produtos[preço_venda],_xlfn.XMATCH(vendas[[#This Row],[produto]],Produtos[id],0,1))*vendas[[#This Row],[quantidade]]</f>
        <v>141123.43000000002</v>
      </c>
      <c r="L697">
        <f ca="1">vendas[[#This Row],[total produtos]]+vendas[[#This Row],[frete]]</f>
        <v>141206.15180000002</v>
      </c>
    </row>
    <row r="698" spans="1:12" x14ac:dyDescent="0.25">
      <c r="A698" s="1">
        <v>45402</v>
      </c>
      <c r="B698" s="3">
        <f>WEEKNUM(vendas[[#This Row],[data]])</f>
        <v>16</v>
      </c>
      <c r="C698">
        <v>7</v>
      </c>
      <c r="D698" s="2" t="s">
        <v>11</v>
      </c>
      <c r="E698" s="3">
        <v>50</v>
      </c>
      <c r="F698" t="s">
        <v>126</v>
      </c>
      <c r="G698" t="str" cm="1">
        <f t="array" ref="G698">INDEX(Municípios[Unidade federativa],_xlfn.XMATCH(vendas[[#This Row],[destino]],Municípios[Município],0))</f>
        <v>Rio Grande do Sul</v>
      </c>
      <c r="H698" cm="1">
        <f t="array" aca="1" ref="H698" ca="1">INDEX(Municípios[frete],_xlfn.XMATCH(vendas[[#This Row],[destino]],Municípios[Município]))*vendas[[#This Row],[quantidade]]*(RANDBETWEEN(10,30)/100)</f>
        <v>84.360000000000014</v>
      </c>
      <c r="I698" t="str">
        <f>VLOOKUP(vendas[[#This Row],[UF]],Regioes[],2,0)</f>
        <v>SUL</v>
      </c>
      <c r="J698" t="str" cm="1">
        <f t="array" aca="1" ref="J69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698" cm="1">
        <f t="array" ref="K698">INDEX(Produtos[preço_venda],_xlfn.XMATCH(vendas[[#This Row],[produto]],Produtos[id],0,1))*vendas[[#This Row],[quantidade]]</f>
        <v>224024.5</v>
      </c>
      <c r="L698">
        <f ca="1">vendas[[#This Row],[total produtos]]+vendas[[#This Row],[frete]]</f>
        <v>224108.86</v>
      </c>
    </row>
    <row r="699" spans="1:12" x14ac:dyDescent="0.25">
      <c r="A699" s="1">
        <v>45394.217685757794</v>
      </c>
      <c r="B699" s="3">
        <f>WEEKNUM(vendas[[#This Row],[data]])</f>
        <v>15</v>
      </c>
      <c r="C699">
        <v>5</v>
      </c>
      <c r="D699" s="2" t="s">
        <v>12</v>
      </c>
      <c r="E699" s="3">
        <v>32</v>
      </c>
      <c r="F699" t="s">
        <v>9182</v>
      </c>
      <c r="G699" t="str" cm="1">
        <f t="array" ref="G699">INDEX(Municípios[Unidade federativa],_xlfn.XMATCH(vendas[[#This Row],[destino]],Municípios[Município],0))</f>
        <v>Rio Grande do Norte</v>
      </c>
      <c r="H699" cm="1">
        <f t="array" aca="1" ref="H699" ca="1">INDEX(Municípios[frete],_xlfn.XMATCH(vendas[[#This Row],[destino]],Municípios[Município]))*vendas[[#This Row],[quantidade]]*(RANDBETWEEN(10,30)/100)</f>
        <v>90.367999999999995</v>
      </c>
      <c r="I699" t="str">
        <f>VLOOKUP(vendas[[#This Row],[UF]],Regioes[],2,0)</f>
        <v>NORDESTE</v>
      </c>
      <c r="J699" t="str" cm="1">
        <f t="array" aca="1" ref="J69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699" cm="1">
        <f t="array" ref="K699">INDEX(Produtos[preço_venda],_xlfn.XMATCH(vendas[[#This Row],[produto]],Produtos[id],0,1))*vendas[[#This Row],[quantidade]]</f>
        <v>10241.280000000001</v>
      </c>
      <c r="L699">
        <f ca="1">vendas[[#This Row],[total produtos]]+vendas[[#This Row],[frete]]</f>
        <v>10331.648000000001</v>
      </c>
    </row>
    <row r="700" spans="1:12" x14ac:dyDescent="0.25">
      <c r="A700" s="1">
        <v>45411</v>
      </c>
      <c r="B700" s="3">
        <f>WEEKNUM(vendas[[#This Row],[data]])</f>
        <v>18</v>
      </c>
      <c r="C700">
        <v>10</v>
      </c>
      <c r="D700" s="2" t="s">
        <v>17</v>
      </c>
      <c r="E700" s="3">
        <v>14</v>
      </c>
      <c r="F700" t="s">
        <v>9951</v>
      </c>
      <c r="G700" t="str" cm="1">
        <f t="array" ref="G700">INDEX(Municípios[Unidade federativa],_xlfn.XMATCH(vendas[[#This Row],[destino]],Municípios[Município],0))</f>
        <v>Paraná</v>
      </c>
      <c r="H700" cm="1">
        <f t="array" aca="1" ref="H700" ca="1">INDEX(Municípios[frete],_xlfn.XMATCH(vendas[[#This Row],[destino]],Municípios[Município]))*vendas[[#This Row],[quantidade]]*(RANDBETWEEN(10,30)/100)</f>
        <v>16.890999999999998</v>
      </c>
      <c r="I700" t="str">
        <f>VLOOKUP(vendas[[#This Row],[UF]],Regioes[],2,0)</f>
        <v>SUL</v>
      </c>
      <c r="J700" t="str" cm="1">
        <f t="array" aca="1" ref="J700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700" cm="1">
        <f t="array" ref="K700">INDEX(Produtos[preço_venda],_xlfn.XMATCH(vendas[[#This Row],[produto]],Produtos[id],0,1))*vendas[[#This Row],[quantidade]]</f>
        <v>35843.079999999994</v>
      </c>
      <c r="L700">
        <f ca="1">vendas[[#This Row],[total produtos]]+vendas[[#This Row],[frete]]</f>
        <v>35859.970999999998</v>
      </c>
    </row>
    <row r="701" spans="1:12" x14ac:dyDescent="0.25">
      <c r="A701" s="1">
        <v>45402</v>
      </c>
      <c r="B701" s="3">
        <f>WEEKNUM(vendas[[#This Row],[data]])</f>
        <v>16</v>
      </c>
      <c r="C701">
        <v>6</v>
      </c>
      <c r="D701" s="2" t="s">
        <v>10</v>
      </c>
      <c r="E701" s="3">
        <v>42</v>
      </c>
      <c r="F701" t="s">
        <v>4145</v>
      </c>
      <c r="G701" t="str" cm="1">
        <f t="array" ref="G701">INDEX(Municípios[Unidade federativa],_xlfn.XMATCH(vendas[[#This Row],[destino]],Municípios[Município],0))</f>
        <v>Bahia</v>
      </c>
      <c r="H701" cm="1">
        <f t="array" aca="1" ref="H701" ca="1">INDEX(Municípios[frete],_xlfn.XMATCH(vendas[[#This Row],[destino]],Municípios[Município]))*vendas[[#This Row],[quantidade]]*(RANDBETWEEN(10,30)/100)</f>
        <v>97.977599999999995</v>
      </c>
      <c r="I701" t="str">
        <f>VLOOKUP(vendas[[#This Row],[UF]],Regioes[],2,0)</f>
        <v>NORDESTE</v>
      </c>
      <c r="J701" t="str" cm="1">
        <f t="array" aca="1" ref="J70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01" cm="1">
        <f t="array" ref="K701">INDEX(Produtos[preço_venda],_xlfn.XMATCH(vendas[[#This Row],[produto]],Produtos[id],0,1))*vendas[[#This Row],[quantidade]]</f>
        <v>188166.3</v>
      </c>
      <c r="L701">
        <f ca="1">vendas[[#This Row],[total produtos]]+vendas[[#This Row],[frete]]</f>
        <v>188264.2776</v>
      </c>
    </row>
    <row r="702" spans="1:12" x14ac:dyDescent="0.25">
      <c r="A702" s="1">
        <v>45394.217685757794</v>
      </c>
      <c r="B702" s="3">
        <f>WEEKNUM(vendas[[#This Row],[data]])</f>
        <v>15</v>
      </c>
      <c r="C702">
        <v>6</v>
      </c>
      <c r="D702" s="2" t="s">
        <v>47</v>
      </c>
      <c r="E702" s="3">
        <v>11</v>
      </c>
      <c r="F702" t="s">
        <v>13223</v>
      </c>
      <c r="G702" t="str" cm="1">
        <f t="array" ref="G702">INDEX(Municípios[Unidade federativa],_xlfn.XMATCH(vendas[[#This Row],[destino]],Municípios[Município],0))</f>
        <v>Rio Grande do Sul</v>
      </c>
      <c r="H702" cm="1">
        <f t="array" aca="1" ref="H702" ca="1">INDEX(Municípios[frete],_xlfn.XMATCH(vendas[[#This Row],[destino]],Municípios[Município]))*vendas[[#This Row],[quantidade]]*(RANDBETWEEN(10,30)/100)</f>
        <v>18.1236</v>
      </c>
      <c r="I702" t="str">
        <f>VLOOKUP(vendas[[#This Row],[UF]],Regioes[],2,0)</f>
        <v>SUL</v>
      </c>
      <c r="J702" t="str" cm="1">
        <f t="array" aca="1" ref="J70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02" cm="1">
        <f t="array" ref="K702">INDEX(Produtos[preço_venda],_xlfn.XMATCH(vendas[[#This Row],[produto]],Produtos[id],0,1))*vendas[[#This Row],[quantidade]]</f>
        <v>45770.670000000006</v>
      </c>
      <c r="L702">
        <f ca="1">vendas[[#This Row],[total produtos]]+vendas[[#This Row],[frete]]</f>
        <v>45788.793600000005</v>
      </c>
    </row>
    <row r="703" spans="1:12" x14ac:dyDescent="0.25">
      <c r="A703" s="1">
        <v>45418</v>
      </c>
      <c r="B703" s="3">
        <f>WEEKNUM(vendas[[#This Row],[data]])</f>
        <v>19</v>
      </c>
      <c r="C703">
        <v>16</v>
      </c>
      <c r="D703" s="2" t="s">
        <v>14</v>
      </c>
      <c r="E703" s="3">
        <v>32</v>
      </c>
      <c r="F703" t="s">
        <v>9645</v>
      </c>
      <c r="G703" t="str" cm="1">
        <f t="array" ref="G703">INDEX(Municípios[Unidade federativa],_xlfn.XMATCH(vendas[[#This Row],[destino]],Municípios[Município],0))</f>
        <v>Minas Gerais</v>
      </c>
      <c r="H703" cm="1">
        <f t="array" aca="1" ref="H703" ca="1">INDEX(Municípios[frete],_xlfn.XMATCH(vendas[[#This Row],[destino]],Municípios[Município]))*vendas[[#This Row],[quantidade]]*(RANDBETWEEN(10,30)/100)</f>
        <v>63.1584</v>
      </c>
      <c r="I703" t="str">
        <f>VLOOKUP(vendas[[#This Row],[UF]],Regioes[],2,0)</f>
        <v>SUDESTE</v>
      </c>
      <c r="J703" t="str" cm="1">
        <f t="array" aca="1" ref="J70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703" cm="1">
        <f t="array" ref="K703">INDEX(Produtos[preço_venda],_xlfn.XMATCH(vendas[[#This Row],[produto]],Produtos[id],0,1))*vendas[[#This Row],[quantidade]]</f>
        <v>92176</v>
      </c>
      <c r="L703">
        <f ca="1">vendas[[#This Row],[total produtos]]+vendas[[#This Row],[frete]]</f>
        <v>92239.1584</v>
      </c>
    </row>
    <row r="704" spans="1:12" x14ac:dyDescent="0.25">
      <c r="A704" s="1">
        <v>45402</v>
      </c>
      <c r="B704" s="3">
        <f>WEEKNUM(vendas[[#This Row],[data]])</f>
        <v>16</v>
      </c>
      <c r="C704">
        <v>14</v>
      </c>
      <c r="D704" s="2" t="s">
        <v>45</v>
      </c>
      <c r="E704" s="3">
        <v>17</v>
      </c>
      <c r="F704" t="s">
        <v>5396</v>
      </c>
      <c r="G704" t="str" cm="1">
        <f t="array" ref="G704">INDEX(Municípios[Unidade federativa],_xlfn.XMATCH(vendas[[#This Row],[destino]],Municípios[Município],0))</f>
        <v>Rio Grande do Sul</v>
      </c>
      <c r="H704" cm="1">
        <f t="array" aca="1" ref="H704" ca="1">INDEX(Municípios[frete],_xlfn.XMATCH(vendas[[#This Row],[destino]],Municípios[Município]))*vendas[[#This Row],[quantidade]]*(RANDBETWEEN(10,30)/100)</f>
        <v>7.0209999999999999</v>
      </c>
      <c r="I704" t="str">
        <f>VLOOKUP(vendas[[#This Row],[UF]],Regioes[],2,0)</f>
        <v>SUL</v>
      </c>
      <c r="J704" t="str" cm="1">
        <f t="array" aca="1" ref="J70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704" cm="1">
        <f t="array" ref="K704">INDEX(Produtos[preço_venda],_xlfn.XMATCH(vendas[[#This Row],[produto]],Produtos[id],0,1))*vendas[[#This Row],[quantidade]]</f>
        <v>38093.600000000006</v>
      </c>
      <c r="L704">
        <f ca="1">vendas[[#This Row],[total produtos]]+vendas[[#This Row],[frete]]</f>
        <v>38100.621000000006</v>
      </c>
    </row>
    <row r="705" spans="1:12" x14ac:dyDescent="0.25">
      <c r="A705" s="1">
        <v>45409</v>
      </c>
      <c r="B705" s="3">
        <f>WEEKNUM(vendas[[#This Row],[data]])</f>
        <v>17</v>
      </c>
      <c r="C705">
        <v>10</v>
      </c>
      <c r="D705" s="2" t="s">
        <v>36</v>
      </c>
      <c r="E705" s="3">
        <v>21</v>
      </c>
      <c r="F705" t="s">
        <v>9769</v>
      </c>
      <c r="G705" t="str" cm="1">
        <f t="array" ref="G705">INDEX(Municípios[Unidade federativa],_xlfn.XMATCH(vendas[[#This Row],[destino]],Municípios[Município],0))</f>
        <v>Santa Catarina</v>
      </c>
      <c r="H705" cm="1">
        <f t="array" aca="1" ref="H705" ca="1">INDEX(Municípios[frete],_xlfn.XMATCH(vendas[[#This Row],[destino]],Municípios[Município]))*vendas[[#This Row],[quantidade]]*(RANDBETWEEN(10,30)/100)</f>
        <v>10.8864</v>
      </c>
      <c r="I705" t="str">
        <f>VLOOKUP(vendas[[#This Row],[UF]],Regioes[],2,0)</f>
        <v>SUL</v>
      </c>
      <c r="J705" t="str" cm="1">
        <f t="array" aca="1" ref="J705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705" cm="1">
        <f t="array" ref="K705">INDEX(Produtos[preço_venda],_xlfn.XMATCH(vendas[[#This Row],[produto]],Produtos[id],0,1))*vendas[[#This Row],[quantidade]]</f>
        <v>80647.98</v>
      </c>
      <c r="L705">
        <f ca="1">vendas[[#This Row],[total produtos]]+vendas[[#This Row],[frete]]</f>
        <v>80658.866399999999</v>
      </c>
    </row>
    <row r="706" spans="1:12" x14ac:dyDescent="0.25">
      <c r="A706" s="1">
        <v>45405</v>
      </c>
      <c r="B706" s="3">
        <f>WEEKNUM(vendas[[#This Row],[data]])</f>
        <v>17</v>
      </c>
      <c r="C706">
        <v>12</v>
      </c>
      <c r="D706" s="2" t="s">
        <v>20</v>
      </c>
      <c r="E706" s="3">
        <v>49</v>
      </c>
      <c r="F706" t="s">
        <v>3306</v>
      </c>
      <c r="G706" t="str" cm="1">
        <f t="array" ref="G706">INDEX(Municípios[Unidade federativa],_xlfn.XMATCH(vendas[[#This Row],[destino]],Municípios[Município],0))</f>
        <v>Mato Grosso do Sul</v>
      </c>
      <c r="H706" cm="1">
        <f t="array" aca="1" ref="H706" ca="1">INDEX(Municípios[frete],_xlfn.XMATCH(vendas[[#This Row],[destino]],Municípios[Município]))*vendas[[#This Row],[quantidade]]*(RANDBETWEEN(10,30)/100)</f>
        <v>46.657800000000002</v>
      </c>
      <c r="I706" t="str">
        <f>VLOOKUP(vendas[[#This Row],[UF]],Regioes[],2,0)</f>
        <v>CENTRO-OESTE</v>
      </c>
      <c r="J706" t="str" cm="1">
        <f t="array" aca="1" ref="J70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706" cm="1">
        <f t="array" ref="K706">INDEX(Produtos[preço_venda],_xlfn.XMATCH(vendas[[#This Row],[produto]],Produtos[id],0,1))*vendas[[#This Row],[quantidade]]</f>
        <v>203842.94000000003</v>
      </c>
      <c r="L706">
        <f ca="1">vendas[[#This Row],[total produtos]]+vendas[[#This Row],[frete]]</f>
        <v>203889.59780000002</v>
      </c>
    </row>
    <row r="707" spans="1:12" x14ac:dyDescent="0.25">
      <c r="A707" s="1">
        <v>45394.913027691386</v>
      </c>
      <c r="B707" s="3">
        <f>WEEKNUM(vendas[[#This Row],[data]])</f>
        <v>15</v>
      </c>
      <c r="C707">
        <v>11</v>
      </c>
      <c r="D707" s="2" t="s">
        <v>10</v>
      </c>
      <c r="E707" s="3">
        <v>15</v>
      </c>
      <c r="F707" t="s">
        <v>7616</v>
      </c>
      <c r="G707" t="str" cm="1">
        <f t="array" ref="G707">INDEX(Municípios[Unidade federativa],_xlfn.XMATCH(vendas[[#This Row],[destino]],Municípios[Município],0))</f>
        <v>Santa Catarina</v>
      </c>
      <c r="H707" cm="1">
        <f t="array" aca="1" ref="H707" ca="1">INDEX(Municípios[frete],_xlfn.XMATCH(vendas[[#This Row],[destino]],Municípios[Município]))*vendas[[#This Row],[quantidade]]*(RANDBETWEEN(10,30)/100)</f>
        <v>35.136000000000003</v>
      </c>
      <c r="I707" t="str">
        <f>VLOOKUP(vendas[[#This Row],[UF]],Regioes[],2,0)</f>
        <v>SUL</v>
      </c>
      <c r="J707" t="str" cm="1">
        <f t="array" aca="1" ref="J707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707" cm="1">
        <f t="array" ref="K707">INDEX(Produtos[preço_venda],_xlfn.XMATCH(vendas[[#This Row],[produto]],Produtos[id],0,1))*vendas[[#This Row],[quantidade]]</f>
        <v>67202.25</v>
      </c>
      <c r="L707">
        <f ca="1">vendas[[#This Row],[total produtos]]+vendas[[#This Row],[frete]]</f>
        <v>67237.385999999999</v>
      </c>
    </row>
    <row r="708" spans="1:12" x14ac:dyDescent="0.25">
      <c r="A708" s="1">
        <v>45398.147746847062</v>
      </c>
      <c r="B708" s="3">
        <f>WEEKNUM(vendas[[#This Row],[data]])</f>
        <v>16</v>
      </c>
      <c r="C708">
        <v>11</v>
      </c>
      <c r="D708" s="2" t="s">
        <v>24</v>
      </c>
      <c r="E708" s="3">
        <v>41</v>
      </c>
      <c r="F708" t="s">
        <v>249</v>
      </c>
      <c r="G708" t="str" cm="1">
        <f t="array" ref="G708">INDEX(Municípios[Unidade federativa],_xlfn.XMATCH(vendas[[#This Row],[destino]],Municípios[Município],0))</f>
        <v>Rio Grande do Sul</v>
      </c>
      <c r="H708" cm="1">
        <f t="array" aca="1" ref="H708" ca="1">INDEX(Municípios[frete],_xlfn.XMATCH(vendas[[#This Row],[destino]],Municípios[Município]))*vendas[[#This Row],[quantidade]]*(RANDBETWEEN(10,30)/100)</f>
        <v>98.030999999999992</v>
      </c>
      <c r="I708" t="str">
        <f>VLOOKUP(vendas[[#This Row],[UF]],Regioes[],2,0)</f>
        <v>SUL</v>
      </c>
      <c r="J708" t="str" cm="1">
        <f t="array" aca="1" ref="J70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708" cm="1">
        <f t="array" ref="K708">INDEX(Produtos[preço_venda],_xlfn.XMATCH(vendas[[#This Row],[produto]],Produtos[id],0,1))*vendas[[#This Row],[quantidade]]</f>
        <v>144331.88999999998</v>
      </c>
      <c r="L708">
        <f ca="1">vendas[[#This Row],[total produtos]]+vendas[[#This Row],[frete]]</f>
        <v>144429.92099999997</v>
      </c>
    </row>
    <row r="709" spans="1:12" x14ac:dyDescent="0.25">
      <c r="A709" s="1">
        <v>45402</v>
      </c>
      <c r="B709" s="3">
        <f>WEEKNUM(vendas[[#This Row],[data]])</f>
        <v>16</v>
      </c>
      <c r="C709">
        <v>8</v>
      </c>
      <c r="D709" s="2" t="s">
        <v>16</v>
      </c>
      <c r="E709" s="3">
        <v>16</v>
      </c>
      <c r="F709" t="s">
        <v>13965</v>
      </c>
      <c r="G709" t="str" cm="1">
        <f t="array" ref="G709">INDEX(Municípios[Unidade federativa],_xlfn.XMATCH(vendas[[#This Row],[destino]],Municípios[Município],0))</f>
        <v>Rio Grande do Sul</v>
      </c>
      <c r="H709" cm="1">
        <f t="array" aca="1" ref="H709" ca="1">INDEX(Municípios[frete],_xlfn.XMATCH(vendas[[#This Row],[destino]],Municípios[Município]))*vendas[[#This Row],[quantidade]]*(RANDBETWEEN(10,30)/100)</f>
        <v>15.892799999999999</v>
      </c>
      <c r="I709" t="str">
        <f>VLOOKUP(vendas[[#This Row],[UF]],Regioes[],2,0)</f>
        <v>SUL</v>
      </c>
      <c r="J709" t="str" cm="1">
        <f t="array" aca="1" ref="J70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09" cm="1">
        <f t="array" ref="K709">INDEX(Produtos[preço_venda],_xlfn.XMATCH(vendas[[#This Row],[produto]],Produtos[id],0,1))*vendas[[#This Row],[quantidade]]</f>
        <v>56325.440000000002</v>
      </c>
      <c r="L709">
        <f ca="1">vendas[[#This Row],[total produtos]]+vendas[[#This Row],[frete]]</f>
        <v>56341.332800000004</v>
      </c>
    </row>
    <row r="710" spans="1:12" x14ac:dyDescent="0.25">
      <c r="A710" s="1">
        <v>45418</v>
      </c>
      <c r="B710" s="3">
        <f>WEEKNUM(vendas[[#This Row],[data]])</f>
        <v>19</v>
      </c>
      <c r="C710">
        <v>11</v>
      </c>
      <c r="D710" s="2" t="s">
        <v>50</v>
      </c>
      <c r="E710" s="3">
        <v>43</v>
      </c>
      <c r="F710" t="s">
        <v>13688</v>
      </c>
      <c r="G710" t="str" cm="1">
        <f t="array" ref="G710">INDEX(Municípios[Unidade federativa],_xlfn.XMATCH(vendas[[#This Row],[destino]],Municípios[Município],0))</f>
        <v>Rondônia</v>
      </c>
      <c r="H710" cm="1">
        <f t="array" aca="1" ref="H710" ca="1">INDEX(Municípios[frete],_xlfn.XMATCH(vendas[[#This Row],[destino]],Municípios[Município]))*vendas[[#This Row],[quantidade]]*(RANDBETWEEN(10,30)/100)</f>
        <v>67.638999999999996</v>
      </c>
      <c r="I710" t="str">
        <f>VLOOKUP(vendas[[#This Row],[UF]],Regioes[],2,0)</f>
        <v>NORTE</v>
      </c>
      <c r="J710" t="str" cm="1">
        <f t="array" aca="1" ref="J71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10" cm="1">
        <f t="array" ref="K710">INDEX(Produtos[preço_venda],_xlfn.XMATCH(vendas[[#This Row],[produto]],Produtos[id],0,1))*vendas[[#This Row],[quantidade]]</f>
        <v>82586.23</v>
      </c>
      <c r="L710">
        <f ca="1">vendas[[#This Row],[total produtos]]+vendas[[#This Row],[frete]]</f>
        <v>82653.868999999992</v>
      </c>
    </row>
    <row r="711" spans="1:12" x14ac:dyDescent="0.25">
      <c r="A711" s="1">
        <v>45386.897653431421</v>
      </c>
      <c r="B711" s="3">
        <f>WEEKNUM(vendas[[#This Row],[data]])</f>
        <v>14</v>
      </c>
      <c r="C711">
        <v>8</v>
      </c>
      <c r="D711" s="2" t="s">
        <v>28</v>
      </c>
      <c r="E711" s="3">
        <v>48</v>
      </c>
      <c r="F711" t="s">
        <v>1044</v>
      </c>
      <c r="G711" t="str" cm="1">
        <f t="array" ref="G711">INDEX(Municípios[Unidade federativa],_xlfn.XMATCH(vendas[[#This Row],[destino]],Municípios[Município],0))</f>
        <v>Maranhão</v>
      </c>
      <c r="H711" cm="1">
        <f t="array" aca="1" ref="H711" ca="1">INDEX(Municípios[frete],_xlfn.XMATCH(vendas[[#This Row],[destino]],Municípios[Município]))*vendas[[#This Row],[quantidade]]*(RANDBETWEEN(10,30)/100)</f>
        <v>106.65599999999999</v>
      </c>
      <c r="I711" t="str">
        <f>VLOOKUP(vendas[[#This Row],[UF]],Regioes[],2,0)</f>
        <v>NORDESTE</v>
      </c>
      <c r="J711" t="str" cm="1">
        <f t="array" aca="1" ref="J71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711" cm="1">
        <f t="array" ref="K711">INDEX(Produtos[preço_venda],_xlfn.XMATCH(vendas[[#This Row],[produto]],Produtos[id],0,1))*vendas[[#This Row],[quantidade]]</f>
        <v>61452.959999999999</v>
      </c>
      <c r="L711">
        <f ca="1">vendas[[#This Row],[total produtos]]+vendas[[#This Row],[frete]]</f>
        <v>61559.616000000002</v>
      </c>
    </row>
    <row r="712" spans="1:12" x14ac:dyDescent="0.25">
      <c r="A712" s="1">
        <v>45409</v>
      </c>
      <c r="B712" s="3">
        <f>WEEKNUM(vendas[[#This Row],[data]])</f>
        <v>17</v>
      </c>
      <c r="C712">
        <v>17</v>
      </c>
      <c r="D712" s="2" t="s">
        <v>39</v>
      </c>
      <c r="E712" s="3">
        <v>25</v>
      </c>
      <c r="F712" t="s">
        <v>6093</v>
      </c>
      <c r="G712" t="str" cm="1">
        <f t="array" ref="G712">INDEX(Municípios[Unidade federativa],_xlfn.XMATCH(vendas[[#This Row],[destino]],Municípios[Município],0))</f>
        <v>Goiás</v>
      </c>
      <c r="H712" cm="1">
        <f t="array" aca="1" ref="H712" ca="1">INDEX(Municípios[frete],_xlfn.XMATCH(vendas[[#This Row],[destino]],Municípios[Município]))*vendas[[#This Row],[quantidade]]*(RANDBETWEEN(10,30)/100)</f>
        <v>64.917500000000004</v>
      </c>
      <c r="I712" t="str">
        <f>VLOOKUP(vendas[[#This Row],[UF]],Regioes[],2,0)</f>
        <v>CENTRO-OESTE</v>
      </c>
      <c r="J712" t="str" cm="1">
        <f t="array" aca="1" ref="J712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712" cm="1">
        <f t="array" ref="K712">INDEX(Produtos[preço_venda],_xlfn.XMATCH(vendas[[#This Row],[produto]],Produtos[id],0,1))*vendas[[#This Row],[quantidade]]</f>
        <v>56008.75</v>
      </c>
      <c r="L712">
        <f ca="1">vendas[[#This Row],[total produtos]]+vendas[[#This Row],[frete]]</f>
        <v>56073.667500000003</v>
      </c>
    </row>
    <row r="713" spans="1:12" x14ac:dyDescent="0.25">
      <c r="A713" s="1">
        <v>45408</v>
      </c>
      <c r="B713" s="3">
        <f>WEEKNUM(vendas[[#This Row],[data]])</f>
        <v>17</v>
      </c>
      <c r="C713">
        <v>16</v>
      </c>
      <c r="D713" s="2" t="s">
        <v>17</v>
      </c>
      <c r="E713" s="3">
        <v>12</v>
      </c>
      <c r="F713" t="s">
        <v>10214</v>
      </c>
      <c r="G713" t="str" cm="1">
        <f t="array" ref="G713">INDEX(Municípios[Unidade federativa],_xlfn.XMATCH(vendas[[#This Row],[destino]],Municípios[Município],0))</f>
        <v>Sergipe</v>
      </c>
      <c r="H713" cm="1">
        <f t="array" aca="1" ref="H713" ca="1">INDEX(Municípios[frete],_xlfn.XMATCH(vendas[[#This Row],[destino]],Municípios[Município]))*vendas[[#This Row],[quantidade]]*(RANDBETWEEN(10,30)/100)</f>
        <v>17.018400000000003</v>
      </c>
      <c r="I713" t="str">
        <f>VLOOKUP(vendas[[#This Row],[UF]],Regioes[],2,0)</f>
        <v>NORDESTE</v>
      </c>
      <c r="J713" t="str" cm="1">
        <f t="array" aca="1" ref="J71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713" cm="1">
        <f t="array" ref="K713">INDEX(Produtos[preço_venda],_xlfn.XMATCH(vendas[[#This Row],[produto]],Produtos[id],0,1))*vendas[[#This Row],[quantidade]]</f>
        <v>30722.639999999999</v>
      </c>
      <c r="L713">
        <f ca="1">vendas[[#This Row],[total produtos]]+vendas[[#This Row],[frete]]</f>
        <v>30739.6584</v>
      </c>
    </row>
    <row r="714" spans="1:12" x14ac:dyDescent="0.25">
      <c r="A714" s="1">
        <v>45398.147746847062</v>
      </c>
      <c r="B714" s="3">
        <f>WEEKNUM(vendas[[#This Row],[data]])</f>
        <v>16</v>
      </c>
      <c r="C714">
        <v>15</v>
      </c>
      <c r="D714" s="2" t="s">
        <v>32</v>
      </c>
      <c r="E714" s="3">
        <v>49</v>
      </c>
      <c r="F714" t="s">
        <v>2498</v>
      </c>
      <c r="G714" t="str" cm="1">
        <f t="array" ref="G714">INDEX(Municípios[Unidade federativa],_xlfn.XMATCH(vendas[[#This Row],[destino]],Municípios[Município],0))</f>
        <v>Rio de Janeiro</v>
      </c>
      <c r="H714" cm="1">
        <f t="array" aca="1" ref="H714" ca="1">INDEX(Municípios[frete],_xlfn.XMATCH(vendas[[#This Row],[destino]],Municípios[Município]))*vendas[[#This Row],[quantidade]]*(RANDBETWEEN(10,30)/100)</f>
        <v>124.46000000000001</v>
      </c>
      <c r="I714" t="str">
        <f>VLOOKUP(vendas[[#This Row],[UF]],Regioes[],2,0)</f>
        <v>SUDESTE</v>
      </c>
      <c r="J714" t="str" cm="1">
        <f t="array" aca="1" ref="J71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14" cm="1">
        <f t="array" ref="K714">INDEX(Produtos[preço_venda],_xlfn.XMATCH(vendas[[#This Row],[produto]],Produtos[id],0,1))*vendas[[#This Row],[quantidade]]</f>
        <v>15681.47</v>
      </c>
      <c r="L714">
        <f ca="1">vendas[[#This Row],[total produtos]]+vendas[[#This Row],[frete]]</f>
        <v>15805.929999999998</v>
      </c>
    </row>
    <row r="715" spans="1:12" x14ac:dyDescent="0.25">
      <c r="A715" s="1">
        <v>45415</v>
      </c>
      <c r="B715" s="3">
        <f>WEEKNUM(vendas[[#This Row],[data]])</f>
        <v>18</v>
      </c>
      <c r="C715">
        <v>8</v>
      </c>
      <c r="D715" s="2" t="s">
        <v>14</v>
      </c>
      <c r="E715" s="3">
        <v>48</v>
      </c>
      <c r="F715" t="s">
        <v>1489</v>
      </c>
      <c r="G715" t="str" cm="1">
        <f t="array" ref="G715">INDEX(Municípios[Unidade federativa],_xlfn.XMATCH(vendas[[#This Row],[destino]],Municípios[Município],0))</f>
        <v>Pará</v>
      </c>
      <c r="H715" cm="1">
        <f t="array" aca="1" ref="H715" ca="1">INDEX(Municípios[frete],_xlfn.XMATCH(vendas[[#This Row],[destino]],Municípios[Município]))*vendas[[#This Row],[quantidade]]*(RANDBETWEEN(10,30)/100)</f>
        <v>129.87360000000001</v>
      </c>
      <c r="I715" t="str">
        <f>VLOOKUP(vendas[[#This Row],[UF]],Regioes[],2,0)</f>
        <v>NORTE</v>
      </c>
      <c r="J715" t="str" cm="1">
        <f t="array" aca="1" ref="J71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15" cm="1">
        <f t="array" ref="K715">INDEX(Produtos[preço_venda],_xlfn.XMATCH(vendas[[#This Row],[produto]],Produtos[id],0,1))*vendas[[#This Row],[quantidade]]</f>
        <v>138264</v>
      </c>
      <c r="L715">
        <f ca="1">vendas[[#This Row],[total produtos]]+vendas[[#This Row],[frete]]</f>
        <v>138393.87359999999</v>
      </c>
    </row>
    <row r="716" spans="1:12" x14ac:dyDescent="0.25">
      <c r="A716" s="1">
        <v>45382.309297424785</v>
      </c>
      <c r="B716" s="3">
        <f>WEEKNUM(vendas[[#This Row],[data]])</f>
        <v>14</v>
      </c>
      <c r="C716">
        <v>9</v>
      </c>
      <c r="D716" s="2" t="s">
        <v>31</v>
      </c>
      <c r="E716" s="3">
        <v>37</v>
      </c>
      <c r="F716" t="s">
        <v>1202</v>
      </c>
      <c r="G716" t="str" cm="1">
        <f t="array" ref="G716">INDEX(Municípios[Unidade federativa],_xlfn.XMATCH(vendas[[#This Row],[destino]],Municípios[Município],0))</f>
        <v>Minas Gerais</v>
      </c>
      <c r="H716" cm="1">
        <f t="array" aca="1" ref="H716" ca="1">INDEX(Municípios[frete],_xlfn.XMATCH(vendas[[#This Row],[destino]],Municípios[Município]))*vendas[[#This Row],[quantidade]]*(RANDBETWEEN(10,30)/100)</f>
        <v>47.008500000000005</v>
      </c>
      <c r="I716" t="str">
        <f>VLOOKUP(vendas[[#This Row],[UF]],Regioes[],2,0)</f>
        <v>SUDESTE</v>
      </c>
      <c r="J716" t="str" cm="1">
        <f t="array" aca="1" ref="J71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16" cm="1">
        <f t="array" ref="K716">INDEX(Produtos[preço_venda],_xlfn.XMATCH(vendas[[#This Row],[produto]],Produtos[id],0,1))*vendas[[#This Row],[quantidade]]</f>
        <v>142088.13999999998</v>
      </c>
      <c r="L716">
        <f ca="1">vendas[[#This Row],[total produtos]]+vendas[[#This Row],[frete]]</f>
        <v>142135.14849999998</v>
      </c>
    </row>
    <row r="717" spans="1:12" x14ac:dyDescent="0.25">
      <c r="A717" s="1">
        <v>45400.772015411225</v>
      </c>
      <c r="B717" s="3">
        <f>WEEKNUM(vendas[[#This Row],[data]])</f>
        <v>16</v>
      </c>
      <c r="C717">
        <v>12</v>
      </c>
      <c r="D717" s="2" t="s">
        <v>37</v>
      </c>
      <c r="E717" s="3">
        <v>20</v>
      </c>
      <c r="F717" t="s">
        <v>240</v>
      </c>
      <c r="G717" t="str" cm="1">
        <f t="array" ref="G717">INDEX(Municípios[Unidade federativa],_xlfn.XMATCH(vendas[[#This Row],[destino]],Municípios[Município],0))</f>
        <v>São Paulo</v>
      </c>
      <c r="H717" cm="1">
        <f t="array" aca="1" ref="H717" ca="1">INDEX(Municípios[frete],_xlfn.XMATCH(vendas[[#This Row],[destino]],Municípios[Município]))*vendas[[#This Row],[quantidade]]*(RANDBETWEEN(10,30)/100)</f>
        <v>13.662000000000001</v>
      </c>
      <c r="I717" t="str">
        <f>VLOOKUP(vendas[[#This Row],[UF]],Regioes[],2,0)</f>
        <v>SUDESTE</v>
      </c>
      <c r="J717" t="str" cm="1">
        <f t="array" aca="1" ref="J717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717" cm="1">
        <f t="array" ref="K717">INDEX(Produtos[preço_venda],_xlfn.XMATCH(vendas[[#This Row],[produto]],Produtos[id],0,1))*vendas[[#This Row],[quantidade]]</f>
        <v>38412</v>
      </c>
      <c r="L717">
        <f ca="1">vendas[[#This Row],[total produtos]]+vendas[[#This Row],[frete]]</f>
        <v>38425.661999999997</v>
      </c>
    </row>
    <row r="718" spans="1:12" x14ac:dyDescent="0.25">
      <c r="A718" s="1">
        <v>45391.569484749321</v>
      </c>
      <c r="B718" s="3">
        <f>WEEKNUM(vendas[[#This Row],[data]])</f>
        <v>15</v>
      </c>
      <c r="C718">
        <v>5</v>
      </c>
      <c r="D718" s="2" t="s">
        <v>18</v>
      </c>
      <c r="E718" s="3">
        <v>21</v>
      </c>
      <c r="F718" t="s">
        <v>16421</v>
      </c>
      <c r="G718" t="str" cm="1">
        <f t="array" ref="G718">INDEX(Municípios[Unidade federativa],_xlfn.XMATCH(vendas[[#This Row],[destino]],Municípios[Município],0))</f>
        <v>Rio Grande do Sul</v>
      </c>
      <c r="H718" cm="1">
        <f t="array" aca="1" ref="H718" ca="1">INDEX(Municípios[frete],_xlfn.XMATCH(vendas[[#This Row],[destino]],Municípios[Município]))*vendas[[#This Row],[quantidade]]*(RANDBETWEEN(10,30)/100)</f>
        <v>30.773399999999999</v>
      </c>
      <c r="I718" t="str">
        <f>VLOOKUP(vendas[[#This Row],[UF]],Regioes[],2,0)</f>
        <v>SUL</v>
      </c>
      <c r="J718" t="str" cm="1">
        <f t="array" aca="1" ref="J71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18" cm="1">
        <f t="array" ref="K718">INDEX(Produtos[preço_venda],_xlfn.XMATCH(vendas[[#This Row],[produto]],Produtos[id],0,1))*vendas[[#This Row],[quantidade]]</f>
        <v>73939.320000000007</v>
      </c>
      <c r="L718">
        <f ca="1">vendas[[#This Row],[total produtos]]+vendas[[#This Row],[frete]]</f>
        <v>73970.093400000012</v>
      </c>
    </row>
    <row r="719" spans="1:12" x14ac:dyDescent="0.25">
      <c r="A719" s="1">
        <v>45391.569484749321</v>
      </c>
      <c r="B719" s="3">
        <f>WEEKNUM(vendas[[#This Row],[data]])</f>
        <v>15</v>
      </c>
      <c r="C719">
        <v>8</v>
      </c>
      <c r="D719" s="2" t="s">
        <v>24</v>
      </c>
      <c r="E719" s="3">
        <v>44</v>
      </c>
      <c r="F719" t="s">
        <v>14111</v>
      </c>
      <c r="G719" t="str" cm="1">
        <f t="array" ref="G719">INDEX(Municípios[Unidade federativa],_xlfn.XMATCH(vendas[[#This Row],[destino]],Municípios[Município],0))</f>
        <v>Minas Gerais</v>
      </c>
      <c r="H719" cm="1">
        <f t="array" aca="1" ref="H719" ca="1">INDEX(Municípios[frete],_xlfn.XMATCH(vendas[[#This Row],[destino]],Municípios[Município]))*vendas[[#This Row],[quantidade]]*(RANDBETWEEN(10,30)/100)</f>
        <v>131.89000000000001</v>
      </c>
      <c r="I719" t="str">
        <f>VLOOKUP(vendas[[#This Row],[UF]],Regioes[],2,0)</f>
        <v>SUDESTE</v>
      </c>
      <c r="J719" t="str" cm="1">
        <f t="array" aca="1" ref="J71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719" cm="1">
        <f t="array" ref="K719">INDEX(Produtos[preço_venda],_xlfn.XMATCH(vendas[[#This Row],[produto]],Produtos[id],0,1))*vendas[[#This Row],[quantidade]]</f>
        <v>154892.76</v>
      </c>
      <c r="L719">
        <f ca="1">vendas[[#This Row],[total produtos]]+vendas[[#This Row],[frete]]</f>
        <v>155024.65000000002</v>
      </c>
    </row>
    <row r="720" spans="1:12" x14ac:dyDescent="0.25">
      <c r="A720" s="1">
        <v>45400.772015411225</v>
      </c>
      <c r="B720" s="3">
        <f>WEEKNUM(vendas[[#This Row],[data]])</f>
        <v>16</v>
      </c>
      <c r="C720">
        <v>17</v>
      </c>
      <c r="D720" s="2" t="s">
        <v>20</v>
      </c>
      <c r="E720" s="3">
        <v>24</v>
      </c>
      <c r="F720" t="s">
        <v>278</v>
      </c>
      <c r="G720" t="str" cm="1">
        <f t="array" ref="G720">INDEX(Municípios[Unidade federativa],_xlfn.XMATCH(vendas[[#This Row],[destino]],Municípios[Município],0))</f>
        <v>São Paulo</v>
      </c>
      <c r="H720" cm="1">
        <f t="array" aca="1" ref="H720" ca="1">INDEX(Municípios[frete],_xlfn.XMATCH(vendas[[#This Row],[destino]],Municípios[Município]))*vendas[[#This Row],[quantidade]]*(RANDBETWEEN(10,30)/100)</f>
        <v>22.44</v>
      </c>
      <c r="I720" t="str">
        <f>VLOOKUP(vendas[[#This Row],[UF]],Regioes[],2,0)</f>
        <v>SUDESTE</v>
      </c>
      <c r="J720" t="str" cm="1">
        <f t="array" aca="1" ref="J72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20" cm="1">
        <f t="array" ref="K720">INDEX(Produtos[preço_venda],_xlfn.XMATCH(vendas[[#This Row],[produto]],Produtos[id],0,1))*vendas[[#This Row],[quantidade]]</f>
        <v>99841.44</v>
      </c>
      <c r="L720">
        <f ca="1">vendas[[#This Row],[total produtos]]+vendas[[#This Row],[frete]]</f>
        <v>99863.88</v>
      </c>
    </row>
    <row r="721" spans="1:12" x14ac:dyDescent="0.25">
      <c r="A721" s="1">
        <v>45384.331541091851</v>
      </c>
      <c r="B721" s="3">
        <f>WEEKNUM(vendas[[#This Row],[data]])</f>
        <v>14</v>
      </c>
      <c r="C721">
        <v>6</v>
      </c>
      <c r="D721" s="2" t="s">
        <v>29</v>
      </c>
      <c r="E721" s="3">
        <v>31</v>
      </c>
      <c r="F721" t="s">
        <v>9850</v>
      </c>
      <c r="G721" t="str" cm="1">
        <f t="array" ref="G721">INDEX(Municípios[Unidade federativa],_xlfn.XMATCH(vendas[[#This Row],[destino]],Municípios[Município],0))</f>
        <v>Minas Gerais</v>
      </c>
      <c r="H721" cm="1">
        <f t="array" aca="1" ref="H721" ca="1">INDEX(Municípios[frete],_xlfn.XMATCH(vendas[[#This Row],[destino]],Municípios[Município]))*vendas[[#This Row],[quantidade]]*(RANDBETWEEN(10,30)/100)</f>
        <v>74.474400000000003</v>
      </c>
      <c r="I721" t="str">
        <f>VLOOKUP(vendas[[#This Row],[UF]],Regioes[],2,0)</f>
        <v>SUDESTE</v>
      </c>
      <c r="J721" t="str" cm="1">
        <f t="array" aca="1" ref="J72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21" cm="1">
        <f t="array" ref="K721">INDEX(Produtos[preço_venda],_xlfn.XMATCH(vendas[[#This Row],[produto]],Produtos[id],0,1))*vendas[[#This Row],[quantidade]]</f>
        <v>119044.95999999999</v>
      </c>
      <c r="L721">
        <f ca="1">vendas[[#This Row],[total produtos]]+vendas[[#This Row],[frete]]</f>
        <v>119119.4344</v>
      </c>
    </row>
    <row r="722" spans="1:12" x14ac:dyDescent="0.25">
      <c r="A722" s="1">
        <v>45398.38588652305</v>
      </c>
      <c r="B722" s="3">
        <f>WEEKNUM(vendas[[#This Row],[data]])</f>
        <v>16</v>
      </c>
      <c r="C722">
        <v>9</v>
      </c>
      <c r="D722" s="2" t="s">
        <v>11</v>
      </c>
      <c r="E722" s="3">
        <v>49</v>
      </c>
      <c r="F722" t="s">
        <v>7823</v>
      </c>
      <c r="G722" t="str" cm="1">
        <f t="array" ref="G722">INDEX(Municípios[Unidade federativa],_xlfn.XMATCH(vendas[[#This Row],[destino]],Municípios[Município],0))</f>
        <v>Maranhão</v>
      </c>
      <c r="H722" cm="1">
        <f t="array" aca="1" ref="H722" ca="1">INDEX(Municípios[frete],_xlfn.XMATCH(vendas[[#This Row],[destino]],Municípios[Município]))*vendas[[#This Row],[quantidade]]*(RANDBETWEEN(10,30)/100)</f>
        <v>51.508800000000001</v>
      </c>
      <c r="I722" t="str">
        <f>VLOOKUP(vendas[[#This Row],[UF]],Regioes[],2,0)</f>
        <v>NORDESTE</v>
      </c>
      <c r="J722" t="str" cm="1">
        <f t="array" aca="1" ref="J72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22" cm="1">
        <f t="array" ref="K722">INDEX(Produtos[preço_venda],_xlfn.XMATCH(vendas[[#This Row],[produto]],Produtos[id],0,1))*vendas[[#This Row],[quantidade]]</f>
        <v>219544.00999999998</v>
      </c>
      <c r="L722">
        <f ca="1">vendas[[#This Row],[total produtos]]+vendas[[#This Row],[frete]]</f>
        <v>219595.51879999999</v>
      </c>
    </row>
    <row r="723" spans="1:12" x14ac:dyDescent="0.25">
      <c r="A723" s="1">
        <v>45406</v>
      </c>
      <c r="B723" s="3">
        <f>WEEKNUM(vendas[[#This Row],[data]])</f>
        <v>17</v>
      </c>
      <c r="C723">
        <v>13</v>
      </c>
      <c r="D723" s="2" t="s">
        <v>62</v>
      </c>
      <c r="E723" s="3">
        <v>30</v>
      </c>
      <c r="F723" t="s">
        <v>4418</v>
      </c>
      <c r="G723" t="str" cm="1">
        <f t="array" ref="G723">INDEX(Municípios[Unidade federativa],_xlfn.XMATCH(vendas[[#This Row],[destino]],Municípios[Município],0))</f>
        <v>Pernambuco</v>
      </c>
      <c r="H723" cm="1">
        <f t="array" aca="1" ref="H723" ca="1">INDEX(Municípios[frete],_xlfn.XMATCH(vendas[[#This Row],[destino]],Municípios[Município]))*vendas[[#This Row],[quantidade]]*(RANDBETWEEN(10,30)/100)</f>
        <v>31.86</v>
      </c>
      <c r="I723" t="str">
        <f>VLOOKUP(vendas[[#This Row],[UF]],Regioes[],2,0)</f>
        <v>NORDESTE</v>
      </c>
      <c r="J723" t="str" cm="1">
        <f t="array" aca="1" ref="J72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23" cm="1">
        <f t="array" ref="K723">INDEX(Produtos[preço_venda],_xlfn.XMATCH(vendas[[#This Row],[produto]],Produtos[id],0,1))*vendas[[#This Row],[quantidade]]</f>
        <v>86417.4</v>
      </c>
      <c r="L723">
        <f ca="1">vendas[[#This Row],[total produtos]]+vendas[[#This Row],[frete]]</f>
        <v>86449.26</v>
      </c>
    </row>
    <row r="724" spans="1:12" x14ac:dyDescent="0.25">
      <c r="A724" s="1">
        <v>45391.569484749321</v>
      </c>
      <c r="B724" s="3">
        <f>WEEKNUM(vendas[[#This Row],[data]])</f>
        <v>15</v>
      </c>
      <c r="C724">
        <v>10</v>
      </c>
      <c r="D724" s="2" t="s">
        <v>54</v>
      </c>
      <c r="E724" s="3">
        <v>47</v>
      </c>
      <c r="F724" t="s">
        <v>2962</v>
      </c>
      <c r="G724" t="str" cm="1">
        <f t="array" ref="G724">INDEX(Municípios[Unidade federativa],_xlfn.XMATCH(vendas[[#This Row],[destino]],Municípios[Município],0))</f>
        <v>Paraná</v>
      </c>
      <c r="H724" cm="1">
        <f t="array" aca="1" ref="H724" ca="1">INDEX(Municípios[frete],_xlfn.XMATCH(vendas[[#This Row],[destino]],Municípios[Município]))*vendas[[#This Row],[quantidade]]*(RANDBETWEEN(10,30)/100)</f>
        <v>173.76840000000001</v>
      </c>
      <c r="I724" t="str">
        <f>VLOOKUP(vendas[[#This Row],[UF]],Regioes[],2,0)</f>
        <v>SUL</v>
      </c>
      <c r="J724" t="str" cm="1">
        <f t="array" aca="1" ref="J72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24" cm="1">
        <f t="array" ref="K724">INDEX(Produtos[preço_venda],_xlfn.XMATCH(vendas[[#This Row],[produto]],Produtos[id],0,1))*vendas[[#This Row],[quantidade]]</f>
        <v>30085.64</v>
      </c>
      <c r="L724">
        <f ca="1">vendas[[#This Row],[total produtos]]+vendas[[#This Row],[frete]]</f>
        <v>30259.4084</v>
      </c>
    </row>
    <row r="725" spans="1:12" x14ac:dyDescent="0.25">
      <c r="A725" s="1">
        <v>45400.772015411225</v>
      </c>
      <c r="B725" s="3">
        <f>WEEKNUM(vendas[[#This Row],[data]])</f>
        <v>16</v>
      </c>
      <c r="C725">
        <v>10</v>
      </c>
      <c r="D725" s="2" t="s">
        <v>11</v>
      </c>
      <c r="E725" s="3">
        <v>35</v>
      </c>
      <c r="F725" t="s">
        <v>6550</v>
      </c>
      <c r="G725" t="str" cm="1">
        <f t="array" ref="G725">INDEX(Municípios[Unidade federativa],_xlfn.XMATCH(vendas[[#This Row],[destino]],Municípios[Município],0))</f>
        <v>Rio de Janeiro</v>
      </c>
      <c r="H725" cm="1">
        <f t="array" aca="1" ref="H725" ca="1">INDEX(Municípios[frete],_xlfn.XMATCH(vendas[[#This Row],[destino]],Municípios[Município]))*vendas[[#This Row],[quantidade]]*(RANDBETWEEN(10,30)/100)</f>
        <v>141.232</v>
      </c>
      <c r="I725" t="str">
        <f>VLOOKUP(vendas[[#This Row],[UF]],Regioes[],2,0)</f>
        <v>SUDESTE</v>
      </c>
      <c r="J725" t="str" cm="1">
        <f t="array" aca="1" ref="J72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25" cm="1">
        <f t="array" ref="K725">INDEX(Produtos[preço_venda],_xlfn.XMATCH(vendas[[#This Row],[produto]],Produtos[id],0,1))*vendas[[#This Row],[quantidade]]</f>
        <v>156817.15</v>
      </c>
      <c r="L725">
        <f ca="1">vendas[[#This Row],[total produtos]]+vendas[[#This Row],[frete]]</f>
        <v>156958.38199999998</v>
      </c>
    </row>
    <row r="726" spans="1:12" x14ac:dyDescent="0.25">
      <c r="A726" s="1">
        <v>45386.897653431421</v>
      </c>
      <c r="B726" s="3">
        <f>WEEKNUM(vendas[[#This Row],[data]])</f>
        <v>14</v>
      </c>
      <c r="C726">
        <v>15</v>
      </c>
      <c r="D726" s="2" t="s">
        <v>55</v>
      </c>
      <c r="E726" s="3">
        <v>46</v>
      </c>
      <c r="F726" t="s">
        <v>1623</v>
      </c>
      <c r="G726" t="str" cm="1">
        <f t="array" ref="G726">INDEX(Municípios[Unidade federativa],_xlfn.XMATCH(vendas[[#This Row],[destino]],Municípios[Município],0))</f>
        <v>Ceará</v>
      </c>
      <c r="H726" cm="1">
        <f t="array" aca="1" ref="H726" ca="1">INDEX(Municípios[frete],_xlfn.XMATCH(vendas[[#This Row],[destino]],Municípios[Município]))*vendas[[#This Row],[quantidade]]*(RANDBETWEEN(10,30)/100)</f>
        <v>84.557200000000009</v>
      </c>
      <c r="I726" t="str">
        <f>VLOOKUP(vendas[[#This Row],[UF]],Regioes[],2,0)</f>
        <v>NORDESTE</v>
      </c>
      <c r="J726" t="str" cm="1">
        <f t="array" aca="1" ref="J72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26" cm="1">
        <f t="array" ref="K726">INDEX(Produtos[preço_venda],_xlfn.XMATCH(vendas[[#This Row],[produto]],Produtos[id],0,1))*vendas[[#This Row],[quantidade]]</f>
        <v>88362.32</v>
      </c>
      <c r="L726">
        <f ca="1">vendas[[#This Row],[total produtos]]+vendas[[#This Row],[frete]]</f>
        <v>88446.877200000003</v>
      </c>
    </row>
    <row r="727" spans="1:12" x14ac:dyDescent="0.25">
      <c r="A727" s="1">
        <v>45391.569484749321</v>
      </c>
      <c r="B727" s="3">
        <f>WEEKNUM(vendas[[#This Row],[data]])</f>
        <v>15</v>
      </c>
      <c r="C727">
        <v>13</v>
      </c>
      <c r="D727" s="2" t="s">
        <v>39</v>
      </c>
      <c r="E727" s="3">
        <v>15</v>
      </c>
      <c r="F727" t="s">
        <v>14394</v>
      </c>
      <c r="G727" t="str" cm="1">
        <f t="array" ref="G727">INDEX(Municípios[Unidade federativa],_xlfn.XMATCH(vendas[[#This Row],[destino]],Municípios[Município],0))</f>
        <v>Rio Grande do Norte</v>
      </c>
      <c r="H727" cm="1">
        <f t="array" aca="1" ref="H727" ca="1">INDEX(Municípios[frete],_xlfn.XMATCH(vendas[[#This Row],[destino]],Municípios[Município]))*vendas[[#This Row],[quantidade]]*(RANDBETWEEN(10,30)/100)</f>
        <v>19.853999999999999</v>
      </c>
      <c r="I727" t="str">
        <f>VLOOKUP(vendas[[#This Row],[UF]],Regioes[],2,0)</f>
        <v>NORDESTE</v>
      </c>
      <c r="J727" t="str" cm="1">
        <f t="array" aca="1" ref="J72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727" cm="1">
        <f t="array" ref="K727">INDEX(Produtos[preço_venda],_xlfn.XMATCH(vendas[[#This Row],[produto]],Produtos[id],0,1))*vendas[[#This Row],[quantidade]]</f>
        <v>33605.25</v>
      </c>
      <c r="L727">
        <f ca="1">vendas[[#This Row],[total produtos]]+vendas[[#This Row],[frete]]</f>
        <v>33625.103999999999</v>
      </c>
    </row>
    <row r="728" spans="1:12" x14ac:dyDescent="0.25">
      <c r="A728" s="1">
        <v>45400.772015411225</v>
      </c>
      <c r="B728" s="3">
        <f>WEEKNUM(vendas[[#This Row],[data]])</f>
        <v>16</v>
      </c>
      <c r="C728">
        <v>7</v>
      </c>
      <c r="D728" s="2" t="s">
        <v>65</v>
      </c>
      <c r="E728" s="3">
        <v>24</v>
      </c>
      <c r="F728" t="s">
        <v>11020</v>
      </c>
      <c r="G728" t="str" cm="1">
        <f t="array" ref="G728">INDEX(Municípios[Unidade federativa],_xlfn.XMATCH(vendas[[#This Row],[destino]],Municípios[Município],0))</f>
        <v>Piauí</v>
      </c>
      <c r="H728" cm="1">
        <f t="array" aca="1" ref="H728" ca="1">INDEX(Municípios[frete],_xlfn.XMATCH(vendas[[#This Row],[destino]],Municípios[Município]))*vendas[[#This Row],[quantidade]]*(RANDBETWEEN(10,30)/100)</f>
        <v>42.839999999999996</v>
      </c>
      <c r="I728" t="str">
        <f>VLOOKUP(vendas[[#This Row],[UF]],Regioes[],2,0)</f>
        <v>NORDESTE</v>
      </c>
      <c r="J728" t="str" cm="1">
        <f t="array" aca="1" ref="J72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28" cm="1">
        <f t="array" ref="K728">INDEX(Produtos[preço_venda],_xlfn.XMATCH(vendas[[#This Row],[produto]],Produtos[id],0,1))*vendas[[#This Row],[quantidade]]</f>
        <v>99858.240000000005</v>
      </c>
      <c r="L728">
        <f ca="1">vendas[[#This Row],[total produtos]]+vendas[[#This Row],[frete]]</f>
        <v>99901.08</v>
      </c>
    </row>
    <row r="729" spans="1:12" x14ac:dyDescent="0.25">
      <c r="A729" s="1">
        <v>45391.569484749321</v>
      </c>
      <c r="B729" s="3">
        <f>WEEKNUM(vendas[[#This Row],[data]])</f>
        <v>15</v>
      </c>
      <c r="C729">
        <v>9</v>
      </c>
      <c r="D729" s="2" t="s">
        <v>26</v>
      </c>
      <c r="E729" s="3">
        <v>12</v>
      </c>
      <c r="F729" t="s">
        <v>12930</v>
      </c>
      <c r="G729" t="str" cm="1">
        <f t="array" ref="G729">INDEX(Municípios[Unidade federativa],_xlfn.XMATCH(vendas[[#This Row],[destino]],Municípios[Município],0))</f>
        <v>Minas Gerais</v>
      </c>
      <c r="H729" cm="1">
        <f t="array" aca="1" ref="H729" ca="1">INDEX(Municípios[frete],_xlfn.XMATCH(vendas[[#This Row],[destino]],Municípios[Município]))*vendas[[#This Row],[quantidade]]*(RANDBETWEEN(10,30)/100)</f>
        <v>8.4168000000000003</v>
      </c>
      <c r="I729" t="str">
        <f>VLOOKUP(vendas[[#This Row],[UF]],Regioes[],2,0)</f>
        <v>SUDESTE</v>
      </c>
      <c r="J729" t="str" cm="1">
        <f t="array" aca="1" ref="J72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29" cm="1">
        <f t="array" ref="K729">INDEX(Produtos[preço_venda],_xlfn.XMATCH(vendas[[#This Row],[produto]],Produtos[id],0,1))*vendas[[#This Row],[quantidade]]</f>
        <v>53769.36</v>
      </c>
      <c r="L729">
        <f ca="1">vendas[[#This Row],[total produtos]]+vendas[[#This Row],[frete]]</f>
        <v>53777.7768</v>
      </c>
    </row>
    <row r="730" spans="1:12" x14ac:dyDescent="0.25">
      <c r="A730" s="1">
        <v>45400.772015411225</v>
      </c>
      <c r="B730" s="3">
        <f>WEEKNUM(vendas[[#This Row],[data]])</f>
        <v>16</v>
      </c>
      <c r="C730">
        <v>15</v>
      </c>
      <c r="D730" s="2" t="s">
        <v>46</v>
      </c>
      <c r="E730" s="3">
        <v>49</v>
      </c>
      <c r="F730" t="s">
        <v>3170</v>
      </c>
      <c r="G730" t="str" cm="1">
        <f t="array" ref="G730">INDEX(Municípios[Unidade federativa],_xlfn.XMATCH(vendas[[#This Row],[destino]],Municípios[Município],0))</f>
        <v>Alagoas</v>
      </c>
      <c r="H730" cm="1">
        <f t="array" aca="1" ref="H730" ca="1">INDEX(Municípios[frete],_xlfn.XMATCH(vendas[[#This Row],[destino]],Municípios[Município]))*vendas[[#This Row],[quantidade]]*(RANDBETWEEN(10,30)/100)</f>
        <v>141.03180000000003</v>
      </c>
      <c r="I730" t="str">
        <f>VLOOKUP(vendas[[#This Row],[UF]],Regioes[],2,0)</f>
        <v>NORDESTE</v>
      </c>
      <c r="J730" t="str" cm="1">
        <f t="array" aca="1" ref="J730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730" cm="1">
        <f t="array" ref="K730">INDEX(Produtos[preço_venda],_xlfn.XMATCH(vendas[[#This Row],[produto]],Produtos[id],0,1))*vendas[[#This Row],[quantidade]]</f>
        <v>109798.22000000002</v>
      </c>
      <c r="L730">
        <f ca="1">vendas[[#This Row],[total produtos]]+vendas[[#This Row],[frete]]</f>
        <v>109939.25180000001</v>
      </c>
    </row>
    <row r="731" spans="1:12" x14ac:dyDescent="0.25">
      <c r="A731" s="1">
        <v>45402</v>
      </c>
      <c r="B731" s="3">
        <f>WEEKNUM(vendas[[#This Row],[data]])</f>
        <v>16</v>
      </c>
      <c r="C731">
        <v>18</v>
      </c>
      <c r="D731" s="2" t="s">
        <v>28</v>
      </c>
      <c r="E731" s="3">
        <v>28</v>
      </c>
      <c r="F731" t="s">
        <v>4787</v>
      </c>
      <c r="G731" t="str" cm="1">
        <f t="array" ref="G731">INDEX(Municípios[Unidade federativa],_xlfn.XMATCH(vendas[[#This Row],[destino]],Municípios[Município],0))</f>
        <v>Bahia</v>
      </c>
      <c r="H731" cm="1">
        <f t="array" aca="1" ref="H731" ca="1">INDEX(Municípios[frete],_xlfn.XMATCH(vendas[[#This Row],[destino]],Municípios[Município]))*vendas[[#This Row],[quantidade]]*(RANDBETWEEN(10,30)/100)</f>
        <v>53.676000000000002</v>
      </c>
      <c r="I731" t="str">
        <f>VLOOKUP(vendas[[#This Row],[UF]],Regioes[],2,0)</f>
        <v>NORDESTE</v>
      </c>
      <c r="J731" t="str" cm="1">
        <f t="array" aca="1" ref="J73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731" cm="1">
        <f t="array" ref="K731">INDEX(Produtos[preço_venda],_xlfn.XMATCH(vendas[[#This Row],[produto]],Produtos[id],0,1))*vendas[[#This Row],[quantidade]]</f>
        <v>35847.56</v>
      </c>
      <c r="L731">
        <f ca="1">vendas[[#This Row],[total produtos]]+vendas[[#This Row],[frete]]</f>
        <v>35901.235999999997</v>
      </c>
    </row>
    <row r="732" spans="1:12" x14ac:dyDescent="0.25">
      <c r="A732" s="1">
        <v>45400.772015411225</v>
      </c>
      <c r="B732" s="3">
        <f>WEEKNUM(vendas[[#This Row],[data]])</f>
        <v>16</v>
      </c>
      <c r="C732">
        <v>9</v>
      </c>
      <c r="D732" s="2" t="s">
        <v>35</v>
      </c>
      <c r="E732" s="3">
        <v>46</v>
      </c>
      <c r="F732" t="s">
        <v>11154</v>
      </c>
      <c r="G732" t="str" cm="1">
        <f t="array" ref="G732">INDEX(Municípios[Unidade federativa],_xlfn.XMATCH(vendas[[#This Row],[destino]],Municípios[Município],0))</f>
        <v>Rio Grande do Sul</v>
      </c>
      <c r="H732" cm="1">
        <f t="array" aca="1" ref="H732" ca="1">INDEX(Municípios[frete],_xlfn.XMATCH(vendas[[#This Row],[destino]],Municípios[Município]))*vendas[[#This Row],[quantidade]]*(RANDBETWEEN(10,30)/100)</f>
        <v>70.002800000000008</v>
      </c>
      <c r="I732" t="str">
        <f>VLOOKUP(vendas[[#This Row],[UF]],Regioes[],2,0)</f>
        <v>SUL</v>
      </c>
      <c r="J732" t="str" cm="1">
        <f t="array" aca="1" ref="J73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32" cm="1">
        <f t="array" ref="K732">INDEX(Produtos[preço_venda],_xlfn.XMATCH(vendas[[#This Row],[produto]],Produtos[id],0,1))*vendas[[#This Row],[quantidade]]</f>
        <v>73611.5</v>
      </c>
      <c r="L732">
        <f ca="1">vendas[[#This Row],[total produtos]]+vendas[[#This Row],[frete]]</f>
        <v>73681.502800000002</v>
      </c>
    </row>
    <row r="733" spans="1:12" x14ac:dyDescent="0.25">
      <c r="A733" s="1">
        <v>45384.331541091851</v>
      </c>
      <c r="B733" s="3">
        <f>WEEKNUM(vendas[[#This Row],[data]])</f>
        <v>14</v>
      </c>
      <c r="C733">
        <v>13</v>
      </c>
      <c r="D733" s="2" t="s">
        <v>61</v>
      </c>
      <c r="E733" s="3">
        <v>12</v>
      </c>
      <c r="F733" t="s">
        <v>11495</v>
      </c>
      <c r="G733" t="str" cm="1">
        <f t="array" ref="G733">INDEX(Municípios[Unidade federativa],_xlfn.XMATCH(vendas[[#This Row],[destino]],Municípios[Município],0))</f>
        <v>Minas Gerais</v>
      </c>
      <c r="H733" cm="1">
        <f t="array" aca="1" ref="H733" ca="1">INDEX(Municípios[frete],_xlfn.XMATCH(vendas[[#This Row],[destino]],Municípios[Município]))*vendas[[#This Row],[quantidade]]*(RANDBETWEEN(10,30)/100)</f>
        <v>16.183199999999999</v>
      </c>
      <c r="I733" t="str">
        <f>VLOOKUP(vendas[[#This Row],[UF]],Regioes[],2,0)</f>
        <v>SUDESTE</v>
      </c>
      <c r="J733" t="str" cm="1">
        <f t="array" aca="1" ref="J73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33" cm="1">
        <f t="array" ref="K733">INDEX(Produtos[preço_venda],_xlfn.XMATCH(vendas[[#This Row],[produto]],Produtos[id],0,1))*vendas[[#This Row],[quantidade]]</f>
        <v>42241.32</v>
      </c>
      <c r="L733">
        <f ca="1">vendas[[#This Row],[total produtos]]+vendas[[#This Row],[frete]]</f>
        <v>42257.503199999999</v>
      </c>
    </row>
    <row r="734" spans="1:12" x14ac:dyDescent="0.25">
      <c r="A734" s="1">
        <v>45402</v>
      </c>
      <c r="B734" s="3">
        <f>WEEKNUM(vendas[[#This Row],[data]])</f>
        <v>16</v>
      </c>
      <c r="C734">
        <v>18</v>
      </c>
      <c r="D734" s="2" t="s">
        <v>62</v>
      </c>
      <c r="E734" s="3">
        <v>44</v>
      </c>
      <c r="F734" t="s">
        <v>15582</v>
      </c>
      <c r="G734" t="str" cm="1">
        <f t="array" ref="G734">INDEX(Municípios[Unidade federativa],_xlfn.XMATCH(vendas[[#This Row],[destino]],Municípios[Município],0))</f>
        <v>São Paulo</v>
      </c>
      <c r="H734" cm="1">
        <f t="array" aca="1" ref="H734" ca="1">INDEX(Municípios[frete],_xlfn.XMATCH(vendas[[#This Row],[destino]],Municípios[Município]))*vendas[[#This Row],[quantidade]]*(RANDBETWEEN(10,30)/100)</f>
        <v>39.547199999999997</v>
      </c>
      <c r="I734" t="str">
        <f>VLOOKUP(vendas[[#This Row],[UF]],Regioes[],2,0)</f>
        <v>SUDESTE</v>
      </c>
      <c r="J734" t="str" cm="1">
        <f t="array" aca="1" ref="J73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34" cm="1">
        <f t="array" ref="K734">INDEX(Produtos[preço_venda],_xlfn.XMATCH(vendas[[#This Row],[produto]],Produtos[id],0,1))*vendas[[#This Row],[quantidade]]</f>
        <v>126745.51999999999</v>
      </c>
      <c r="L734">
        <f ca="1">vendas[[#This Row],[total produtos]]+vendas[[#This Row],[frete]]</f>
        <v>126785.06719999999</v>
      </c>
    </row>
    <row r="735" spans="1:12" x14ac:dyDescent="0.25">
      <c r="A735" s="1">
        <v>45391.569484749321</v>
      </c>
      <c r="B735" s="3">
        <f>WEEKNUM(vendas[[#This Row],[data]])</f>
        <v>15</v>
      </c>
      <c r="C735">
        <v>13</v>
      </c>
      <c r="D735" s="2" t="s">
        <v>26</v>
      </c>
      <c r="E735" s="3">
        <v>40</v>
      </c>
      <c r="F735" t="s">
        <v>1492</v>
      </c>
      <c r="G735" t="str" cm="1">
        <f t="array" ref="G735">INDEX(Municípios[Unidade federativa],_xlfn.XMATCH(vendas[[#This Row],[destino]],Municípios[Município],0))</f>
        <v>Rio Grande do Sul</v>
      </c>
      <c r="H735" cm="1">
        <f t="array" aca="1" ref="H735" ca="1">INDEX(Municípios[frete],_xlfn.XMATCH(vendas[[#This Row],[destino]],Municípios[Município]))*vendas[[#This Row],[quantidade]]*(RANDBETWEEN(10,30)/100)</f>
        <v>104.236</v>
      </c>
      <c r="I735" t="str">
        <f>VLOOKUP(vendas[[#This Row],[UF]],Regioes[],2,0)</f>
        <v>SUL</v>
      </c>
      <c r="J735" t="str" cm="1">
        <f t="array" aca="1" ref="J735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35" cm="1">
        <f t="array" ref="K735">INDEX(Produtos[preço_venda],_xlfn.XMATCH(vendas[[#This Row],[produto]],Produtos[id],0,1))*vendas[[#This Row],[quantidade]]</f>
        <v>179231.19999999998</v>
      </c>
      <c r="L735">
        <f ca="1">vendas[[#This Row],[total produtos]]+vendas[[#This Row],[frete]]</f>
        <v>179335.43599999999</v>
      </c>
    </row>
    <row r="736" spans="1:12" x14ac:dyDescent="0.25">
      <c r="A736" s="1">
        <v>45401.230322754134</v>
      </c>
      <c r="B736" s="3">
        <f>WEEKNUM(vendas[[#This Row],[data]])</f>
        <v>16</v>
      </c>
      <c r="C736">
        <v>9</v>
      </c>
      <c r="D736" s="2" t="s">
        <v>20</v>
      </c>
      <c r="E736" s="3">
        <v>22</v>
      </c>
      <c r="F736" t="s">
        <v>8898</v>
      </c>
      <c r="G736" t="str" cm="1">
        <f t="array" ref="G736">INDEX(Municípios[Unidade federativa],_xlfn.XMATCH(vendas[[#This Row],[destino]],Municípios[Município],0))</f>
        <v>Minas Gerais</v>
      </c>
      <c r="H736" cm="1">
        <f t="array" aca="1" ref="H736" ca="1">INDEX(Municípios[frete],_xlfn.XMATCH(vendas[[#This Row],[destino]],Municípios[Município]))*vendas[[#This Row],[quantidade]]*(RANDBETWEEN(10,30)/100)</f>
        <v>47.361599999999996</v>
      </c>
      <c r="I736" t="str">
        <f>VLOOKUP(vendas[[#This Row],[UF]],Regioes[],2,0)</f>
        <v>SUDESTE</v>
      </c>
      <c r="J736" t="str" cm="1">
        <f t="array" aca="1" ref="J73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36" cm="1">
        <f t="array" ref="K736">INDEX(Produtos[preço_venda],_xlfn.XMATCH(vendas[[#This Row],[produto]],Produtos[id],0,1))*vendas[[#This Row],[quantidade]]</f>
        <v>91521.32</v>
      </c>
      <c r="L736">
        <f ca="1">vendas[[#This Row],[total produtos]]+vendas[[#This Row],[frete]]</f>
        <v>91568.681600000011</v>
      </c>
    </row>
    <row r="737" spans="1:12" x14ac:dyDescent="0.25">
      <c r="A737" s="1">
        <v>45410</v>
      </c>
      <c r="B737" s="3">
        <f>WEEKNUM(vendas[[#This Row],[data]])</f>
        <v>18</v>
      </c>
      <c r="C737">
        <v>11</v>
      </c>
      <c r="D737" s="2" t="s">
        <v>55</v>
      </c>
      <c r="E737" s="3">
        <v>11</v>
      </c>
      <c r="F737" t="s">
        <v>11495</v>
      </c>
      <c r="G737" t="str" cm="1">
        <f t="array" ref="G737">INDEX(Municípios[Unidade federativa],_xlfn.XMATCH(vendas[[#This Row],[destino]],Municípios[Município],0))</f>
        <v>Minas Gerais</v>
      </c>
      <c r="H737" cm="1">
        <f t="array" aca="1" ref="H737" ca="1">INDEX(Municípios[frete],_xlfn.XMATCH(vendas[[#This Row],[destino]],Municípios[Município]))*vendas[[#This Row],[quantidade]]*(RANDBETWEEN(10,30)/100)</f>
        <v>14.834599999999998</v>
      </c>
      <c r="I737" t="str">
        <f>VLOOKUP(vendas[[#This Row],[UF]],Regioes[],2,0)</f>
        <v>SUDESTE</v>
      </c>
      <c r="J737" t="str" cm="1">
        <f t="array" aca="1" ref="J73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37" cm="1">
        <f t="array" ref="K737">INDEX(Produtos[preço_venda],_xlfn.XMATCH(vendas[[#This Row],[produto]],Produtos[id],0,1))*vendas[[#This Row],[quantidade]]</f>
        <v>21130.120000000003</v>
      </c>
      <c r="L737">
        <f ca="1">vendas[[#This Row],[total produtos]]+vendas[[#This Row],[frete]]</f>
        <v>21144.954600000001</v>
      </c>
    </row>
    <row r="738" spans="1:12" x14ac:dyDescent="0.25">
      <c r="A738" s="1">
        <v>45400.772015411225</v>
      </c>
      <c r="B738" s="3">
        <f>WEEKNUM(vendas[[#This Row],[data]])</f>
        <v>16</v>
      </c>
      <c r="C738">
        <v>11</v>
      </c>
      <c r="D738" s="2" t="s">
        <v>61</v>
      </c>
      <c r="E738" s="3">
        <v>33</v>
      </c>
      <c r="F738" t="s">
        <v>15504</v>
      </c>
      <c r="G738" t="str" cm="1">
        <f t="array" ref="G738">INDEX(Municípios[Unidade federativa],_xlfn.XMATCH(vendas[[#This Row],[destino]],Municípios[Município],0))</f>
        <v>Santa Catarina</v>
      </c>
      <c r="H738" cm="1">
        <f t="array" aca="1" ref="H738" ca="1">INDEX(Municípios[frete],_xlfn.XMATCH(vendas[[#This Row],[destino]],Municípios[Município]))*vendas[[#This Row],[quantidade]]*(RANDBETWEEN(10,30)/100)</f>
        <v>121.71060000000001</v>
      </c>
      <c r="I738" t="str">
        <f>VLOOKUP(vendas[[#This Row],[UF]],Regioes[],2,0)</f>
        <v>SUL</v>
      </c>
      <c r="J738" t="str" cm="1">
        <f t="array" aca="1" ref="J73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738" cm="1">
        <f t="array" ref="K738">INDEX(Produtos[preço_venda],_xlfn.XMATCH(vendas[[#This Row],[produto]],Produtos[id],0,1))*vendas[[#This Row],[quantidade]]</f>
        <v>116163.63</v>
      </c>
      <c r="L738">
        <f ca="1">vendas[[#This Row],[total produtos]]+vendas[[#This Row],[frete]]</f>
        <v>116285.34060000001</v>
      </c>
    </row>
    <row r="739" spans="1:12" x14ac:dyDescent="0.25">
      <c r="A739" s="1">
        <v>45402</v>
      </c>
      <c r="B739" s="3">
        <f>WEEKNUM(vendas[[#This Row],[data]])</f>
        <v>16</v>
      </c>
      <c r="C739">
        <v>7</v>
      </c>
      <c r="D739" s="2" t="s">
        <v>13</v>
      </c>
      <c r="E739" s="3">
        <v>24</v>
      </c>
      <c r="F739" t="s">
        <v>13364</v>
      </c>
      <c r="G739" t="str" cm="1">
        <f t="array" ref="G739">INDEX(Municípios[Unidade federativa],_xlfn.XMATCH(vendas[[#This Row],[destino]],Municípios[Município],0))</f>
        <v>Piauí</v>
      </c>
      <c r="H739" cm="1">
        <f t="array" aca="1" ref="H739" ca="1">INDEX(Municípios[frete],_xlfn.XMATCH(vendas[[#This Row],[destino]],Municípios[Município]))*vendas[[#This Row],[quantidade]]*(RANDBETWEEN(10,30)/100)</f>
        <v>98.044799999999995</v>
      </c>
      <c r="I739" t="str">
        <f>VLOOKUP(vendas[[#This Row],[UF]],Regioes[],2,0)</f>
        <v>NORDESTE</v>
      </c>
      <c r="J739" t="str" cm="1">
        <f t="array" aca="1" ref="J73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39" cm="1">
        <f t="array" ref="K739">INDEX(Produtos[preço_venda],_xlfn.XMATCH(vendas[[#This Row],[produto]],Produtos[id],0,1))*vendas[[#This Row],[quantidade]]</f>
        <v>15363.84</v>
      </c>
      <c r="L739">
        <f ca="1">vendas[[#This Row],[total produtos]]+vendas[[#This Row],[frete]]</f>
        <v>15461.8848</v>
      </c>
    </row>
    <row r="740" spans="1:12" x14ac:dyDescent="0.25">
      <c r="A740" s="1">
        <v>45402</v>
      </c>
      <c r="B740" s="3">
        <f>WEEKNUM(vendas[[#This Row],[data]])</f>
        <v>16</v>
      </c>
      <c r="C740">
        <v>10</v>
      </c>
      <c r="D740" s="2" t="s">
        <v>45</v>
      </c>
      <c r="E740" s="3">
        <v>28</v>
      </c>
      <c r="F740" t="s">
        <v>12482</v>
      </c>
      <c r="G740" t="str" cm="1">
        <f t="array" ref="G740">INDEX(Municípios[Unidade federativa],_xlfn.XMATCH(vendas[[#This Row],[destino]],Municípios[Município],0))</f>
        <v>Santa Catarina</v>
      </c>
      <c r="H740" cm="1">
        <f t="array" aca="1" ref="H740" ca="1">INDEX(Municípios[frete],_xlfn.XMATCH(vendas[[#This Row],[destino]],Municípios[Município]))*vendas[[#This Row],[quantidade]]*(RANDBETWEEN(10,30)/100)</f>
        <v>18.424000000000003</v>
      </c>
      <c r="I740" t="str">
        <f>VLOOKUP(vendas[[#This Row],[UF]],Regioes[],2,0)</f>
        <v>SUL</v>
      </c>
      <c r="J740" t="str" cm="1">
        <f t="array" aca="1" ref="J740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40" cm="1">
        <f t="array" ref="K740">INDEX(Produtos[preço_venda],_xlfn.XMATCH(vendas[[#This Row],[produto]],Produtos[id],0,1))*vendas[[#This Row],[quantidade]]</f>
        <v>62742.400000000009</v>
      </c>
      <c r="L740">
        <f ca="1">vendas[[#This Row],[total produtos]]+vendas[[#This Row],[frete]]</f>
        <v>62760.824000000008</v>
      </c>
    </row>
    <row r="741" spans="1:12" x14ac:dyDescent="0.25">
      <c r="A741" s="1">
        <v>45402</v>
      </c>
      <c r="B741" s="3">
        <f>WEEKNUM(vendas[[#This Row],[data]])</f>
        <v>16</v>
      </c>
      <c r="C741">
        <v>13</v>
      </c>
      <c r="D741" s="2" t="s">
        <v>28</v>
      </c>
      <c r="E741" s="3">
        <v>10</v>
      </c>
      <c r="F741" t="s">
        <v>1426</v>
      </c>
      <c r="G741" t="str" cm="1">
        <f t="array" ref="G741">INDEX(Municípios[Unidade federativa],_xlfn.XMATCH(vendas[[#This Row],[destino]],Municípios[Município],0))</f>
        <v>Santa Catarina</v>
      </c>
      <c r="H741" cm="1">
        <f t="array" aca="1" ref="H741" ca="1">INDEX(Municípios[frete],_xlfn.XMATCH(vendas[[#This Row],[destino]],Municípios[Município]))*vendas[[#This Row],[quantidade]]*(RANDBETWEEN(10,30)/100)</f>
        <v>14.652000000000001</v>
      </c>
      <c r="I741" t="str">
        <f>VLOOKUP(vendas[[#This Row],[UF]],Regioes[],2,0)</f>
        <v>SUL</v>
      </c>
      <c r="J741" t="str" cm="1">
        <f t="array" aca="1" ref="J741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741" cm="1">
        <f t="array" ref="K741">INDEX(Produtos[preço_venda],_xlfn.XMATCH(vendas[[#This Row],[produto]],Produtos[id],0,1))*vendas[[#This Row],[quantidade]]</f>
        <v>12802.7</v>
      </c>
      <c r="L741">
        <f ca="1">vendas[[#This Row],[total produtos]]+vendas[[#This Row],[frete]]</f>
        <v>12817.352000000001</v>
      </c>
    </row>
    <row r="742" spans="1:12" x14ac:dyDescent="0.25">
      <c r="A742" s="1">
        <v>45384.331541091851</v>
      </c>
      <c r="B742" s="3">
        <f>WEEKNUM(vendas[[#This Row],[data]])</f>
        <v>14</v>
      </c>
      <c r="C742">
        <v>16</v>
      </c>
      <c r="D742" s="2" t="s">
        <v>58</v>
      </c>
      <c r="E742" s="3">
        <v>47</v>
      </c>
      <c r="F742" t="s">
        <v>9098</v>
      </c>
      <c r="G742" t="str" cm="1">
        <f t="array" ref="G742">INDEX(Municípios[Unidade federativa],_xlfn.XMATCH(vendas[[#This Row],[destino]],Municípios[Município],0))</f>
        <v>Mato Grosso</v>
      </c>
      <c r="H742" cm="1">
        <f t="array" aca="1" ref="H742" ca="1">INDEX(Municípios[frete],_xlfn.XMATCH(vendas[[#This Row],[destino]],Municípios[Município]))*vendas[[#This Row],[quantidade]]*(RANDBETWEEN(10,30)/100)</f>
        <v>39.667999999999999</v>
      </c>
      <c r="I742" t="str">
        <f>VLOOKUP(vendas[[#This Row],[UF]],Regioes[],2,0)</f>
        <v>CENTRO-OESTE</v>
      </c>
      <c r="J742" t="str" cm="1">
        <f t="array" aca="1" ref="J74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42" cm="1">
        <f t="array" ref="K742">INDEX(Produtos[preço_venda],_xlfn.XMATCH(vendas[[#This Row],[produto]],Produtos[id],0,1))*vendas[[#This Row],[quantidade]]</f>
        <v>15070.08</v>
      </c>
      <c r="L742">
        <f ca="1">vendas[[#This Row],[total produtos]]+vendas[[#This Row],[frete]]</f>
        <v>15109.748</v>
      </c>
    </row>
    <row r="743" spans="1:12" x14ac:dyDescent="0.25">
      <c r="A743" s="1">
        <v>45394.217685757794</v>
      </c>
      <c r="B743" s="3">
        <f>WEEKNUM(vendas[[#This Row],[data]])</f>
        <v>15</v>
      </c>
      <c r="C743">
        <v>15</v>
      </c>
      <c r="D743" s="2" t="s">
        <v>29</v>
      </c>
      <c r="E743" s="3">
        <v>36</v>
      </c>
      <c r="F743" t="s">
        <v>5904</v>
      </c>
      <c r="G743" t="str" cm="1">
        <f t="array" ref="G743">INDEX(Municípios[Unidade federativa],_xlfn.XMATCH(vendas[[#This Row],[destino]],Municípios[Município],0))</f>
        <v>Rio de Janeiro</v>
      </c>
      <c r="H743" cm="1">
        <f t="array" aca="1" ref="H743" ca="1">INDEX(Municípios[frete],_xlfn.XMATCH(vendas[[#This Row],[destino]],Municípios[Município]))*vendas[[#This Row],[quantidade]]*(RANDBETWEEN(10,30)/100)</f>
        <v>30.758399999999998</v>
      </c>
      <c r="I743" t="str">
        <f>VLOOKUP(vendas[[#This Row],[UF]],Regioes[],2,0)</f>
        <v>SUDESTE</v>
      </c>
      <c r="J743" t="str" cm="1">
        <f t="array" aca="1" ref="J74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43" cm="1">
        <f t="array" ref="K743">INDEX(Produtos[preço_venda],_xlfn.XMATCH(vendas[[#This Row],[produto]],Produtos[id],0,1))*vendas[[#This Row],[quantidade]]</f>
        <v>138245.76000000001</v>
      </c>
      <c r="L743">
        <f ca="1">vendas[[#This Row],[total produtos]]+vendas[[#This Row],[frete]]</f>
        <v>138276.5184</v>
      </c>
    </row>
    <row r="744" spans="1:12" x14ac:dyDescent="0.25">
      <c r="A744" s="1">
        <v>45401.001426674651</v>
      </c>
      <c r="B744" s="3">
        <f>WEEKNUM(vendas[[#This Row],[data]])</f>
        <v>16</v>
      </c>
      <c r="C744">
        <v>9</v>
      </c>
      <c r="D744" s="2" t="s">
        <v>36</v>
      </c>
      <c r="E744" s="3">
        <v>31</v>
      </c>
      <c r="F744" t="s">
        <v>1667</v>
      </c>
      <c r="G744" t="str" cm="1">
        <f t="array" ref="G744">INDEX(Municípios[Unidade federativa],_xlfn.XMATCH(vendas[[#This Row],[destino]],Municípios[Município],0))</f>
        <v>Ceará</v>
      </c>
      <c r="H744" cm="1">
        <f t="array" aca="1" ref="H744" ca="1">INDEX(Municípios[frete],_xlfn.XMATCH(vendas[[#This Row],[destino]],Municípios[Município]))*vendas[[#This Row],[quantidade]]*(RANDBETWEEN(10,30)/100)</f>
        <v>48.731999999999999</v>
      </c>
      <c r="I744" t="str">
        <f>VLOOKUP(vendas[[#This Row],[UF]],Regioes[],2,0)</f>
        <v>NORDESTE</v>
      </c>
      <c r="J744" t="str" cm="1">
        <f t="array" aca="1" ref="J744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744" cm="1">
        <f t="array" ref="K744">INDEX(Produtos[preço_venda],_xlfn.XMATCH(vendas[[#This Row],[produto]],Produtos[id],0,1))*vendas[[#This Row],[quantidade]]</f>
        <v>119051.78</v>
      </c>
      <c r="L744">
        <f ca="1">vendas[[#This Row],[total produtos]]+vendas[[#This Row],[frete]]</f>
        <v>119100.512</v>
      </c>
    </row>
    <row r="745" spans="1:12" x14ac:dyDescent="0.25">
      <c r="A745" s="1">
        <v>45389.130249134425</v>
      </c>
      <c r="B745" s="3">
        <f>WEEKNUM(vendas[[#This Row],[data]])</f>
        <v>15</v>
      </c>
      <c r="C745">
        <v>11</v>
      </c>
      <c r="D745" s="2" t="s">
        <v>19</v>
      </c>
      <c r="E745" s="3">
        <v>21</v>
      </c>
      <c r="F745" t="s">
        <v>7610</v>
      </c>
      <c r="G745" t="str" cm="1">
        <f t="array" ref="G745">INDEX(Municípios[Unidade federativa],_xlfn.XMATCH(vendas[[#This Row],[destino]],Municípios[Município],0))</f>
        <v>Rio Grande do Sul</v>
      </c>
      <c r="H745" cm="1">
        <f t="array" aca="1" ref="H745" ca="1">INDEX(Municípios[frete],_xlfn.XMATCH(vendas[[#This Row],[destino]],Municípios[Município]))*vendas[[#This Row],[quantidade]]*(RANDBETWEEN(10,30)/100)</f>
        <v>57.770999999999994</v>
      </c>
      <c r="I745" t="str">
        <f>VLOOKUP(vendas[[#This Row],[UF]],Regioes[],2,0)</f>
        <v>SUL</v>
      </c>
      <c r="J745" t="str" cm="1">
        <f t="array" aca="1" ref="J74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745" cm="1">
        <f t="array" ref="K745">INDEX(Produtos[preço_venda],_xlfn.XMATCH(vendas[[#This Row],[produto]],Produtos[id],0,1))*vendas[[#This Row],[quantidade]]</f>
        <v>47050.710000000006</v>
      </c>
      <c r="L745">
        <f ca="1">vendas[[#This Row],[total produtos]]+vendas[[#This Row],[frete]]</f>
        <v>47108.481000000007</v>
      </c>
    </row>
    <row r="746" spans="1:12" x14ac:dyDescent="0.25">
      <c r="A746" s="1">
        <v>45398.38588652305</v>
      </c>
      <c r="B746" s="3">
        <f>WEEKNUM(vendas[[#This Row],[data]])</f>
        <v>16</v>
      </c>
      <c r="C746">
        <v>16</v>
      </c>
      <c r="D746" s="2" t="s">
        <v>51</v>
      </c>
      <c r="E746" s="3">
        <v>45</v>
      </c>
      <c r="F746" t="s">
        <v>7770</v>
      </c>
      <c r="G746" t="str" cm="1">
        <f t="array" ref="G746">INDEX(Municípios[Unidade federativa],_xlfn.XMATCH(vendas[[#This Row],[destino]],Municípios[Município],0))</f>
        <v>Bahia</v>
      </c>
      <c r="H746" cm="1">
        <f t="array" aca="1" ref="H746" ca="1">INDEX(Municípios[frete],_xlfn.XMATCH(vendas[[#This Row],[destino]],Municípios[Município]))*vendas[[#This Row],[quantidade]]*(RANDBETWEEN(10,30)/100)</f>
        <v>197.23499999999999</v>
      </c>
      <c r="I746" t="str">
        <f>VLOOKUP(vendas[[#This Row],[UF]],Regioes[],2,0)</f>
        <v>NORDESTE</v>
      </c>
      <c r="J746" t="str" cm="1">
        <f t="array" aca="1" ref="J74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746" cm="1">
        <f t="array" ref="K746">INDEX(Produtos[preço_venda],_xlfn.XMATCH(vendas[[#This Row],[produto]],Produtos[id],0,1))*vendas[[#This Row],[quantidade]]</f>
        <v>129629.7</v>
      </c>
      <c r="L746">
        <f ca="1">vendas[[#This Row],[total produtos]]+vendas[[#This Row],[frete]]</f>
        <v>129826.935</v>
      </c>
    </row>
    <row r="747" spans="1:12" x14ac:dyDescent="0.25">
      <c r="A747" s="1">
        <v>45402</v>
      </c>
      <c r="B747" s="3">
        <f>WEEKNUM(vendas[[#This Row],[data]])</f>
        <v>16</v>
      </c>
      <c r="C747">
        <v>9</v>
      </c>
      <c r="D747" s="2" t="s">
        <v>14</v>
      </c>
      <c r="E747" s="3">
        <v>19</v>
      </c>
      <c r="F747" t="s">
        <v>2836</v>
      </c>
      <c r="G747" t="str" cm="1">
        <f t="array" ref="G747">INDEX(Municípios[Unidade federativa],_xlfn.XMATCH(vendas[[#This Row],[destino]],Municípios[Município],0))</f>
        <v>Paraná</v>
      </c>
      <c r="H747" cm="1">
        <f t="array" aca="1" ref="H747" ca="1">INDEX(Municípios[frete],_xlfn.XMATCH(vendas[[#This Row],[destino]],Municípios[Município]))*vendas[[#This Row],[quantidade]]*(RANDBETWEEN(10,30)/100)</f>
        <v>38.556699999999999</v>
      </c>
      <c r="I747" t="str">
        <f>VLOOKUP(vendas[[#This Row],[UF]],Regioes[],2,0)</f>
        <v>SUL</v>
      </c>
      <c r="J747" t="str" cm="1">
        <f t="array" aca="1" ref="J74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47" cm="1">
        <f t="array" ref="K747">INDEX(Produtos[preço_venda],_xlfn.XMATCH(vendas[[#This Row],[produto]],Produtos[id],0,1))*vendas[[#This Row],[quantidade]]</f>
        <v>54729.5</v>
      </c>
      <c r="L747">
        <f ca="1">vendas[[#This Row],[total produtos]]+vendas[[#This Row],[frete]]</f>
        <v>54768.056700000001</v>
      </c>
    </row>
    <row r="748" spans="1:12" x14ac:dyDescent="0.25">
      <c r="A748" s="1">
        <v>45398.147746847062</v>
      </c>
      <c r="B748" s="3">
        <f>WEEKNUM(vendas[[#This Row],[data]])</f>
        <v>16</v>
      </c>
      <c r="C748">
        <v>13</v>
      </c>
      <c r="D748" s="2" t="s">
        <v>33</v>
      </c>
      <c r="E748" s="3">
        <v>12</v>
      </c>
      <c r="F748" t="s">
        <v>12133</v>
      </c>
      <c r="G748" t="str" cm="1">
        <f t="array" ref="G748">INDEX(Municípios[Unidade federativa],_xlfn.XMATCH(vendas[[#This Row],[destino]],Municípios[Município],0))</f>
        <v>Paraíba</v>
      </c>
      <c r="H748" cm="1">
        <f t="array" aca="1" ref="H748" ca="1">INDEX(Municípios[frete],_xlfn.XMATCH(vendas[[#This Row],[destino]],Municípios[Município]))*vendas[[#This Row],[quantidade]]*(RANDBETWEEN(10,30)/100)</f>
        <v>50.181599999999996</v>
      </c>
      <c r="I748" t="str">
        <f>VLOOKUP(vendas[[#This Row],[UF]],Regioes[],2,0)</f>
        <v>NORDESTE</v>
      </c>
      <c r="J748" t="str" cm="1">
        <f t="array" aca="1" ref="J74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48" cm="1">
        <f t="array" ref="K748">INDEX(Produtos[preço_venda],_xlfn.XMATCH(vendas[[#This Row],[produto]],Produtos[id],0,1))*vendas[[#This Row],[quantidade]]</f>
        <v>7689.7199999999993</v>
      </c>
      <c r="L748">
        <f ca="1">vendas[[#This Row],[total produtos]]+vendas[[#This Row],[frete]]</f>
        <v>7739.9015999999992</v>
      </c>
    </row>
    <row r="749" spans="1:12" x14ac:dyDescent="0.25">
      <c r="A749" s="1">
        <v>45398.147746847062</v>
      </c>
      <c r="B749" s="3">
        <f>WEEKNUM(vendas[[#This Row],[data]])</f>
        <v>16</v>
      </c>
      <c r="C749">
        <v>6</v>
      </c>
      <c r="D749" s="2" t="s">
        <v>30</v>
      </c>
      <c r="E749" s="3">
        <v>19</v>
      </c>
      <c r="F749" t="s">
        <v>6027</v>
      </c>
      <c r="G749" t="str" cm="1">
        <f t="array" ref="G749">INDEX(Municípios[Unidade federativa],_xlfn.XMATCH(vendas[[#This Row],[destino]],Municípios[Município],0))</f>
        <v>Amazonas</v>
      </c>
      <c r="H749" cm="1">
        <f t="array" aca="1" ref="H749" ca="1">INDEX(Municípios[frete],_xlfn.XMATCH(vendas[[#This Row],[destino]],Municípios[Município]))*vendas[[#This Row],[quantidade]]*(RANDBETWEEN(10,30)/100)</f>
        <v>57.037999999999997</v>
      </c>
      <c r="I749" t="str">
        <f>VLOOKUP(vendas[[#This Row],[UF]],Regioes[],2,0)</f>
        <v>NORTE</v>
      </c>
      <c r="J749" t="str" cm="1">
        <f t="array" aca="1" ref="J74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49" cm="1">
        <f t="array" ref="K749">INDEX(Produtos[preço_venda],_xlfn.XMATCH(vendas[[#This Row],[produto]],Produtos[id],0,1))*vendas[[#This Row],[quantidade]]</f>
        <v>72964.56</v>
      </c>
      <c r="L749">
        <f ca="1">vendas[[#This Row],[total produtos]]+vendas[[#This Row],[frete]]</f>
        <v>73021.597999999998</v>
      </c>
    </row>
    <row r="750" spans="1:12" x14ac:dyDescent="0.25">
      <c r="A750" s="1">
        <v>45391.569484749321</v>
      </c>
      <c r="B750" s="3">
        <f>WEEKNUM(vendas[[#This Row],[data]])</f>
        <v>15</v>
      </c>
      <c r="C750">
        <v>9</v>
      </c>
      <c r="D750" s="2" t="s">
        <v>64</v>
      </c>
      <c r="E750" s="3">
        <v>45</v>
      </c>
      <c r="F750" t="s">
        <v>9308</v>
      </c>
      <c r="G750" t="str" cm="1">
        <f t="array" ref="G750">INDEX(Municípios[Unidade federativa],_xlfn.XMATCH(vendas[[#This Row],[destino]],Municípios[Município],0))</f>
        <v>Paraná</v>
      </c>
      <c r="H750" cm="1">
        <f t="array" aca="1" ref="H750" ca="1">INDEX(Municípios[frete],_xlfn.XMATCH(vendas[[#This Row],[destino]],Municípios[Município]))*vendas[[#This Row],[quantidade]]*(RANDBETWEEN(10,30)/100)</f>
        <v>149.68800000000002</v>
      </c>
      <c r="I750" t="str">
        <f>VLOOKUP(vendas[[#This Row],[UF]],Regioes[],2,0)</f>
        <v>SUL</v>
      </c>
      <c r="J750" t="str" cm="1">
        <f t="array" aca="1" ref="J750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750" cm="1">
        <f t="array" ref="K750">INDEX(Produtos[preço_venda],_xlfn.XMATCH(vendas[[#This Row],[produto]],Produtos[id],0,1))*vendas[[#This Row],[quantidade]]</f>
        <v>57629.700000000004</v>
      </c>
      <c r="L750">
        <f ca="1">vendas[[#This Row],[total produtos]]+vendas[[#This Row],[frete]]</f>
        <v>57779.388000000006</v>
      </c>
    </row>
    <row r="751" spans="1:12" x14ac:dyDescent="0.25">
      <c r="A751" s="1">
        <v>45402</v>
      </c>
      <c r="B751" s="3">
        <f>WEEKNUM(vendas[[#This Row],[data]])</f>
        <v>16</v>
      </c>
      <c r="C751">
        <v>14</v>
      </c>
      <c r="D751" s="2" t="s">
        <v>63</v>
      </c>
      <c r="E751" s="3">
        <v>44</v>
      </c>
      <c r="F751" t="s">
        <v>15061</v>
      </c>
      <c r="G751" t="str" cm="1">
        <f t="array" ref="G751">INDEX(Municípios[Unidade federativa],_xlfn.XMATCH(vendas[[#This Row],[destino]],Municípios[Município],0))</f>
        <v>Rio Grande do Sul</v>
      </c>
      <c r="H751" cm="1">
        <f t="array" aca="1" ref="H751" ca="1">INDEX(Municípios[frete],_xlfn.XMATCH(vendas[[#This Row],[destino]],Municípios[Município]))*vendas[[#This Row],[quantidade]]*(RANDBETWEEN(10,30)/100)</f>
        <v>53.578800000000008</v>
      </c>
      <c r="I751" t="str">
        <f>VLOOKUP(vendas[[#This Row],[UF]],Regioes[],2,0)</f>
        <v>SUL</v>
      </c>
      <c r="J751" t="str" cm="1">
        <f t="array" aca="1" ref="J75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51" cm="1">
        <f t="array" ref="K751">INDEX(Produtos[preço_venda],_xlfn.XMATCH(vendas[[#This Row],[produto]],Produtos[id],0,1))*vendas[[#This Row],[quantidade]]</f>
        <v>56338.04</v>
      </c>
      <c r="L751">
        <f ca="1">vendas[[#This Row],[total produtos]]+vendas[[#This Row],[frete]]</f>
        <v>56391.618800000004</v>
      </c>
    </row>
    <row r="752" spans="1:12" x14ac:dyDescent="0.25">
      <c r="A752" s="1">
        <v>45400.772015411225</v>
      </c>
      <c r="B752" s="3">
        <f>WEEKNUM(vendas[[#This Row],[data]])</f>
        <v>16</v>
      </c>
      <c r="C752">
        <v>12</v>
      </c>
      <c r="D752" s="2" t="s">
        <v>22</v>
      </c>
      <c r="E752" s="3">
        <v>23</v>
      </c>
      <c r="F752" t="s">
        <v>7474</v>
      </c>
      <c r="G752" t="str" cm="1">
        <f t="array" ref="G752">INDEX(Municípios[Unidade federativa],_xlfn.XMATCH(vendas[[#This Row],[destino]],Municípios[Município],0))</f>
        <v>Rio Grande do Sul</v>
      </c>
      <c r="H752" cm="1">
        <f t="array" aca="1" ref="H752" ca="1">INDEX(Municípios[frete],_xlfn.XMATCH(vendas[[#This Row],[destino]],Municípios[Município]))*vendas[[#This Row],[quantidade]]*(RANDBETWEEN(10,30)/100)</f>
        <v>17.560499999999998</v>
      </c>
      <c r="I752" t="str">
        <f>VLOOKUP(vendas[[#This Row],[UF]],Regioes[],2,0)</f>
        <v>SUL</v>
      </c>
      <c r="J752" t="str" cm="1">
        <f t="array" aca="1" ref="J752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752" cm="1">
        <f t="array" ref="K752">INDEX(Produtos[preço_venda],_xlfn.XMATCH(vendas[[#This Row],[produto]],Produtos[id],0,1))*vendas[[#This Row],[quantidade]]</f>
        <v>44161.15</v>
      </c>
      <c r="L752">
        <f ca="1">vendas[[#This Row],[total produtos]]+vendas[[#This Row],[frete]]</f>
        <v>44178.710500000001</v>
      </c>
    </row>
    <row r="753" spans="1:12" x14ac:dyDescent="0.25">
      <c r="A753" s="1">
        <v>45385.348624582155</v>
      </c>
      <c r="B753" s="3">
        <f>WEEKNUM(vendas[[#This Row],[data]])</f>
        <v>14</v>
      </c>
      <c r="C753">
        <v>8</v>
      </c>
      <c r="D753" s="2" t="s">
        <v>12</v>
      </c>
      <c r="E753" s="3">
        <v>36</v>
      </c>
      <c r="F753" t="s">
        <v>13711</v>
      </c>
      <c r="G753" t="str" cm="1">
        <f t="array" ref="G753">INDEX(Municípios[Unidade federativa],_xlfn.XMATCH(vendas[[#This Row],[destino]],Municípios[Município],0))</f>
        <v>Paraná</v>
      </c>
      <c r="H753" cm="1">
        <f t="array" aca="1" ref="H753" ca="1">INDEX(Municípios[frete],_xlfn.XMATCH(vendas[[#This Row],[destino]],Municípios[Município]))*vendas[[#This Row],[quantidade]]*(RANDBETWEEN(10,30)/100)</f>
        <v>60.177599999999998</v>
      </c>
      <c r="I753" t="str">
        <f>VLOOKUP(vendas[[#This Row],[UF]],Regioes[],2,0)</f>
        <v>SUL</v>
      </c>
      <c r="J753" t="str" cm="1">
        <f t="array" aca="1" ref="J753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753" cm="1">
        <f t="array" ref="K753">INDEX(Produtos[preço_venda],_xlfn.XMATCH(vendas[[#This Row],[produto]],Produtos[id],0,1))*vendas[[#This Row],[quantidade]]</f>
        <v>11521.44</v>
      </c>
      <c r="L753">
        <f ca="1">vendas[[#This Row],[total produtos]]+vendas[[#This Row],[frete]]</f>
        <v>11581.617600000001</v>
      </c>
    </row>
    <row r="754" spans="1:12" x14ac:dyDescent="0.25">
      <c r="A754" s="1">
        <v>45402</v>
      </c>
      <c r="B754" s="3">
        <f>WEEKNUM(vendas[[#This Row],[data]])</f>
        <v>16</v>
      </c>
      <c r="C754">
        <v>14</v>
      </c>
      <c r="D754" s="2" t="s">
        <v>29</v>
      </c>
      <c r="E754" s="3">
        <v>46</v>
      </c>
      <c r="F754" t="s">
        <v>2720</v>
      </c>
      <c r="G754" t="str" cm="1">
        <f t="array" ref="G754">INDEX(Municípios[Unidade federativa],_xlfn.XMATCH(vendas[[#This Row],[destino]],Municípios[Município],0))</f>
        <v>Maranhão</v>
      </c>
      <c r="H754" cm="1">
        <f t="array" aca="1" ref="H754" ca="1">INDEX(Municípios[frete],_xlfn.XMATCH(vendas[[#This Row],[destino]],Municípios[Município]))*vendas[[#This Row],[quantidade]]*(RANDBETWEEN(10,30)/100)</f>
        <v>79.501800000000003</v>
      </c>
      <c r="I754" t="str">
        <f>VLOOKUP(vendas[[#This Row],[UF]],Regioes[],2,0)</f>
        <v>NORDESTE</v>
      </c>
      <c r="J754" t="str" cm="1">
        <f t="array" aca="1" ref="J75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754" cm="1">
        <f t="array" ref="K754">INDEX(Produtos[preço_venda],_xlfn.XMATCH(vendas[[#This Row],[produto]],Produtos[id],0,1))*vendas[[#This Row],[quantidade]]</f>
        <v>176647.36</v>
      </c>
      <c r="L754">
        <f ca="1">vendas[[#This Row],[total produtos]]+vendas[[#This Row],[frete]]</f>
        <v>176726.86179999998</v>
      </c>
    </row>
    <row r="755" spans="1:12" x14ac:dyDescent="0.25">
      <c r="A755" s="1">
        <v>45398.147746847062</v>
      </c>
      <c r="B755" s="3">
        <f>WEEKNUM(vendas[[#This Row],[data]])</f>
        <v>16</v>
      </c>
      <c r="C755">
        <v>9</v>
      </c>
      <c r="D755" s="2" t="s">
        <v>12</v>
      </c>
      <c r="E755" s="3">
        <v>35</v>
      </c>
      <c r="F755" t="s">
        <v>9838</v>
      </c>
      <c r="G755" t="str" cm="1">
        <f t="array" ref="G755">INDEX(Municípios[Unidade federativa],_xlfn.XMATCH(vendas[[#This Row],[destino]],Municípios[Município],0))</f>
        <v>Santa Catarina</v>
      </c>
      <c r="H755" cm="1">
        <f t="array" aca="1" ref="H755" ca="1">INDEX(Municípios[frete],_xlfn.XMATCH(vendas[[#This Row],[destino]],Municípios[Município]))*vendas[[#This Row],[quantidade]]*(RANDBETWEEN(10,30)/100)</f>
        <v>67.326000000000008</v>
      </c>
      <c r="I755" t="str">
        <f>VLOOKUP(vendas[[#This Row],[UF]],Regioes[],2,0)</f>
        <v>SUL</v>
      </c>
      <c r="J755" t="str" cm="1">
        <f t="array" aca="1" ref="J755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55" cm="1">
        <f t="array" ref="K755">INDEX(Produtos[preço_venda],_xlfn.XMATCH(vendas[[#This Row],[produto]],Produtos[id],0,1))*vendas[[#This Row],[quantidade]]</f>
        <v>11201.400000000001</v>
      </c>
      <c r="L755">
        <f ca="1">vendas[[#This Row],[total produtos]]+vendas[[#This Row],[frete]]</f>
        <v>11268.726000000001</v>
      </c>
    </row>
    <row r="756" spans="1:12" x14ac:dyDescent="0.25">
      <c r="A756" s="1">
        <v>45386.897653431421</v>
      </c>
      <c r="B756" s="3">
        <f>WEEKNUM(vendas[[#This Row],[data]])</f>
        <v>14</v>
      </c>
      <c r="C756">
        <v>7</v>
      </c>
      <c r="D756" s="2" t="s">
        <v>16</v>
      </c>
      <c r="E756" s="3">
        <v>15</v>
      </c>
      <c r="F756" t="s">
        <v>7408</v>
      </c>
      <c r="G756" t="str" cm="1">
        <f t="array" ref="G756">INDEX(Municípios[Unidade federativa],_xlfn.XMATCH(vendas[[#This Row],[destino]],Municípios[Município],0))</f>
        <v>Sergipe</v>
      </c>
      <c r="H756" cm="1">
        <f t="array" aca="1" ref="H756" ca="1">INDEX(Municípios[frete],_xlfn.XMATCH(vendas[[#This Row],[destino]],Municípios[Município]))*vendas[[#This Row],[quantidade]]*(RANDBETWEEN(10,30)/100)</f>
        <v>46.007999999999996</v>
      </c>
      <c r="I756" t="str">
        <f>VLOOKUP(vendas[[#This Row],[UF]],Regioes[],2,0)</f>
        <v>NORDESTE</v>
      </c>
      <c r="J756" t="str" cm="1">
        <f t="array" aca="1" ref="J75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56" cm="1">
        <f t="array" ref="K756">INDEX(Produtos[preço_venda],_xlfn.XMATCH(vendas[[#This Row],[produto]],Produtos[id],0,1))*vendas[[#This Row],[quantidade]]</f>
        <v>52805.100000000006</v>
      </c>
      <c r="L756">
        <f ca="1">vendas[[#This Row],[total produtos]]+vendas[[#This Row],[frete]]</f>
        <v>52851.108000000007</v>
      </c>
    </row>
    <row r="757" spans="1:12" x14ac:dyDescent="0.25">
      <c r="A757" s="1">
        <v>45384.331541091851</v>
      </c>
      <c r="B757" s="3">
        <f>WEEKNUM(vendas[[#This Row],[data]])</f>
        <v>14</v>
      </c>
      <c r="C757">
        <v>10</v>
      </c>
      <c r="D757" s="2" t="s">
        <v>60</v>
      </c>
      <c r="E757" s="3">
        <v>15</v>
      </c>
      <c r="F757" t="s">
        <v>7468</v>
      </c>
      <c r="G757" t="str" cm="1">
        <f t="array" ref="G757">INDEX(Municípios[Unidade federativa],_xlfn.XMATCH(vendas[[#This Row],[destino]],Municípios[Município],0))</f>
        <v>Bahia</v>
      </c>
      <c r="H757" cm="1">
        <f t="array" aca="1" ref="H757" ca="1">INDEX(Municípios[frete],_xlfn.XMATCH(vendas[[#This Row],[destino]],Municípios[Município]))*vendas[[#This Row],[quantidade]]*(RANDBETWEEN(10,30)/100)</f>
        <v>59.552999999999997</v>
      </c>
      <c r="I757" t="str">
        <f>VLOOKUP(vendas[[#This Row],[UF]],Regioes[],2,0)</f>
        <v>NORDESTE</v>
      </c>
      <c r="J757" t="str" cm="1">
        <f t="array" aca="1" ref="J75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57" cm="1">
        <f t="array" ref="K757">INDEX(Produtos[preço_venda],_xlfn.XMATCH(vendas[[#This Row],[produto]],Produtos[id],0,1))*vendas[[#This Row],[quantidade]]</f>
        <v>38404.050000000003</v>
      </c>
      <c r="L757">
        <f ca="1">vendas[[#This Row],[total produtos]]+vendas[[#This Row],[frete]]</f>
        <v>38463.603000000003</v>
      </c>
    </row>
    <row r="758" spans="1:12" x14ac:dyDescent="0.25">
      <c r="A758" s="1">
        <v>45391.569484749321</v>
      </c>
      <c r="B758" s="3">
        <f>WEEKNUM(vendas[[#This Row],[data]])</f>
        <v>15</v>
      </c>
      <c r="C758">
        <v>10</v>
      </c>
      <c r="D758" s="2" t="s">
        <v>13</v>
      </c>
      <c r="E758" s="3">
        <v>40</v>
      </c>
      <c r="F758" t="s">
        <v>9811</v>
      </c>
      <c r="G758" t="str" cm="1">
        <f t="array" ref="G758">INDEX(Municípios[Unidade federativa],_xlfn.XMATCH(vendas[[#This Row],[destino]],Municípios[Município],0))</f>
        <v>Paraná</v>
      </c>
      <c r="H758" cm="1">
        <f t="array" aca="1" ref="H758" ca="1">INDEX(Municípios[frete],_xlfn.XMATCH(vendas[[#This Row],[destino]],Municípios[Município]))*vendas[[#This Row],[quantidade]]*(RANDBETWEEN(10,30)/100)</f>
        <v>27.5</v>
      </c>
      <c r="I758" t="str">
        <f>VLOOKUP(vendas[[#This Row],[UF]],Regioes[],2,0)</f>
        <v>SUL</v>
      </c>
      <c r="J758" t="str" cm="1">
        <f t="array" aca="1" ref="J75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758" cm="1">
        <f t="array" ref="K758">INDEX(Produtos[preço_venda],_xlfn.XMATCH(vendas[[#This Row],[produto]],Produtos[id],0,1))*vendas[[#This Row],[quantidade]]</f>
        <v>25606.399999999998</v>
      </c>
      <c r="L758">
        <f ca="1">vendas[[#This Row],[total produtos]]+vendas[[#This Row],[frete]]</f>
        <v>25633.899999999998</v>
      </c>
    </row>
    <row r="759" spans="1:12" x14ac:dyDescent="0.25">
      <c r="A759" s="1">
        <v>45397.650928884985</v>
      </c>
      <c r="B759" s="3">
        <f>WEEKNUM(vendas[[#This Row],[data]])</f>
        <v>16</v>
      </c>
      <c r="C759">
        <v>17</v>
      </c>
      <c r="D759" s="2" t="s">
        <v>50</v>
      </c>
      <c r="E759" s="3">
        <v>18</v>
      </c>
      <c r="F759" t="s">
        <v>4826</v>
      </c>
      <c r="G759" t="str" cm="1">
        <f t="array" ref="G759">INDEX(Municípios[Unidade federativa],_xlfn.XMATCH(vendas[[#This Row],[destino]],Municípios[Município],0))</f>
        <v>Bahia</v>
      </c>
      <c r="H759" cm="1">
        <f t="array" aca="1" ref="H759" ca="1">INDEX(Municípios[frete],_xlfn.XMATCH(vendas[[#This Row],[destino]],Municípios[Município]))*vendas[[#This Row],[quantidade]]*(RANDBETWEEN(10,30)/100)</f>
        <v>34.869599999999998</v>
      </c>
      <c r="I759" t="str">
        <f>VLOOKUP(vendas[[#This Row],[UF]],Regioes[],2,0)</f>
        <v>NORDESTE</v>
      </c>
      <c r="J759" t="str" cm="1">
        <f t="array" aca="1" ref="J75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59" cm="1">
        <f t="array" ref="K759">INDEX(Produtos[preço_venda],_xlfn.XMATCH(vendas[[#This Row],[produto]],Produtos[id],0,1))*vendas[[#This Row],[quantidade]]</f>
        <v>34570.979999999996</v>
      </c>
      <c r="L759">
        <f ca="1">vendas[[#This Row],[total produtos]]+vendas[[#This Row],[frete]]</f>
        <v>34605.849599999994</v>
      </c>
    </row>
    <row r="760" spans="1:12" x14ac:dyDescent="0.25">
      <c r="A760" s="1">
        <v>45402</v>
      </c>
      <c r="B760" s="3">
        <f>WEEKNUM(vendas[[#This Row],[data]])</f>
        <v>16</v>
      </c>
      <c r="C760">
        <v>16</v>
      </c>
      <c r="D760" s="2" t="s">
        <v>17</v>
      </c>
      <c r="E760" s="3">
        <v>44</v>
      </c>
      <c r="F760" t="s">
        <v>14647</v>
      </c>
      <c r="G760" t="str" cm="1">
        <f t="array" ref="G760">INDEX(Municípios[Unidade federativa],_xlfn.XMATCH(vendas[[#This Row],[destino]],Municípios[Município],0))</f>
        <v>Sergipe</v>
      </c>
      <c r="H760" cm="1">
        <f t="array" aca="1" ref="H760" ca="1">INDEX(Municípios[frete],_xlfn.XMATCH(vendas[[#This Row],[destino]],Municípios[Município]))*vendas[[#This Row],[quantidade]]*(RANDBETWEEN(10,30)/100)</f>
        <v>73.92</v>
      </c>
      <c r="I760" t="str">
        <f>VLOOKUP(vendas[[#This Row],[UF]],Regioes[],2,0)</f>
        <v>NORDESTE</v>
      </c>
      <c r="J760" t="str" cm="1">
        <f t="array" aca="1" ref="J76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760" cm="1">
        <f t="array" ref="K760">INDEX(Produtos[preço_venda],_xlfn.XMATCH(vendas[[#This Row],[produto]],Produtos[id],0,1))*vendas[[#This Row],[quantidade]]</f>
        <v>112649.68</v>
      </c>
      <c r="L760">
        <f ca="1">vendas[[#This Row],[total produtos]]+vendas[[#This Row],[frete]]</f>
        <v>112723.59999999999</v>
      </c>
    </row>
    <row r="761" spans="1:12" x14ac:dyDescent="0.25">
      <c r="A761" s="1">
        <v>45384.331541091851</v>
      </c>
      <c r="B761" s="3">
        <f>WEEKNUM(vendas[[#This Row],[data]])</f>
        <v>14</v>
      </c>
      <c r="C761">
        <v>18</v>
      </c>
      <c r="D761" s="2" t="s">
        <v>54</v>
      </c>
      <c r="E761" s="3">
        <v>31</v>
      </c>
      <c r="F761" t="s">
        <v>10915</v>
      </c>
      <c r="G761" t="str" cm="1">
        <f t="array" ref="G761">INDEX(Municípios[Unidade federativa],_xlfn.XMATCH(vendas[[#This Row],[destino]],Municípios[Município],0))</f>
        <v>Minas Gerais</v>
      </c>
      <c r="H761" cm="1">
        <f t="array" aca="1" ref="H761" ca="1">INDEX(Municípios[frete],_xlfn.XMATCH(vendas[[#This Row],[destino]],Municípios[Município]))*vendas[[#This Row],[quantidade]]*(RANDBETWEEN(10,30)/100)</f>
        <v>38.123799999999996</v>
      </c>
      <c r="I761" t="str">
        <f>VLOOKUP(vendas[[#This Row],[UF]],Regioes[],2,0)</f>
        <v>SUDESTE</v>
      </c>
      <c r="J761" t="str" cm="1">
        <f t="array" aca="1" ref="J76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61" cm="1">
        <f t="array" ref="K761">INDEX(Produtos[preço_venda],_xlfn.XMATCH(vendas[[#This Row],[produto]],Produtos[id],0,1))*vendas[[#This Row],[quantidade]]</f>
        <v>19843.72</v>
      </c>
      <c r="L761">
        <f ca="1">vendas[[#This Row],[total produtos]]+vendas[[#This Row],[frete]]</f>
        <v>19881.843800000002</v>
      </c>
    </row>
    <row r="762" spans="1:12" x14ac:dyDescent="0.25">
      <c r="A762" s="1">
        <v>45402</v>
      </c>
      <c r="B762" s="3">
        <f>WEEKNUM(vendas[[#This Row],[data]])</f>
        <v>16</v>
      </c>
      <c r="C762">
        <v>11</v>
      </c>
      <c r="D762" s="2" t="s">
        <v>44</v>
      </c>
      <c r="E762" s="3">
        <v>11</v>
      </c>
      <c r="F762" t="s">
        <v>7805</v>
      </c>
      <c r="G762" t="str" cm="1">
        <f t="array" ref="G762">INDEX(Municípios[Unidade federativa],_xlfn.XMATCH(vendas[[#This Row],[destino]],Municípios[Município],0))</f>
        <v>Maranhão</v>
      </c>
      <c r="H762" cm="1">
        <f t="array" aca="1" ref="H762" ca="1">INDEX(Municípios[frete],_xlfn.XMATCH(vendas[[#This Row],[destino]],Municípios[Município]))*vendas[[#This Row],[quantidade]]*(RANDBETWEEN(10,30)/100)</f>
        <v>7.7791999999999994</v>
      </c>
      <c r="I762" t="str">
        <f>VLOOKUP(vendas[[#This Row],[UF]],Regioes[],2,0)</f>
        <v>NORDESTE</v>
      </c>
      <c r="J762" t="str" cm="1">
        <f t="array" aca="1" ref="J76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62" cm="1">
        <f t="array" ref="K762">INDEX(Produtos[preço_venda],_xlfn.XMATCH(vendas[[#This Row],[produto]],Produtos[id],0,1))*vendas[[#This Row],[quantidade]]</f>
        <v>14080.33</v>
      </c>
      <c r="L762">
        <f ca="1">vendas[[#This Row],[total produtos]]+vendas[[#This Row],[frete]]</f>
        <v>14088.109200000001</v>
      </c>
    </row>
    <row r="763" spans="1:12" x14ac:dyDescent="0.25">
      <c r="A763" s="1">
        <v>45409</v>
      </c>
      <c r="B763" s="3">
        <f>WEEKNUM(vendas[[#This Row],[data]])</f>
        <v>17</v>
      </c>
      <c r="C763">
        <v>16</v>
      </c>
      <c r="D763" s="2" t="s">
        <v>17</v>
      </c>
      <c r="E763" s="3">
        <v>19</v>
      </c>
      <c r="F763" t="s">
        <v>10519</v>
      </c>
      <c r="G763" t="str" cm="1">
        <f t="array" ref="G763">INDEX(Municípios[Unidade federativa],_xlfn.XMATCH(vendas[[#This Row],[destino]],Municípios[Município],0))</f>
        <v>Espírito Santo</v>
      </c>
      <c r="H763" cm="1">
        <f t="array" aca="1" ref="H763" ca="1">INDEX(Municípios[frete],_xlfn.XMATCH(vendas[[#This Row],[destino]],Municípios[Município]))*vendas[[#This Row],[quantidade]]*(RANDBETWEEN(10,30)/100)</f>
        <v>27.872999999999998</v>
      </c>
      <c r="I763" t="str">
        <f>VLOOKUP(vendas[[#This Row],[UF]],Regioes[],2,0)</f>
        <v>SUDESTE</v>
      </c>
      <c r="J763" t="str" cm="1">
        <f t="array" aca="1" ref="J76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63" cm="1">
        <f t="array" ref="K763">INDEX(Produtos[preço_venda],_xlfn.XMATCH(vendas[[#This Row],[produto]],Produtos[id],0,1))*vendas[[#This Row],[quantidade]]</f>
        <v>48644.179999999993</v>
      </c>
      <c r="L763">
        <f ca="1">vendas[[#This Row],[total produtos]]+vendas[[#This Row],[frete]]</f>
        <v>48672.052999999993</v>
      </c>
    </row>
    <row r="764" spans="1:12" x14ac:dyDescent="0.25">
      <c r="A764" s="1">
        <v>45397.650928884985</v>
      </c>
      <c r="B764" s="3">
        <f>WEEKNUM(vendas[[#This Row],[data]])</f>
        <v>16</v>
      </c>
      <c r="C764">
        <v>17</v>
      </c>
      <c r="D764" s="2" t="s">
        <v>36</v>
      </c>
      <c r="E764" s="3">
        <v>40</v>
      </c>
      <c r="F764" t="s">
        <v>13461</v>
      </c>
      <c r="G764" t="str" cm="1">
        <f t="array" ref="G764">INDEX(Municípios[Unidade federativa],_xlfn.XMATCH(vendas[[#This Row],[destino]],Municípios[Município],0))</f>
        <v>Pernambuco</v>
      </c>
      <c r="H764" cm="1">
        <f t="array" aca="1" ref="H764" ca="1">INDEX(Municípios[frete],_xlfn.XMATCH(vendas[[#This Row],[destino]],Municípios[Município]))*vendas[[#This Row],[quantidade]]*(RANDBETWEEN(10,30)/100)</f>
        <v>65.52</v>
      </c>
      <c r="I764" t="str">
        <f>VLOOKUP(vendas[[#This Row],[UF]],Regioes[],2,0)</f>
        <v>NORDESTE</v>
      </c>
      <c r="J764" t="str" cm="1">
        <f t="array" aca="1" ref="J764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764" cm="1">
        <f t="array" ref="K764">INDEX(Produtos[preço_venda],_xlfn.XMATCH(vendas[[#This Row],[produto]],Produtos[id],0,1))*vendas[[#This Row],[quantidade]]</f>
        <v>153615.20000000001</v>
      </c>
      <c r="L764">
        <f ca="1">vendas[[#This Row],[total produtos]]+vendas[[#This Row],[frete]]</f>
        <v>153680.72</v>
      </c>
    </row>
    <row r="765" spans="1:12" x14ac:dyDescent="0.25">
      <c r="A765" s="1">
        <v>45410</v>
      </c>
      <c r="B765" s="3">
        <f>WEEKNUM(vendas[[#This Row],[data]])</f>
        <v>18</v>
      </c>
      <c r="C765">
        <v>11</v>
      </c>
      <c r="D765" s="2" t="s">
        <v>48</v>
      </c>
      <c r="E765" s="3">
        <v>26</v>
      </c>
      <c r="F765" t="s">
        <v>11216</v>
      </c>
      <c r="G765" t="str" cm="1">
        <f t="array" ref="G765">INDEX(Municípios[Unidade federativa],_xlfn.XMATCH(vendas[[#This Row],[destino]],Municípios[Município],0))</f>
        <v>Minas Gerais</v>
      </c>
      <c r="H765" cm="1">
        <f t="array" aca="1" ref="H765" ca="1">INDEX(Municípios[frete],_xlfn.XMATCH(vendas[[#This Row],[destino]],Municípios[Município]))*vendas[[#This Row],[quantidade]]*(RANDBETWEEN(10,30)/100)</f>
        <v>36.940799999999996</v>
      </c>
      <c r="I765" t="str">
        <f>VLOOKUP(vendas[[#This Row],[UF]],Regioes[],2,0)</f>
        <v>SUDESTE</v>
      </c>
      <c r="J765" t="str" cm="1">
        <f t="array" aca="1" ref="J76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765" cm="1">
        <f t="array" ref="K765">INDEX(Produtos[preço_venda],_xlfn.XMATCH(vendas[[#This Row],[produto]],Produtos[id],0,1))*vendas[[#This Row],[quantidade]]</f>
        <v>33291.440000000002</v>
      </c>
      <c r="L765">
        <f ca="1">vendas[[#This Row],[total produtos]]+vendas[[#This Row],[frete]]</f>
        <v>33328.380799999999</v>
      </c>
    </row>
    <row r="766" spans="1:12" x14ac:dyDescent="0.25">
      <c r="A766" s="1">
        <v>45385.348624582155</v>
      </c>
      <c r="B766" s="3">
        <f>WEEKNUM(vendas[[#This Row],[data]])</f>
        <v>14</v>
      </c>
      <c r="C766">
        <v>8</v>
      </c>
      <c r="D766" s="2" t="s">
        <v>14</v>
      </c>
      <c r="E766" s="3">
        <v>19</v>
      </c>
      <c r="F766" t="s">
        <v>1274</v>
      </c>
      <c r="G766" t="str" cm="1">
        <f t="array" ref="G766">INDEX(Municípios[Unidade federativa],_xlfn.XMATCH(vendas[[#This Row],[destino]],Municípios[Município],0))</f>
        <v>Ceará</v>
      </c>
      <c r="H766" cm="1">
        <f t="array" aca="1" ref="H766" ca="1">INDEX(Municípios[frete],_xlfn.XMATCH(vendas[[#This Row],[destino]],Municípios[Município]))*vendas[[#This Row],[quantidade]]*(RANDBETWEEN(10,30)/100)</f>
        <v>13.252500000000001</v>
      </c>
      <c r="I766" t="str">
        <f>VLOOKUP(vendas[[#This Row],[UF]],Regioes[],2,0)</f>
        <v>NORDESTE</v>
      </c>
      <c r="J766" t="str" cm="1">
        <f t="array" aca="1" ref="J76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766" cm="1">
        <f t="array" ref="K766">INDEX(Produtos[preço_venda],_xlfn.XMATCH(vendas[[#This Row],[produto]],Produtos[id],0,1))*vendas[[#This Row],[quantidade]]</f>
        <v>54729.5</v>
      </c>
      <c r="L766">
        <f ca="1">vendas[[#This Row],[total produtos]]+vendas[[#This Row],[frete]]</f>
        <v>54742.752500000002</v>
      </c>
    </row>
    <row r="767" spans="1:12" x14ac:dyDescent="0.25">
      <c r="A767" s="1">
        <v>45391.569484749321</v>
      </c>
      <c r="B767" s="3">
        <f>WEEKNUM(vendas[[#This Row],[data]])</f>
        <v>15</v>
      </c>
      <c r="C767">
        <v>13</v>
      </c>
      <c r="D767" s="2" t="s">
        <v>53</v>
      </c>
      <c r="E767" s="3">
        <v>46</v>
      </c>
      <c r="F767" t="s">
        <v>4661</v>
      </c>
      <c r="G767" t="str" cm="1">
        <f t="array" ref="G767">INDEX(Municípios[Unidade federativa],_xlfn.XMATCH(vendas[[#This Row],[destino]],Municípios[Município],0))</f>
        <v>Rio de Janeiro</v>
      </c>
      <c r="H767" cm="1">
        <f t="array" aca="1" ref="H767" ca="1">INDEX(Municípios[frete],_xlfn.XMATCH(vendas[[#This Row],[destino]],Municípios[Município]))*vendas[[#This Row],[quantidade]]*(RANDBETWEEN(10,30)/100)</f>
        <v>111.22800000000001</v>
      </c>
      <c r="I767" t="str">
        <f>VLOOKUP(vendas[[#This Row],[UF]],Regioes[],2,0)</f>
        <v>SUDESTE</v>
      </c>
      <c r="J767" t="str" cm="1">
        <f t="array" aca="1" ref="J76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67" cm="1">
        <f t="array" ref="K767">INDEX(Produtos[preço_venda],_xlfn.XMATCH(vendas[[#This Row],[produto]],Produtos[id],0,1))*vendas[[#This Row],[quantidade]]</f>
        <v>176654.72</v>
      </c>
      <c r="L767">
        <f ca="1">vendas[[#This Row],[total produtos]]+vendas[[#This Row],[frete]]</f>
        <v>176765.948</v>
      </c>
    </row>
    <row r="768" spans="1:12" x14ac:dyDescent="0.25">
      <c r="A768" s="1">
        <v>45385.348624582155</v>
      </c>
      <c r="B768" s="3">
        <f>WEEKNUM(vendas[[#This Row],[data]])</f>
        <v>14</v>
      </c>
      <c r="C768">
        <v>9</v>
      </c>
      <c r="D768" s="2" t="s">
        <v>47</v>
      </c>
      <c r="E768" s="3">
        <v>43</v>
      </c>
      <c r="F768" t="s">
        <v>13766</v>
      </c>
      <c r="G768" t="str" cm="1">
        <f t="array" ref="G768">INDEX(Municípios[Unidade federativa],_xlfn.XMATCH(vendas[[#This Row],[destino]],Municípios[Município],0))</f>
        <v>Goiás</v>
      </c>
      <c r="H768" cm="1">
        <f t="array" aca="1" ref="H768" ca="1">INDEX(Municípios[frete],_xlfn.XMATCH(vendas[[#This Row],[destino]],Municípios[Município]))*vendas[[#This Row],[quantidade]]*(RANDBETWEEN(10,30)/100)</f>
        <v>140.41219999999998</v>
      </c>
      <c r="I768" t="str">
        <f>VLOOKUP(vendas[[#This Row],[UF]],Regioes[],2,0)</f>
        <v>CENTRO-OESTE</v>
      </c>
      <c r="J768" t="str" cm="1">
        <f t="array" aca="1" ref="J76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768" cm="1">
        <f t="array" ref="K768">INDEX(Produtos[preço_venda],_xlfn.XMATCH(vendas[[#This Row],[produto]],Produtos[id],0,1))*vendas[[#This Row],[quantidade]]</f>
        <v>178921.71000000002</v>
      </c>
      <c r="L768">
        <f ca="1">vendas[[#This Row],[total produtos]]+vendas[[#This Row],[frete]]</f>
        <v>179062.12220000001</v>
      </c>
    </row>
    <row r="769" spans="1:12" x14ac:dyDescent="0.25">
      <c r="A769" s="1">
        <v>45409</v>
      </c>
      <c r="B769" s="3">
        <f>WEEKNUM(vendas[[#This Row],[data]])</f>
        <v>17</v>
      </c>
      <c r="C769">
        <v>7</v>
      </c>
      <c r="D769" s="2" t="s">
        <v>37</v>
      </c>
      <c r="E769" s="3">
        <v>38</v>
      </c>
      <c r="F769" t="s">
        <v>275</v>
      </c>
      <c r="G769" t="str" cm="1">
        <f t="array" ref="G769">INDEX(Municípios[Unidade federativa],_xlfn.XMATCH(vendas[[#This Row],[destino]],Municípios[Município],0))</f>
        <v>São Paulo</v>
      </c>
      <c r="H769" cm="1">
        <f t="array" aca="1" ref="H769" ca="1">INDEX(Municípios[frete],_xlfn.XMATCH(vendas[[#This Row],[destino]],Municípios[Município]))*vendas[[#This Row],[quantidade]]*(RANDBETWEEN(10,30)/100)</f>
        <v>32.661000000000001</v>
      </c>
      <c r="I769" t="str">
        <f>VLOOKUP(vendas[[#This Row],[UF]],Regioes[],2,0)</f>
        <v>SUDESTE</v>
      </c>
      <c r="J769" t="str" cm="1">
        <f t="array" aca="1" ref="J76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769" cm="1">
        <f t="array" ref="K769">INDEX(Produtos[preço_venda],_xlfn.XMATCH(vendas[[#This Row],[produto]],Produtos[id],0,1))*vendas[[#This Row],[quantidade]]</f>
        <v>72982.8</v>
      </c>
      <c r="L769">
        <f ca="1">vendas[[#This Row],[total produtos]]+vendas[[#This Row],[frete]]</f>
        <v>73015.460999999996</v>
      </c>
    </row>
    <row r="770" spans="1:12" x14ac:dyDescent="0.25">
      <c r="A770" s="1">
        <v>45402</v>
      </c>
      <c r="B770" s="3">
        <f>WEEKNUM(vendas[[#This Row],[data]])</f>
        <v>16</v>
      </c>
      <c r="C770">
        <v>6</v>
      </c>
      <c r="D770" s="2" t="s">
        <v>33</v>
      </c>
      <c r="E770" s="3">
        <v>35</v>
      </c>
      <c r="F770" t="s">
        <v>2839</v>
      </c>
      <c r="G770" t="str" cm="1">
        <f t="array" ref="G770">INDEX(Municípios[Unidade federativa],_xlfn.XMATCH(vendas[[#This Row],[destino]],Municípios[Município],0))</f>
        <v>São Paulo</v>
      </c>
      <c r="H770" cm="1">
        <f t="array" aca="1" ref="H770" ca="1">INDEX(Municípios[frete],_xlfn.XMATCH(vendas[[#This Row],[destino]],Municípios[Município]))*vendas[[#This Row],[quantidade]]*(RANDBETWEEN(10,30)/100)</f>
        <v>43.238999999999997</v>
      </c>
      <c r="I770" t="str">
        <f>VLOOKUP(vendas[[#This Row],[UF]],Regioes[],2,0)</f>
        <v>SUDESTE</v>
      </c>
      <c r="J770" t="str" cm="1">
        <f t="array" aca="1" ref="J77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70" cm="1">
        <f t="array" ref="K770">INDEX(Produtos[preço_venda],_xlfn.XMATCH(vendas[[#This Row],[produto]],Produtos[id],0,1))*vendas[[#This Row],[quantidade]]</f>
        <v>22428.35</v>
      </c>
      <c r="L770">
        <f ca="1">vendas[[#This Row],[total produtos]]+vendas[[#This Row],[frete]]</f>
        <v>22471.589</v>
      </c>
    </row>
    <row r="771" spans="1:12" x14ac:dyDescent="0.25">
      <c r="A771" s="1">
        <v>45409</v>
      </c>
      <c r="B771" s="3">
        <f>WEEKNUM(vendas[[#This Row],[data]])</f>
        <v>17</v>
      </c>
      <c r="C771">
        <v>11</v>
      </c>
      <c r="D771" s="2" t="s">
        <v>25</v>
      </c>
      <c r="E771" s="3">
        <v>44</v>
      </c>
      <c r="F771" t="s">
        <v>5828</v>
      </c>
      <c r="G771" t="str" cm="1">
        <f t="array" ref="G771">INDEX(Municípios[Unidade federativa],_xlfn.XMATCH(vendas[[#This Row],[destino]],Municípios[Município],0))</f>
        <v>Rio Grande do Sul</v>
      </c>
      <c r="H771" cm="1">
        <f t="array" aca="1" ref="H771" ca="1">INDEX(Municípios[frete],_xlfn.XMATCH(vendas[[#This Row],[destino]],Municípios[Município]))*vendas[[#This Row],[quantidade]]*(RANDBETWEEN(10,30)/100)</f>
        <v>44.404800000000002</v>
      </c>
      <c r="I771" t="str">
        <f>VLOOKUP(vendas[[#This Row],[UF]],Regioes[],2,0)</f>
        <v>SUL</v>
      </c>
      <c r="J771" t="str" cm="1">
        <f t="array" aca="1" ref="J77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771" cm="1">
        <f t="array" ref="K771">INDEX(Produtos[preço_venda],_xlfn.XMATCH(vendas[[#This Row],[produto]],Produtos[id],0,1))*vendas[[#This Row],[quantidade]]</f>
        <v>197162.68000000002</v>
      </c>
      <c r="L771">
        <f ca="1">vendas[[#This Row],[total produtos]]+vendas[[#This Row],[frete]]</f>
        <v>197207.08480000001</v>
      </c>
    </row>
    <row r="772" spans="1:12" x14ac:dyDescent="0.25">
      <c r="A772" s="1">
        <v>45402</v>
      </c>
      <c r="B772" s="3">
        <f>WEEKNUM(vendas[[#This Row],[data]])</f>
        <v>16</v>
      </c>
      <c r="C772">
        <v>6</v>
      </c>
      <c r="D772" s="2" t="s">
        <v>47</v>
      </c>
      <c r="E772" s="3">
        <v>12</v>
      </c>
      <c r="F772" t="s">
        <v>1489</v>
      </c>
      <c r="G772" t="str" cm="1">
        <f t="array" ref="G772">INDEX(Municípios[Unidade federativa],_xlfn.XMATCH(vendas[[#This Row],[destino]],Municípios[Município],0))</f>
        <v>Pará</v>
      </c>
      <c r="H772" cm="1">
        <f t="array" aca="1" ref="H772" ca="1">INDEX(Municípios[frete],_xlfn.XMATCH(vendas[[#This Row],[destino]],Municípios[Município]))*vendas[[#This Row],[quantidade]]*(RANDBETWEEN(10,30)/100)</f>
        <v>24.631200000000003</v>
      </c>
      <c r="I772" t="str">
        <f>VLOOKUP(vendas[[#This Row],[UF]],Regioes[],2,0)</f>
        <v>NORTE</v>
      </c>
      <c r="J772" t="str" cm="1">
        <f t="array" aca="1" ref="J772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772" cm="1">
        <f t="array" ref="K772">INDEX(Produtos[preço_venda],_xlfn.XMATCH(vendas[[#This Row],[produto]],Produtos[id],0,1))*vendas[[#This Row],[quantidade]]</f>
        <v>49931.64</v>
      </c>
      <c r="L772">
        <f ca="1">vendas[[#This Row],[total produtos]]+vendas[[#This Row],[frete]]</f>
        <v>49956.271200000003</v>
      </c>
    </row>
    <row r="773" spans="1:12" x14ac:dyDescent="0.25">
      <c r="A773" s="1">
        <v>45385.348624582155</v>
      </c>
      <c r="B773" s="3">
        <f>WEEKNUM(vendas[[#This Row],[data]])</f>
        <v>14</v>
      </c>
      <c r="C773">
        <v>5</v>
      </c>
      <c r="D773" s="2" t="s">
        <v>44</v>
      </c>
      <c r="E773" s="3">
        <v>42</v>
      </c>
      <c r="F773" t="s">
        <v>2138</v>
      </c>
      <c r="G773" t="str" cm="1">
        <f t="array" ref="G773">INDEX(Municípios[Unidade federativa],_xlfn.XMATCH(vendas[[#This Row],[destino]],Municípios[Município],0))</f>
        <v>São Paulo</v>
      </c>
      <c r="H773" cm="1">
        <f t="array" aca="1" ref="H773" ca="1">INDEX(Municípios[frete],_xlfn.XMATCH(vendas[[#This Row],[destino]],Municípios[Município]))*vendas[[#This Row],[quantidade]]*(RANDBETWEEN(10,30)/100)</f>
        <v>46.872000000000007</v>
      </c>
      <c r="I773" t="str">
        <f>VLOOKUP(vendas[[#This Row],[UF]],Regioes[],2,0)</f>
        <v>SUDESTE</v>
      </c>
      <c r="J773" t="str" cm="1">
        <f t="array" aca="1" ref="J77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73" cm="1">
        <f t="array" ref="K773">INDEX(Produtos[preço_venda],_xlfn.XMATCH(vendas[[#This Row],[produto]],Produtos[id],0,1))*vendas[[#This Row],[quantidade]]</f>
        <v>53761.26</v>
      </c>
      <c r="L773">
        <f ca="1">vendas[[#This Row],[total produtos]]+vendas[[#This Row],[frete]]</f>
        <v>53808.132000000005</v>
      </c>
    </row>
    <row r="774" spans="1:12" x14ac:dyDescent="0.25">
      <c r="A774" s="1">
        <v>45402</v>
      </c>
      <c r="B774" s="3">
        <f>WEEKNUM(vendas[[#This Row],[data]])</f>
        <v>16</v>
      </c>
      <c r="C774">
        <v>17</v>
      </c>
      <c r="D774" s="2" t="s">
        <v>60</v>
      </c>
      <c r="E774" s="3">
        <v>19</v>
      </c>
      <c r="F774" t="s">
        <v>4491</v>
      </c>
      <c r="G774" t="str" cm="1">
        <f t="array" ref="G774">INDEX(Municípios[Unidade federativa],_xlfn.XMATCH(vendas[[#This Row],[destino]],Municípios[Município],0))</f>
        <v>Alagoas</v>
      </c>
      <c r="H774" cm="1">
        <f t="array" aca="1" ref="H774" ca="1">INDEX(Municípios[frete],_xlfn.XMATCH(vendas[[#This Row],[destino]],Municípios[Município]))*vendas[[#This Row],[quantidade]]*(RANDBETWEEN(10,30)/100)</f>
        <v>20.368000000000002</v>
      </c>
      <c r="I774" t="str">
        <f>VLOOKUP(vendas[[#This Row],[UF]],Regioes[],2,0)</f>
        <v>NORDESTE</v>
      </c>
      <c r="J774" t="str" cm="1">
        <f t="array" aca="1" ref="J77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74" cm="1">
        <f t="array" ref="K774">INDEX(Produtos[preço_venda],_xlfn.XMATCH(vendas[[#This Row],[produto]],Produtos[id],0,1))*vendas[[#This Row],[quantidade]]</f>
        <v>48645.13</v>
      </c>
      <c r="L774">
        <f ca="1">vendas[[#This Row],[total produtos]]+vendas[[#This Row],[frete]]</f>
        <v>48665.498</v>
      </c>
    </row>
    <row r="775" spans="1:12" x14ac:dyDescent="0.25">
      <c r="A775" s="1">
        <v>45402</v>
      </c>
      <c r="B775" s="3">
        <f>WEEKNUM(vendas[[#This Row],[data]])</f>
        <v>16</v>
      </c>
      <c r="C775">
        <v>7</v>
      </c>
      <c r="D775" s="2" t="s">
        <v>34</v>
      </c>
      <c r="E775" s="3">
        <v>19</v>
      </c>
      <c r="F775" t="s">
        <v>4403</v>
      </c>
      <c r="G775" t="str" cm="1">
        <f t="array" ref="G775">INDEX(Municípios[Unidade federativa],_xlfn.XMATCH(vendas[[#This Row],[destino]],Municípios[Município],0))</f>
        <v>Ceará</v>
      </c>
      <c r="H775" cm="1">
        <f t="array" aca="1" ref="H775" ca="1">INDEX(Municípios[frete],_xlfn.XMATCH(vendas[[#This Row],[destino]],Municípios[Município]))*vendas[[#This Row],[quantidade]]*(RANDBETWEEN(10,30)/100)</f>
        <v>51.721800000000002</v>
      </c>
      <c r="I775" t="str">
        <f>VLOOKUP(vendas[[#This Row],[UF]],Regioes[],2,0)</f>
        <v>NORDESTE</v>
      </c>
      <c r="J775" t="str" cm="1">
        <f t="array" aca="1" ref="J775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775" cm="1">
        <f t="array" ref="K775">INDEX(Produtos[preço_venda],_xlfn.XMATCH(vendas[[#This Row],[produto]],Produtos[id],0,1))*vendas[[#This Row],[quantidade]]</f>
        <v>66886.080000000002</v>
      </c>
      <c r="L775">
        <f ca="1">vendas[[#This Row],[total produtos]]+vendas[[#This Row],[frete]]</f>
        <v>66937.801800000001</v>
      </c>
    </row>
    <row r="776" spans="1:12" x14ac:dyDescent="0.25">
      <c r="A776" s="1">
        <v>45410</v>
      </c>
      <c r="B776" s="3">
        <f>WEEKNUM(vendas[[#This Row],[data]])</f>
        <v>18</v>
      </c>
      <c r="C776">
        <v>16</v>
      </c>
      <c r="D776" s="2" t="s">
        <v>36</v>
      </c>
      <c r="E776" s="3">
        <v>38</v>
      </c>
      <c r="F776" t="s">
        <v>11792</v>
      </c>
      <c r="G776" t="str" cm="1">
        <f t="array" ref="G776">INDEX(Municípios[Unidade federativa],_xlfn.XMATCH(vendas[[#This Row],[destino]],Municípios[Município],0))</f>
        <v>Minas Gerais</v>
      </c>
      <c r="H776" cm="1">
        <f t="array" aca="1" ref="H776" ca="1">INDEX(Municípios[frete],_xlfn.XMATCH(vendas[[#This Row],[destino]],Municípios[Município]))*vendas[[#This Row],[quantidade]]*(RANDBETWEEN(10,30)/100)</f>
        <v>120.4676</v>
      </c>
      <c r="I776" t="str">
        <f>VLOOKUP(vendas[[#This Row],[UF]],Regioes[],2,0)</f>
        <v>SUDESTE</v>
      </c>
      <c r="J776" t="str" cm="1">
        <f t="array" aca="1" ref="J776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76" cm="1">
        <f t="array" ref="K776">INDEX(Produtos[preço_venda],_xlfn.XMATCH(vendas[[#This Row],[produto]],Produtos[id],0,1))*vendas[[#This Row],[quantidade]]</f>
        <v>145934.44</v>
      </c>
      <c r="L776">
        <f ca="1">vendas[[#This Row],[total produtos]]+vendas[[#This Row],[frete]]</f>
        <v>146054.90760000001</v>
      </c>
    </row>
    <row r="777" spans="1:12" x14ac:dyDescent="0.25">
      <c r="A777" s="1">
        <v>45410</v>
      </c>
      <c r="B777" s="3">
        <f>WEEKNUM(vendas[[#This Row],[data]])</f>
        <v>18</v>
      </c>
      <c r="C777">
        <v>15</v>
      </c>
      <c r="D777" s="2" t="s">
        <v>52</v>
      </c>
      <c r="E777" s="3">
        <v>16</v>
      </c>
      <c r="F777" t="s">
        <v>16129</v>
      </c>
      <c r="G777" t="str" cm="1">
        <f t="array" ref="G777">INDEX(Municípios[Unidade federativa],_xlfn.XMATCH(vendas[[#This Row],[destino]],Municípios[Município],0))</f>
        <v>Goiás</v>
      </c>
      <c r="H777" cm="1">
        <f t="array" aca="1" ref="H777" ca="1">INDEX(Municípios[frete],_xlfn.XMATCH(vendas[[#This Row],[destino]],Municípios[Município]))*vendas[[#This Row],[quantidade]]*(RANDBETWEEN(10,30)/100)</f>
        <v>14.975999999999999</v>
      </c>
      <c r="I777" t="str">
        <f>VLOOKUP(vendas[[#This Row],[UF]],Regioes[],2,0)</f>
        <v>CENTRO-OESTE</v>
      </c>
      <c r="J777" t="str" cm="1">
        <f t="array" aca="1" ref="J77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777" cm="1">
        <f t="array" ref="K777">INDEX(Produtos[preço_venda],_xlfn.XMATCH(vendas[[#This Row],[produto]],Produtos[id],0,1))*vendas[[#This Row],[quantidade]]</f>
        <v>66570.240000000005</v>
      </c>
      <c r="L777">
        <f ca="1">vendas[[#This Row],[total produtos]]+vendas[[#This Row],[frete]]</f>
        <v>66585.216</v>
      </c>
    </row>
    <row r="778" spans="1:12" x14ac:dyDescent="0.25">
      <c r="A778" s="1">
        <v>45402</v>
      </c>
      <c r="B778" s="3">
        <f>WEEKNUM(vendas[[#This Row],[data]])</f>
        <v>16</v>
      </c>
      <c r="C778">
        <v>18</v>
      </c>
      <c r="D778" s="2" t="s">
        <v>30</v>
      </c>
      <c r="E778" s="3">
        <v>49</v>
      </c>
      <c r="F778" t="s">
        <v>13151</v>
      </c>
      <c r="G778" t="str" cm="1">
        <f t="array" ref="G778">INDEX(Municípios[Unidade federativa],_xlfn.XMATCH(vendas[[#This Row],[destino]],Municípios[Município],0))</f>
        <v>Santa Catarina</v>
      </c>
      <c r="H778" cm="1">
        <f t="array" aca="1" ref="H778" ca="1">INDEX(Municípios[frete],_xlfn.XMATCH(vendas[[#This Row],[destino]],Municípios[Município]))*vendas[[#This Row],[quantidade]]*(RANDBETWEEN(10,30)/100)</f>
        <v>30.943499999999997</v>
      </c>
      <c r="I778" t="str">
        <f>VLOOKUP(vendas[[#This Row],[UF]],Regioes[],2,0)</f>
        <v>SUL</v>
      </c>
      <c r="J778" t="str" cm="1">
        <f t="array" aca="1" ref="J77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78" cm="1">
        <f t="array" ref="K778">INDEX(Produtos[preço_venda],_xlfn.XMATCH(vendas[[#This Row],[produto]],Produtos[id],0,1))*vendas[[#This Row],[quantidade]]</f>
        <v>188171.75999999998</v>
      </c>
      <c r="L778">
        <f ca="1">vendas[[#This Row],[total produtos]]+vendas[[#This Row],[frete]]</f>
        <v>188202.70349999997</v>
      </c>
    </row>
    <row r="779" spans="1:12" x14ac:dyDescent="0.25">
      <c r="A779" s="1">
        <v>45402</v>
      </c>
      <c r="B779" s="3">
        <f>WEEKNUM(vendas[[#This Row],[data]])</f>
        <v>16</v>
      </c>
      <c r="C779">
        <v>12</v>
      </c>
      <c r="D779" s="2" t="s">
        <v>54</v>
      </c>
      <c r="E779" s="3">
        <v>35</v>
      </c>
      <c r="F779" t="s">
        <v>16211</v>
      </c>
      <c r="G779" t="str" cm="1">
        <f t="array" ref="G779">INDEX(Municípios[Unidade federativa],_xlfn.XMATCH(vendas[[#This Row],[destino]],Municípios[Município],0))</f>
        <v>Tocantins</v>
      </c>
      <c r="H779" cm="1">
        <f t="array" aca="1" ref="H779" ca="1">INDEX(Municípios[frete],_xlfn.XMATCH(vendas[[#This Row],[destino]],Municípios[Município]))*vendas[[#This Row],[quantidade]]*(RANDBETWEEN(10,30)/100)</f>
        <v>111.3455</v>
      </c>
      <c r="I779" t="str">
        <f>VLOOKUP(vendas[[#This Row],[UF]],Regioes[],2,0)</f>
        <v>NORTE</v>
      </c>
      <c r="J779" t="str" cm="1">
        <f t="array" aca="1" ref="J779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779" cm="1">
        <f t="array" ref="K779">INDEX(Produtos[preço_venda],_xlfn.XMATCH(vendas[[#This Row],[produto]],Produtos[id],0,1))*vendas[[#This Row],[quantidade]]</f>
        <v>22404.2</v>
      </c>
      <c r="L779">
        <f ca="1">vendas[[#This Row],[total produtos]]+vendas[[#This Row],[frete]]</f>
        <v>22515.5455</v>
      </c>
    </row>
    <row r="780" spans="1:12" x14ac:dyDescent="0.25">
      <c r="A780" s="1">
        <v>45400.772015411225</v>
      </c>
      <c r="B780" s="3">
        <f>WEEKNUM(vendas[[#This Row],[data]])</f>
        <v>16</v>
      </c>
      <c r="C780">
        <v>16</v>
      </c>
      <c r="D780" s="2" t="s">
        <v>61</v>
      </c>
      <c r="E780" s="3">
        <v>31</v>
      </c>
      <c r="F780" t="s">
        <v>3816</v>
      </c>
      <c r="G780" t="str" cm="1">
        <f t="array" ref="G780">INDEX(Municípios[Unidade federativa],_xlfn.XMATCH(vendas[[#This Row],[destino]],Municípios[Município],0))</f>
        <v>Mato Grosso</v>
      </c>
      <c r="H780" cm="1">
        <f t="array" aca="1" ref="H780" ca="1">INDEX(Municípios[frete],_xlfn.XMATCH(vendas[[#This Row],[destino]],Municípios[Município]))*vendas[[#This Row],[quantidade]]*(RANDBETWEEN(10,30)/100)</f>
        <v>83.393100000000004</v>
      </c>
      <c r="I780" t="str">
        <f>VLOOKUP(vendas[[#This Row],[UF]],Regioes[],2,0)</f>
        <v>CENTRO-OESTE</v>
      </c>
      <c r="J780" t="str" cm="1">
        <f t="array" aca="1" ref="J780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780" cm="1">
        <f t="array" ref="K780">INDEX(Produtos[preço_venda],_xlfn.XMATCH(vendas[[#This Row],[produto]],Produtos[id],0,1))*vendas[[#This Row],[quantidade]]</f>
        <v>109123.41</v>
      </c>
      <c r="L780">
        <f ca="1">vendas[[#This Row],[total produtos]]+vendas[[#This Row],[frete]]</f>
        <v>109206.8031</v>
      </c>
    </row>
    <row r="781" spans="1:12" x14ac:dyDescent="0.25">
      <c r="A781" s="1">
        <v>45402</v>
      </c>
      <c r="B781" s="3">
        <f>WEEKNUM(vendas[[#This Row],[data]])</f>
        <v>16</v>
      </c>
      <c r="C781">
        <v>9</v>
      </c>
      <c r="D781" s="2" t="s">
        <v>29</v>
      </c>
      <c r="E781" s="3">
        <v>25</v>
      </c>
      <c r="F781" t="s">
        <v>8492</v>
      </c>
      <c r="G781" t="str" cm="1">
        <f t="array" ref="G781">INDEX(Municípios[Unidade federativa],_xlfn.XMATCH(vendas[[#This Row],[destino]],Municípios[Município],0))</f>
        <v>Minas Gerais</v>
      </c>
      <c r="H781" cm="1">
        <f t="array" aca="1" ref="H781" ca="1">INDEX(Municípios[frete],_xlfn.XMATCH(vendas[[#This Row],[destino]],Municípios[Município]))*vendas[[#This Row],[quantidade]]*(RANDBETWEEN(10,30)/100)</f>
        <v>32.479999999999997</v>
      </c>
      <c r="I781" t="str">
        <f>VLOOKUP(vendas[[#This Row],[UF]],Regioes[],2,0)</f>
        <v>SUDESTE</v>
      </c>
      <c r="J781" t="str" cm="1">
        <f t="array" aca="1" ref="J781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81" cm="1">
        <f t="array" ref="K781">INDEX(Produtos[preço_venda],_xlfn.XMATCH(vendas[[#This Row],[produto]],Produtos[id],0,1))*vendas[[#This Row],[quantidade]]</f>
        <v>96004</v>
      </c>
      <c r="L781">
        <f ca="1">vendas[[#This Row],[total produtos]]+vendas[[#This Row],[frete]]</f>
        <v>96036.479999999996</v>
      </c>
    </row>
    <row r="782" spans="1:12" x14ac:dyDescent="0.25">
      <c r="A782" s="1">
        <v>45401.001426674651</v>
      </c>
      <c r="B782" s="3">
        <f>WEEKNUM(vendas[[#This Row],[data]])</f>
        <v>16</v>
      </c>
      <c r="C782">
        <v>8</v>
      </c>
      <c r="D782" s="2" t="s">
        <v>10</v>
      </c>
      <c r="E782" s="3">
        <v>11</v>
      </c>
      <c r="F782" t="s">
        <v>1271</v>
      </c>
      <c r="G782" t="str" cm="1">
        <f t="array" ref="G782">INDEX(Municípios[Unidade federativa],_xlfn.XMATCH(vendas[[#This Row],[destino]],Municípios[Município],0))</f>
        <v>Ceará</v>
      </c>
      <c r="H782" cm="1">
        <f t="array" aca="1" ref="H782" ca="1">INDEX(Municípios[frete],_xlfn.XMATCH(vendas[[#This Row],[destino]],Municípios[Município]))*vendas[[#This Row],[quantidade]]*(RANDBETWEEN(10,30)/100)</f>
        <v>27.684799999999999</v>
      </c>
      <c r="I782" t="str">
        <f>VLOOKUP(vendas[[#This Row],[UF]],Regioes[],2,0)</f>
        <v>NORDESTE</v>
      </c>
      <c r="J782" t="str" cm="1">
        <f t="array" aca="1" ref="J78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782" cm="1">
        <f t="array" ref="K782">INDEX(Produtos[preço_venda],_xlfn.XMATCH(vendas[[#This Row],[produto]],Produtos[id],0,1))*vendas[[#This Row],[quantidade]]</f>
        <v>49281.649999999994</v>
      </c>
      <c r="L782">
        <f ca="1">vendas[[#This Row],[total produtos]]+vendas[[#This Row],[frete]]</f>
        <v>49309.334799999997</v>
      </c>
    </row>
    <row r="783" spans="1:12" x14ac:dyDescent="0.25">
      <c r="A783" s="1">
        <v>45402</v>
      </c>
      <c r="B783" s="3">
        <f>WEEKNUM(vendas[[#This Row],[data]])</f>
        <v>16</v>
      </c>
      <c r="C783">
        <v>10</v>
      </c>
      <c r="D783" s="2" t="s">
        <v>54</v>
      </c>
      <c r="E783" s="3">
        <v>11</v>
      </c>
      <c r="F783" t="s">
        <v>269</v>
      </c>
      <c r="G783" t="str" cm="1">
        <f t="array" ref="G783">INDEX(Municípios[Unidade federativa],_xlfn.XMATCH(vendas[[#This Row],[destino]],Municípios[Município],0))</f>
        <v>São Paulo</v>
      </c>
      <c r="H783" cm="1">
        <f t="array" aca="1" ref="H783" ca="1">INDEX(Municípios[frete],_xlfn.XMATCH(vendas[[#This Row],[destino]],Municípios[Município]))*vendas[[#This Row],[quantidade]]*(RANDBETWEEN(10,30)/100)</f>
        <v>15.717900000000002</v>
      </c>
      <c r="I783" t="str">
        <f>VLOOKUP(vendas[[#This Row],[UF]],Regioes[],2,0)</f>
        <v>SUDESTE</v>
      </c>
      <c r="J783" t="str" cm="1">
        <f t="array" aca="1" ref="J78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83" cm="1">
        <f t="array" ref="K783">INDEX(Produtos[preço_venda],_xlfn.XMATCH(vendas[[#This Row],[produto]],Produtos[id],0,1))*vendas[[#This Row],[quantidade]]</f>
        <v>7041.32</v>
      </c>
      <c r="L783">
        <f ca="1">vendas[[#This Row],[total produtos]]+vendas[[#This Row],[frete]]</f>
        <v>7057.0378999999994</v>
      </c>
    </row>
    <row r="784" spans="1:12" x14ac:dyDescent="0.25">
      <c r="A784" s="1">
        <v>45384.331541091851</v>
      </c>
      <c r="B784" s="3">
        <f>WEEKNUM(vendas[[#This Row],[data]])</f>
        <v>14</v>
      </c>
      <c r="C784">
        <v>5</v>
      </c>
      <c r="D784" s="2" t="s">
        <v>49</v>
      </c>
      <c r="E784" s="3">
        <v>30</v>
      </c>
      <c r="F784" t="s">
        <v>12391</v>
      </c>
      <c r="G784" t="str" cm="1">
        <f t="array" ref="G784">INDEX(Municípios[Unidade federativa],_xlfn.XMATCH(vendas[[#This Row],[destino]],Municípios[Município],0))</f>
        <v>Paraíba</v>
      </c>
      <c r="H784" cm="1">
        <f t="array" aca="1" ref="H784" ca="1">INDEX(Municípios[frete],_xlfn.XMATCH(vendas[[#This Row],[destino]],Municípios[Município]))*vendas[[#This Row],[quantidade]]*(RANDBETWEEN(10,30)/100)</f>
        <v>95.507999999999996</v>
      </c>
      <c r="I784" t="str">
        <f>VLOOKUP(vendas[[#This Row],[UF]],Regioes[],2,0)</f>
        <v>NORDESTE</v>
      </c>
      <c r="J784" t="str" cm="1">
        <f t="array" aca="1" ref="J78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84" cm="1">
        <f t="array" ref="K784">INDEX(Produtos[preço_venda],_xlfn.XMATCH(vendas[[#This Row],[produto]],Produtos[id],0,1))*vendas[[#This Row],[quantidade]]</f>
        <v>38419.800000000003</v>
      </c>
      <c r="L784">
        <f ca="1">vendas[[#This Row],[total produtos]]+vendas[[#This Row],[frete]]</f>
        <v>38515.308000000005</v>
      </c>
    </row>
    <row r="785" spans="1:12" x14ac:dyDescent="0.25">
      <c r="A785" s="1">
        <v>45408</v>
      </c>
      <c r="B785" s="3">
        <f>WEEKNUM(vendas[[#This Row],[data]])</f>
        <v>17</v>
      </c>
      <c r="C785">
        <v>7</v>
      </c>
      <c r="D785" s="2" t="s">
        <v>31</v>
      </c>
      <c r="E785" s="3">
        <v>16</v>
      </c>
      <c r="F785" t="s">
        <v>130</v>
      </c>
      <c r="G785" t="str" cm="1">
        <f t="array" ref="G785">INDEX(Municípios[Unidade federativa],_xlfn.XMATCH(vendas[[#This Row],[destino]],Municípios[Município],0))</f>
        <v>Pará</v>
      </c>
      <c r="H785" cm="1">
        <f t="array" aca="1" ref="H785" ca="1">INDEX(Municípios[frete],_xlfn.XMATCH(vendas[[#This Row],[destino]],Municípios[Município]))*vendas[[#This Row],[quantidade]]*(RANDBETWEEN(10,30)/100)</f>
        <v>21.145600000000002</v>
      </c>
      <c r="I785" t="str">
        <f>VLOOKUP(vendas[[#This Row],[UF]],Regioes[],2,0)</f>
        <v>NORTE</v>
      </c>
      <c r="J785" t="str" cm="1">
        <f t="array" aca="1" ref="J785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785" cm="1">
        <f t="array" ref="K785">INDEX(Produtos[preço_venda],_xlfn.XMATCH(vendas[[#This Row],[produto]],Produtos[id],0,1))*vendas[[#This Row],[quantidade]]</f>
        <v>61443.519999999997</v>
      </c>
      <c r="L785">
        <f ca="1">vendas[[#This Row],[total produtos]]+vendas[[#This Row],[frete]]</f>
        <v>61464.6656</v>
      </c>
    </row>
    <row r="786" spans="1:12" x14ac:dyDescent="0.25">
      <c r="A786" s="1">
        <v>45413</v>
      </c>
      <c r="B786" s="3">
        <f>WEEKNUM(vendas[[#This Row],[data]])</f>
        <v>18</v>
      </c>
      <c r="C786">
        <v>14</v>
      </c>
      <c r="D786" s="2" t="s">
        <v>55</v>
      </c>
      <c r="E786" s="3">
        <v>32</v>
      </c>
      <c r="F786" t="s">
        <v>7761</v>
      </c>
      <c r="G786" t="str" cm="1">
        <f t="array" ref="G786">INDEX(Municípios[Unidade federativa],_xlfn.XMATCH(vendas[[#This Row],[destino]],Municípios[Município],0))</f>
        <v>São Paulo</v>
      </c>
      <c r="H786" cm="1">
        <f t="array" aca="1" ref="H786" ca="1">INDEX(Municípios[frete],_xlfn.XMATCH(vendas[[#This Row],[destino]],Municípios[Município]))*vendas[[#This Row],[quantidade]]*(RANDBETWEEN(10,30)/100)</f>
        <v>58.060799999999993</v>
      </c>
      <c r="I786" t="str">
        <f>VLOOKUP(vendas[[#This Row],[UF]],Regioes[],2,0)</f>
        <v>SUDESTE</v>
      </c>
      <c r="J786" t="str" cm="1">
        <f t="array" aca="1" ref="J78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86" cm="1">
        <f t="array" ref="K786">INDEX(Produtos[preço_venda],_xlfn.XMATCH(vendas[[#This Row],[produto]],Produtos[id],0,1))*vendas[[#This Row],[quantidade]]</f>
        <v>61469.440000000002</v>
      </c>
      <c r="L786">
        <f ca="1">vendas[[#This Row],[total produtos]]+vendas[[#This Row],[frete]]</f>
        <v>61527.500800000002</v>
      </c>
    </row>
    <row r="787" spans="1:12" x14ac:dyDescent="0.25">
      <c r="A787" s="1">
        <v>45398.147746847062</v>
      </c>
      <c r="B787" s="3">
        <f>WEEKNUM(vendas[[#This Row],[data]])</f>
        <v>16</v>
      </c>
      <c r="C787">
        <v>14</v>
      </c>
      <c r="D787" s="2" t="s">
        <v>51</v>
      </c>
      <c r="E787" s="3">
        <v>48</v>
      </c>
      <c r="F787" t="s">
        <v>4119</v>
      </c>
      <c r="G787" t="str" cm="1">
        <f t="array" ref="G787">INDEX(Municípios[Unidade federativa],_xlfn.XMATCH(vendas[[#This Row],[destino]],Municípios[Município],0))</f>
        <v>Ceará</v>
      </c>
      <c r="H787" cm="1">
        <f t="array" aca="1" ref="H787" ca="1">INDEX(Municípios[frete],_xlfn.XMATCH(vendas[[#This Row],[destino]],Municípios[Município]))*vendas[[#This Row],[quantidade]]*(RANDBETWEEN(10,30)/100)</f>
        <v>115.77600000000001</v>
      </c>
      <c r="I787" t="str">
        <f>VLOOKUP(vendas[[#This Row],[UF]],Regioes[],2,0)</f>
        <v>NORDESTE</v>
      </c>
      <c r="J787" t="str" cm="1">
        <f t="array" aca="1" ref="J78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787" cm="1">
        <f t="array" ref="K787">INDEX(Produtos[preço_venda],_xlfn.XMATCH(vendas[[#This Row],[produto]],Produtos[id],0,1))*vendas[[#This Row],[quantidade]]</f>
        <v>138271.67999999999</v>
      </c>
      <c r="L787">
        <f ca="1">vendas[[#This Row],[total produtos]]+vendas[[#This Row],[frete]]</f>
        <v>138387.45600000001</v>
      </c>
    </row>
    <row r="788" spans="1:12" x14ac:dyDescent="0.25">
      <c r="A788" s="1">
        <v>45384.331541091851</v>
      </c>
      <c r="B788" s="3">
        <f>WEEKNUM(vendas[[#This Row],[data]])</f>
        <v>14</v>
      </c>
      <c r="C788">
        <v>7</v>
      </c>
      <c r="D788" s="2" t="s">
        <v>12</v>
      </c>
      <c r="E788" s="3">
        <v>46</v>
      </c>
      <c r="F788" t="s">
        <v>12160</v>
      </c>
      <c r="G788" t="str" cm="1">
        <f t="array" ref="G788">INDEX(Municípios[Unidade federativa],_xlfn.XMATCH(vendas[[#This Row],[destino]],Municípios[Município],0))</f>
        <v>Tocantins</v>
      </c>
      <c r="H788" cm="1">
        <f t="array" aca="1" ref="H788" ca="1">INDEX(Municípios[frete],_xlfn.XMATCH(vendas[[#This Row],[destino]],Municípios[Município]))*vendas[[#This Row],[quantidade]]*(RANDBETWEEN(10,30)/100)</f>
        <v>177.68879999999999</v>
      </c>
      <c r="I788" t="str">
        <f>VLOOKUP(vendas[[#This Row],[UF]],Regioes[],2,0)</f>
        <v>NORTE</v>
      </c>
      <c r="J788" t="str" cm="1">
        <f t="array" aca="1" ref="J78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88" cm="1">
        <f t="array" ref="K788">INDEX(Produtos[preço_venda],_xlfn.XMATCH(vendas[[#This Row],[produto]],Produtos[id],0,1))*vendas[[#This Row],[quantidade]]</f>
        <v>14721.84</v>
      </c>
      <c r="L788">
        <f ca="1">vendas[[#This Row],[total produtos]]+vendas[[#This Row],[frete]]</f>
        <v>14899.5288</v>
      </c>
    </row>
    <row r="789" spans="1:12" x14ac:dyDescent="0.25">
      <c r="A789" s="1">
        <v>45391.569484749321</v>
      </c>
      <c r="B789" s="3">
        <f>WEEKNUM(vendas[[#This Row],[data]])</f>
        <v>15</v>
      </c>
      <c r="C789">
        <v>9</v>
      </c>
      <c r="D789" s="2" t="s">
        <v>37</v>
      </c>
      <c r="E789" s="3">
        <v>33</v>
      </c>
      <c r="F789" t="s">
        <v>11290</v>
      </c>
      <c r="G789" t="str" cm="1">
        <f t="array" ref="G789">INDEX(Municípios[Unidade federativa],_xlfn.XMATCH(vendas[[#This Row],[destino]],Municípios[Município],0))</f>
        <v>Minas Gerais</v>
      </c>
      <c r="H789" cm="1">
        <f t="array" aca="1" ref="H789" ca="1">INDEX(Municípios[frete],_xlfn.XMATCH(vendas[[#This Row],[destino]],Municípios[Município]))*vendas[[#This Row],[quantidade]]*(RANDBETWEEN(10,30)/100)</f>
        <v>41.025599999999997</v>
      </c>
      <c r="I789" t="str">
        <f>VLOOKUP(vendas[[#This Row],[UF]],Regioes[],2,0)</f>
        <v>SUDESTE</v>
      </c>
      <c r="J789" t="str" cm="1">
        <f t="array" aca="1" ref="J78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89" cm="1">
        <f t="array" ref="K789">INDEX(Produtos[preço_venda],_xlfn.XMATCH(vendas[[#This Row],[produto]],Produtos[id],0,1))*vendas[[#This Row],[quantidade]]</f>
        <v>63379.799999999996</v>
      </c>
      <c r="L789">
        <f ca="1">vendas[[#This Row],[total produtos]]+vendas[[#This Row],[frete]]</f>
        <v>63420.825599999996</v>
      </c>
    </row>
    <row r="790" spans="1:12" x14ac:dyDescent="0.25">
      <c r="A790" s="1">
        <v>45410</v>
      </c>
      <c r="B790" s="3">
        <f>WEEKNUM(vendas[[#This Row],[data]])</f>
        <v>18</v>
      </c>
      <c r="C790">
        <v>8</v>
      </c>
      <c r="D790" s="2" t="s">
        <v>40</v>
      </c>
      <c r="E790" s="3">
        <v>31</v>
      </c>
      <c r="F790" t="s">
        <v>2219</v>
      </c>
      <c r="G790" t="str" cm="1">
        <f t="array" ref="G790">INDEX(Municípios[Unidade federativa],_xlfn.XMATCH(vendas[[#This Row],[destino]],Municípios[Município],0))</f>
        <v>Mato Grosso do Sul</v>
      </c>
      <c r="H790" cm="1">
        <f t="array" aca="1" ref="H790" ca="1">INDEX(Municípios[frete],_xlfn.XMATCH(vendas[[#This Row],[destino]],Municípios[Município]))*vendas[[#This Row],[quantidade]]*(RANDBETWEEN(10,30)/100)</f>
        <v>27.094000000000001</v>
      </c>
      <c r="I790" t="str">
        <f>VLOOKUP(vendas[[#This Row],[UF]],Regioes[],2,0)</f>
        <v>CENTRO-OESTE</v>
      </c>
      <c r="J790" t="str" cm="1">
        <f t="array" aca="1" ref="J790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790" cm="1">
        <f t="array" ref="K790">INDEX(Produtos[preço_venda],_xlfn.XMATCH(vendas[[#This Row],[produto]],Produtos[id],0,1))*vendas[[#This Row],[quantidade]]</f>
        <v>99211.47</v>
      </c>
      <c r="L790">
        <f ca="1">vendas[[#This Row],[total produtos]]+vendas[[#This Row],[frete]]</f>
        <v>99238.563999999998</v>
      </c>
    </row>
    <row r="791" spans="1:12" x14ac:dyDescent="0.25">
      <c r="A791" s="1">
        <v>45386.897653431421</v>
      </c>
      <c r="B791" s="3">
        <f>WEEKNUM(vendas[[#This Row],[data]])</f>
        <v>14</v>
      </c>
      <c r="C791">
        <v>13</v>
      </c>
      <c r="D791" s="2" t="s">
        <v>39</v>
      </c>
      <c r="E791" s="3">
        <v>19</v>
      </c>
      <c r="F791" t="s">
        <v>6884</v>
      </c>
      <c r="G791" t="str" cm="1">
        <f t="array" ref="G791">INDEX(Municípios[Unidade federativa],_xlfn.XMATCH(vendas[[#This Row],[destino]],Municípios[Município],0))</f>
        <v>Ceará</v>
      </c>
      <c r="H791" cm="1">
        <f t="array" aca="1" ref="H791" ca="1">INDEX(Municípios[frete],_xlfn.XMATCH(vendas[[#This Row],[destino]],Municípios[Município]))*vendas[[#This Row],[quantidade]]*(RANDBETWEEN(10,30)/100)</f>
        <v>30.267000000000003</v>
      </c>
      <c r="I791" t="str">
        <f>VLOOKUP(vendas[[#This Row],[UF]],Regioes[],2,0)</f>
        <v>NORDESTE</v>
      </c>
      <c r="J791" t="str" cm="1">
        <f t="array" aca="1" ref="J791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791" cm="1">
        <f t="array" ref="K791">INDEX(Produtos[preço_venda],_xlfn.XMATCH(vendas[[#This Row],[produto]],Produtos[id],0,1))*vendas[[#This Row],[quantidade]]</f>
        <v>42566.65</v>
      </c>
      <c r="L791">
        <f ca="1">vendas[[#This Row],[total produtos]]+vendas[[#This Row],[frete]]</f>
        <v>42596.917000000001</v>
      </c>
    </row>
    <row r="792" spans="1:12" x14ac:dyDescent="0.25">
      <c r="A792" s="1">
        <v>45401.001426674651</v>
      </c>
      <c r="B792" s="3">
        <f>WEEKNUM(vendas[[#This Row],[data]])</f>
        <v>16</v>
      </c>
      <c r="C792">
        <v>15</v>
      </c>
      <c r="D792" s="2" t="s">
        <v>41</v>
      </c>
      <c r="E792" s="3">
        <v>48</v>
      </c>
      <c r="F792" t="s">
        <v>15828</v>
      </c>
      <c r="G792" t="str" cm="1">
        <f t="array" ref="G792">INDEX(Municípios[Unidade federativa],_xlfn.XMATCH(vendas[[#This Row],[destino]],Municípios[Município],0))</f>
        <v>Minas Gerais</v>
      </c>
      <c r="H792" cm="1">
        <f t="array" aca="1" ref="H792" ca="1">INDEX(Municípios[frete],_xlfn.XMATCH(vendas[[#This Row],[destino]],Municípios[Município]))*vendas[[#This Row],[quantidade]]*(RANDBETWEEN(10,30)/100)</f>
        <v>118.6512</v>
      </c>
      <c r="I792" t="str">
        <f>VLOOKUP(vendas[[#This Row],[UF]],Regioes[],2,0)</f>
        <v>SUDESTE</v>
      </c>
      <c r="J792" t="str" cm="1">
        <f t="array" aca="1" ref="J79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92" cm="1">
        <f t="array" ref="K792">INDEX(Produtos[preço_venda],_xlfn.XMATCH(vendas[[#This Row],[produto]],Produtos[id],0,1))*vendas[[#This Row],[quantidade]]</f>
        <v>61454.399999999994</v>
      </c>
      <c r="L792">
        <f ca="1">vendas[[#This Row],[total produtos]]+vendas[[#This Row],[frete]]</f>
        <v>61573.051199999994</v>
      </c>
    </row>
    <row r="793" spans="1:12" x14ac:dyDescent="0.25">
      <c r="A793" s="1">
        <v>45391.569484749321</v>
      </c>
      <c r="B793" s="3">
        <f>WEEKNUM(vendas[[#This Row],[data]])</f>
        <v>15</v>
      </c>
      <c r="C793">
        <v>8</v>
      </c>
      <c r="D793" s="2" t="s">
        <v>15</v>
      </c>
      <c r="E793" s="3">
        <v>12</v>
      </c>
      <c r="F793" t="s">
        <v>3309</v>
      </c>
      <c r="G793" t="str" cm="1">
        <f t="array" ref="G793">INDEX(Municípios[Unidade federativa],_xlfn.XMATCH(vendas[[#This Row],[destino]],Municípios[Município],0))</f>
        <v>Rio de Janeiro</v>
      </c>
      <c r="H793" cm="1">
        <f t="array" aca="1" ref="H793" ca="1">INDEX(Municípios[frete],_xlfn.XMATCH(vendas[[#This Row],[destino]],Municípios[Município]))*vendas[[#This Row],[quantidade]]*(RANDBETWEEN(10,30)/100)</f>
        <v>25.308</v>
      </c>
      <c r="I793" t="str">
        <f>VLOOKUP(vendas[[#This Row],[UF]],Regioes[],2,0)</f>
        <v>SUDESTE</v>
      </c>
      <c r="J793" t="str" cm="1">
        <f t="array" aca="1" ref="J79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93" cm="1">
        <f t="array" ref="K793">INDEX(Produtos[preço_venda],_xlfn.XMATCH(vendas[[#This Row],[produto]],Produtos[id],0,1))*vendas[[#This Row],[quantidade]]</f>
        <v>11526.72</v>
      </c>
      <c r="L793">
        <f ca="1">vendas[[#This Row],[total produtos]]+vendas[[#This Row],[frete]]</f>
        <v>11552.028</v>
      </c>
    </row>
    <row r="794" spans="1:12" x14ac:dyDescent="0.25">
      <c r="A794" s="1">
        <v>45397.028009094523</v>
      </c>
      <c r="B794" s="3">
        <f>WEEKNUM(vendas[[#This Row],[data]])</f>
        <v>16</v>
      </c>
      <c r="C794">
        <v>9</v>
      </c>
      <c r="D794" s="2" t="s">
        <v>29</v>
      </c>
      <c r="E794" s="3">
        <v>50</v>
      </c>
      <c r="F794" t="s">
        <v>14305</v>
      </c>
      <c r="G794" t="str" cm="1">
        <f t="array" ref="G794">INDEX(Municípios[Unidade federativa],_xlfn.XMATCH(vendas[[#This Row],[destino]],Municípios[Município],0))</f>
        <v>Rio Grande do Sul</v>
      </c>
      <c r="H794" cm="1">
        <f t="array" aca="1" ref="H794" ca="1">INDEX(Municípios[frete],_xlfn.XMATCH(vendas[[#This Row],[destino]],Municípios[Município]))*vendas[[#This Row],[quantidade]]*(RANDBETWEEN(10,30)/100)</f>
        <v>51.6</v>
      </c>
      <c r="I794" t="str">
        <f>VLOOKUP(vendas[[#This Row],[UF]],Regioes[],2,0)</f>
        <v>SUL</v>
      </c>
      <c r="J794" t="str" cm="1">
        <f t="array" aca="1" ref="J79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794" cm="1">
        <f t="array" ref="K794">INDEX(Produtos[preço_venda],_xlfn.XMATCH(vendas[[#This Row],[produto]],Produtos[id],0,1))*vendas[[#This Row],[quantidade]]</f>
        <v>192008</v>
      </c>
      <c r="L794">
        <f ca="1">vendas[[#This Row],[total produtos]]+vendas[[#This Row],[frete]]</f>
        <v>192059.6</v>
      </c>
    </row>
    <row r="795" spans="1:12" x14ac:dyDescent="0.25">
      <c r="A795" s="1">
        <v>45391.569484749321</v>
      </c>
      <c r="B795" s="3">
        <f>WEEKNUM(vendas[[#This Row],[data]])</f>
        <v>15</v>
      </c>
      <c r="C795">
        <v>10</v>
      </c>
      <c r="D795" s="2" t="s">
        <v>40</v>
      </c>
      <c r="E795" s="3">
        <v>37</v>
      </c>
      <c r="F795" t="s">
        <v>12370</v>
      </c>
      <c r="G795" t="str" cm="1">
        <f t="array" ref="G795">INDEX(Municípios[Unidade federativa],_xlfn.XMATCH(vendas[[#This Row],[destino]],Municípios[Município],0))</f>
        <v>Rio Grande do Sul</v>
      </c>
      <c r="H795" cm="1">
        <f t="array" aca="1" ref="H795" ca="1">INDEX(Municípios[frete],_xlfn.XMATCH(vendas[[#This Row],[destino]],Municípios[Município]))*vendas[[#This Row],[quantidade]]*(RANDBETWEEN(10,30)/100)</f>
        <v>73.141599999999997</v>
      </c>
      <c r="I795" t="str">
        <f>VLOOKUP(vendas[[#This Row],[UF]],Regioes[],2,0)</f>
        <v>SUL</v>
      </c>
      <c r="J795" t="str" cm="1">
        <f t="array" aca="1" ref="J795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795" cm="1">
        <f t="array" ref="K795">INDEX(Produtos[preço_venda],_xlfn.XMATCH(vendas[[#This Row],[produto]],Produtos[id],0,1))*vendas[[#This Row],[quantidade]]</f>
        <v>118413.69</v>
      </c>
      <c r="L795">
        <f ca="1">vendas[[#This Row],[total produtos]]+vendas[[#This Row],[frete]]</f>
        <v>118486.8316</v>
      </c>
    </row>
    <row r="796" spans="1:12" x14ac:dyDescent="0.25">
      <c r="A796" s="1">
        <v>45410</v>
      </c>
      <c r="B796" s="3">
        <f>WEEKNUM(vendas[[#This Row],[data]])</f>
        <v>18</v>
      </c>
      <c r="C796">
        <v>16</v>
      </c>
      <c r="D796" s="2" t="s">
        <v>11</v>
      </c>
      <c r="E796" s="3">
        <v>14</v>
      </c>
      <c r="F796" t="s">
        <v>1410</v>
      </c>
      <c r="G796" t="str" cm="1">
        <f t="array" ref="G796">INDEX(Municípios[Unidade federativa],_xlfn.XMATCH(vendas[[#This Row],[destino]],Municípios[Município],0))</f>
        <v>Espírito Santo</v>
      </c>
      <c r="H796" cm="1">
        <f t="array" aca="1" ref="H796" ca="1">INDEX(Municípios[frete],_xlfn.XMATCH(vendas[[#This Row],[destino]],Municípios[Município]))*vendas[[#This Row],[quantidade]]*(RANDBETWEEN(10,30)/100)</f>
        <v>41.762</v>
      </c>
      <c r="I796" t="str">
        <f>VLOOKUP(vendas[[#This Row],[UF]],Regioes[],2,0)</f>
        <v>SUDESTE</v>
      </c>
      <c r="J796" t="str" cm="1">
        <f t="array" aca="1" ref="J79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96" cm="1">
        <f t="array" ref="K796">INDEX(Produtos[preço_venda],_xlfn.XMATCH(vendas[[#This Row],[produto]],Produtos[id],0,1))*vendas[[#This Row],[quantidade]]</f>
        <v>62726.86</v>
      </c>
      <c r="L796">
        <f ca="1">vendas[[#This Row],[total produtos]]+vendas[[#This Row],[frete]]</f>
        <v>62768.622000000003</v>
      </c>
    </row>
    <row r="797" spans="1:12" x14ac:dyDescent="0.25">
      <c r="A797" s="1">
        <v>45402</v>
      </c>
      <c r="B797" s="3">
        <f>WEEKNUM(vendas[[#This Row],[data]])</f>
        <v>16</v>
      </c>
      <c r="C797">
        <v>11</v>
      </c>
      <c r="D797" s="2" t="s">
        <v>62</v>
      </c>
      <c r="E797" s="3">
        <v>33</v>
      </c>
      <c r="F797" t="s">
        <v>13435</v>
      </c>
      <c r="G797" t="str" cm="1">
        <f t="array" ref="G797">INDEX(Municípios[Unidade federativa],_xlfn.XMATCH(vendas[[#This Row],[destino]],Municípios[Município],0))</f>
        <v>Rio Grande do Sul</v>
      </c>
      <c r="H797" cm="1">
        <f t="array" aca="1" ref="H797" ca="1">INDEX(Municípios[frete],_xlfn.XMATCH(vendas[[#This Row],[destino]],Municípios[Município]))*vendas[[#This Row],[quantidade]]*(RANDBETWEEN(10,30)/100)</f>
        <v>40.094999999999999</v>
      </c>
      <c r="I797" t="str">
        <f>VLOOKUP(vendas[[#This Row],[UF]],Regioes[],2,0)</f>
        <v>SUL</v>
      </c>
      <c r="J797" t="str" cm="1">
        <f t="array" aca="1" ref="J79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97" cm="1">
        <f t="array" ref="K797">INDEX(Produtos[preço_venda],_xlfn.XMATCH(vendas[[#This Row],[produto]],Produtos[id],0,1))*vendas[[#This Row],[quantidade]]</f>
        <v>95059.14</v>
      </c>
      <c r="L797">
        <f ca="1">vendas[[#This Row],[total produtos]]+vendas[[#This Row],[frete]]</f>
        <v>95099.235000000001</v>
      </c>
    </row>
    <row r="798" spans="1:12" x14ac:dyDescent="0.25">
      <c r="A798" s="1">
        <v>45394.217685757794</v>
      </c>
      <c r="B798" s="3">
        <f>WEEKNUM(vendas[[#This Row],[data]])</f>
        <v>15</v>
      </c>
      <c r="C798">
        <v>9</v>
      </c>
      <c r="D798" s="2" t="s">
        <v>51</v>
      </c>
      <c r="E798" s="3">
        <v>31</v>
      </c>
      <c r="F798" t="s">
        <v>12757</v>
      </c>
      <c r="G798" t="str" cm="1">
        <f t="array" ref="G798">INDEX(Municípios[Unidade federativa],_xlfn.XMATCH(vendas[[#This Row],[destino]],Municípios[Município],0))</f>
        <v>Rio Grande do Sul</v>
      </c>
      <c r="H798" cm="1">
        <f t="array" aca="1" ref="H798" ca="1">INDEX(Municípios[frete],_xlfn.XMATCH(vendas[[#This Row],[destino]],Municípios[Município]))*vendas[[#This Row],[quantidade]]*(RANDBETWEEN(10,30)/100)</f>
        <v>33.368400000000001</v>
      </c>
      <c r="I798" t="str">
        <f>VLOOKUP(vendas[[#This Row],[UF]],Regioes[],2,0)</f>
        <v>SUL</v>
      </c>
      <c r="J798" t="str" cm="1">
        <f t="array" aca="1" ref="J79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98" cm="1">
        <f t="array" ref="K798">INDEX(Produtos[preço_venda],_xlfn.XMATCH(vendas[[#This Row],[produto]],Produtos[id],0,1))*vendas[[#This Row],[quantidade]]</f>
        <v>89300.459999999992</v>
      </c>
      <c r="L798">
        <f ca="1">vendas[[#This Row],[total produtos]]+vendas[[#This Row],[frete]]</f>
        <v>89333.828399999999</v>
      </c>
    </row>
    <row r="799" spans="1:12" x14ac:dyDescent="0.25">
      <c r="A799" s="1">
        <v>45414</v>
      </c>
      <c r="B799" s="3">
        <f>WEEKNUM(vendas[[#This Row],[data]])</f>
        <v>18</v>
      </c>
      <c r="C799">
        <v>17</v>
      </c>
      <c r="D799" s="2" t="s">
        <v>18</v>
      </c>
      <c r="E799" s="3">
        <v>29</v>
      </c>
      <c r="F799" t="s">
        <v>2150</v>
      </c>
      <c r="G799" t="str" cm="1">
        <f t="array" ref="G799">INDEX(Municípios[Unidade federativa],_xlfn.XMATCH(vendas[[#This Row],[destino]],Municípios[Município],0))</f>
        <v>Piauí</v>
      </c>
      <c r="H799" cm="1">
        <f t="array" aca="1" ref="H799" ca="1">INDEX(Municípios[frete],_xlfn.XMATCH(vendas[[#This Row],[destino]],Municípios[Município]))*vendas[[#This Row],[quantidade]]*(RANDBETWEEN(10,30)/100)</f>
        <v>36.377600000000008</v>
      </c>
      <c r="I799" t="str">
        <f>VLOOKUP(vendas[[#This Row],[UF]],Regioes[],2,0)</f>
        <v>NORDESTE</v>
      </c>
      <c r="J799" t="str" cm="1">
        <f t="array" aca="1" ref="J799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799" cm="1">
        <f t="array" ref="K799">INDEX(Produtos[preço_venda],_xlfn.XMATCH(vendas[[#This Row],[produto]],Produtos[id],0,1))*vendas[[#This Row],[quantidade]]</f>
        <v>102106.68000000001</v>
      </c>
      <c r="L799">
        <f ca="1">vendas[[#This Row],[total produtos]]+vendas[[#This Row],[frete]]</f>
        <v>102143.05760000001</v>
      </c>
    </row>
    <row r="800" spans="1:12" x14ac:dyDescent="0.25">
      <c r="A800" s="1">
        <v>45418</v>
      </c>
      <c r="B800" s="3">
        <f>WEEKNUM(vendas[[#This Row],[data]])</f>
        <v>19</v>
      </c>
      <c r="C800">
        <v>14</v>
      </c>
      <c r="D800" s="2" t="s">
        <v>22</v>
      </c>
      <c r="E800" s="3">
        <v>46</v>
      </c>
      <c r="F800" t="s">
        <v>4775</v>
      </c>
      <c r="G800" t="str" cm="1">
        <f t="array" ref="G800">INDEX(Municípios[Unidade federativa],_xlfn.XMATCH(vendas[[#This Row],[destino]],Municípios[Município],0))</f>
        <v>Minas Gerais</v>
      </c>
      <c r="H800" cm="1">
        <f t="array" aca="1" ref="H800" ca="1">INDEX(Municípios[frete],_xlfn.XMATCH(vendas[[#This Row],[destino]],Municípios[Município]))*vendas[[#This Row],[quantidade]]*(RANDBETWEEN(10,30)/100)</f>
        <v>52.168600000000005</v>
      </c>
      <c r="I800" t="str">
        <f>VLOOKUP(vendas[[#This Row],[UF]],Regioes[],2,0)</f>
        <v>SUDESTE</v>
      </c>
      <c r="J800" t="str" cm="1">
        <f t="array" aca="1" ref="J800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800" cm="1">
        <f t="array" ref="K800">INDEX(Produtos[preço_venda],_xlfn.XMATCH(vendas[[#This Row],[produto]],Produtos[id],0,1))*vendas[[#This Row],[quantidade]]</f>
        <v>88322.3</v>
      </c>
      <c r="L800">
        <f ca="1">vendas[[#This Row],[total produtos]]+vendas[[#This Row],[frete]]</f>
        <v>88374.468600000007</v>
      </c>
    </row>
    <row r="801" spans="1:12" x14ac:dyDescent="0.25">
      <c r="A801" s="1">
        <v>45402</v>
      </c>
      <c r="B801" s="3">
        <f>WEEKNUM(vendas[[#This Row],[data]])</f>
        <v>16</v>
      </c>
      <c r="C801">
        <v>18</v>
      </c>
      <c r="D801" s="2" t="s">
        <v>50</v>
      </c>
      <c r="E801" s="3">
        <v>45</v>
      </c>
      <c r="F801" t="s">
        <v>15392</v>
      </c>
      <c r="G801" t="str" cm="1">
        <f t="array" ref="G801">INDEX(Municípios[Unidade federativa],_xlfn.XMATCH(vendas[[#This Row],[destino]],Municípios[Município],0))</f>
        <v>Rio Grande do Sul</v>
      </c>
      <c r="H801" cm="1">
        <f t="array" aca="1" ref="H801" ca="1">INDEX(Municípios[frete],_xlfn.XMATCH(vendas[[#This Row],[destino]],Municípios[Município]))*vendas[[#This Row],[quantidade]]*(RANDBETWEEN(10,30)/100)</f>
        <v>64.102500000000006</v>
      </c>
      <c r="I801" t="str">
        <f>VLOOKUP(vendas[[#This Row],[UF]],Regioes[],2,0)</f>
        <v>SUL</v>
      </c>
      <c r="J801" t="str" cm="1">
        <f t="array" aca="1" ref="J80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801" cm="1">
        <f t="array" ref="K801">INDEX(Produtos[preço_venda],_xlfn.XMATCH(vendas[[#This Row],[produto]],Produtos[id],0,1))*vendas[[#This Row],[quantidade]]</f>
        <v>86427.45</v>
      </c>
      <c r="L801">
        <f ca="1">vendas[[#This Row],[total produtos]]+vendas[[#This Row],[frete]]</f>
        <v>86491.552499999991</v>
      </c>
    </row>
    <row r="802" spans="1:12" x14ac:dyDescent="0.25">
      <c r="A802" s="1">
        <v>45402</v>
      </c>
      <c r="B802" s="3">
        <f>WEEKNUM(vendas[[#This Row],[data]])</f>
        <v>16</v>
      </c>
      <c r="C802">
        <v>7</v>
      </c>
      <c r="D802" s="2" t="s">
        <v>32</v>
      </c>
      <c r="E802" s="3">
        <v>48</v>
      </c>
      <c r="F802" t="s">
        <v>12142</v>
      </c>
      <c r="G802" t="str" cm="1">
        <f t="array" ref="G802">INDEX(Municípios[Unidade federativa],_xlfn.XMATCH(vendas[[#This Row],[destino]],Municípios[Município],0))</f>
        <v>Piauí</v>
      </c>
      <c r="H802" cm="1">
        <f t="array" aca="1" ref="H802" ca="1">INDEX(Municípios[frete],_xlfn.XMATCH(vendas[[#This Row],[destino]],Municípios[Município]))*vendas[[#This Row],[quantidade]]*(RANDBETWEEN(10,30)/100)</f>
        <v>81</v>
      </c>
      <c r="I802" t="str">
        <f>VLOOKUP(vendas[[#This Row],[UF]],Regioes[],2,0)</f>
        <v>NORDESTE</v>
      </c>
      <c r="J802" t="str" cm="1">
        <f t="array" aca="1" ref="J80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802" cm="1">
        <f t="array" ref="K802">INDEX(Produtos[preço_venda],_xlfn.XMATCH(vendas[[#This Row],[produto]],Produtos[id],0,1))*vendas[[#This Row],[quantidade]]</f>
        <v>15361.439999999999</v>
      </c>
      <c r="L802">
        <f ca="1">vendas[[#This Row],[total produtos]]+vendas[[#This Row],[frete]]</f>
        <v>15442.439999999999</v>
      </c>
    </row>
    <row r="803" spans="1:12" x14ac:dyDescent="0.25">
      <c r="A803" s="1">
        <v>45391.569484749321</v>
      </c>
      <c r="B803" s="3">
        <f>WEEKNUM(vendas[[#This Row],[data]])</f>
        <v>15</v>
      </c>
      <c r="C803">
        <v>5</v>
      </c>
      <c r="D803" s="2" t="s">
        <v>11</v>
      </c>
      <c r="E803" s="3">
        <v>46</v>
      </c>
      <c r="F803" t="s">
        <v>14736</v>
      </c>
      <c r="G803" t="str" cm="1">
        <f t="array" ref="G803">INDEX(Municípios[Unidade federativa],_xlfn.XMATCH(vendas[[#This Row],[destino]],Municípios[Município],0))</f>
        <v>Paraná</v>
      </c>
      <c r="H803" cm="1">
        <f t="array" aca="1" ref="H803" ca="1">INDEX(Municípios[frete],_xlfn.XMATCH(vendas[[#This Row],[destino]],Municípios[Município]))*vendas[[#This Row],[quantidade]]*(RANDBETWEEN(10,30)/100)</f>
        <v>75.141000000000005</v>
      </c>
      <c r="I803" t="str">
        <f>VLOOKUP(vendas[[#This Row],[UF]],Regioes[],2,0)</f>
        <v>SUL</v>
      </c>
      <c r="J803" t="str" cm="1">
        <f t="array" aca="1" ref="J80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803" cm="1">
        <f t="array" ref="K803">INDEX(Produtos[preço_venda],_xlfn.XMATCH(vendas[[#This Row],[produto]],Produtos[id],0,1))*vendas[[#This Row],[quantidade]]</f>
        <v>206102.53999999998</v>
      </c>
      <c r="L803">
        <f ca="1">vendas[[#This Row],[total produtos]]+vendas[[#This Row],[frete]]</f>
        <v>206177.68099999998</v>
      </c>
    </row>
    <row r="804" spans="1:12" x14ac:dyDescent="0.25">
      <c r="A804" s="1">
        <v>45401.230322754134</v>
      </c>
      <c r="B804" s="3">
        <f>WEEKNUM(vendas[[#This Row],[data]])</f>
        <v>16</v>
      </c>
      <c r="C804">
        <v>5</v>
      </c>
      <c r="D804" s="2" t="s">
        <v>18</v>
      </c>
      <c r="E804" s="3">
        <v>25</v>
      </c>
      <c r="F804" t="s">
        <v>3464</v>
      </c>
      <c r="G804" t="str" cm="1">
        <f t="array" ref="G804">INDEX(Municípios[Unidade federativa],_xlfn.XMATCH(vendas[[#This Row],[destino]],Municípios[Município],0))</f>
        <v>Paraná</v>
      </c>
      <c r="H804" cm="1">
        <f t="array" aca="1" ref="H804" ca="1">INDEX(Municípios[frete],_xlfn.XMATCH(vendas[[#This Row],[destino]],Municípios[Município]))*vendas[[#This Row],[quantidade]]*(RANDBETWEEN(10,30)/100)</f>
        <v>106.44750000000001</v>
      </c>
      <c r="I804" t="str">
        <f>VLOOKUP(vendas[[#This Row],[UF]],Regioes[],2,0)</f>
        <v>SUL</v>
      </c>
      <c r="J804" t="str" cm="1">
        <f t="array" aca="1" ref="J804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804" cm="1">
        <f t="array" ref="K804">INDEX(Produtos[preço_venda],_xlfn.XMATCH(vendas[[#This Row],[produto]],Produtos[id],0,1))*vendas[[#This Row],[quantidade]]</f>
        <v>88023</v>
      </c>
      <c r="L804">
        <f ca="1">vendas[[#This Row],[total produtos]]+vendas[[#This Row],[frete]]</f>
        <v>88129.447499999995</v>
      </c>
    </row>
    <row r="805" spans="1:12" x14ac:dyDescent="0.25">
      <c r="A805" s="1">
        <v>45382.309297424785</v>
      </c>
      <c r="B805" s="3">
        <f>WEEKNUM(vendas[[#This Row],[data]])</f>
        <v>14</v>
      </c>
      <c r="C805">
        <v>15</v>
      </c>
      <c r="D805" s="2" t="s">
        <v>16</v>
      </c>
      <c r="E805" s="3">
        <v>14</v>
      </c>
      <c r="F805" t="s">
        <v>5186</v>
      </c>
      <c r="G805" t="str" cm="1">
        <f t="array" ref="G805">INDEX(Municípios[Unidade federativa],_xlfn.XMATCH(vendas[[#This Row],[destino]],Municípios[Município],0))</f>
        <v>Bahia</v>
      </c>
      <c r="H805" cm="1">
        <f t="array" aca="1" ref="H805" ca="1">INDEX(Municípios[frete],_xlfn.XMATCH(vendas[[#This Row],[destino]],Municípios[Município]))*vendas[[#This Row],[quantidade]]*(RANDBETWEEN(10,30)/100)</f>
        <v>17.8752</v>
      </c>
      <c r="I805" t="str">
        <f>VLOOKUP(vendas[[#This Row],[UF]],Regioes[],2,0)</f>
        <v>NORDESTE</v>
      </c>
      <c r="J805" t="str" cm="1">
        <f t="array" aca="1" ref="J805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805" cm="1">
        <f t="array" ref="K805">INDEX(Produtos[preço_venda],_xlfn.XMATCH(vendas[[#This Row],[produto]],Produtos[id],0,1))*vendas[[#This Row],[quantidade]]</f>
        <v>49284.76</v>
      </c>
      <c r="L805">
        <f ca="1">vendas[[#This Row],[total produtos]]+vendas[[#This Row],[frete]]</f>
        <v>49302.635200000004</v>
      </c>
    </row>
    <row r="806" spans="1:12" x14ac:dyDescent="0.25">
      <c r="A806" s="1">
        <v>45418</v>
      </c>
      <c r="B806" s="3">
        <f>WEEKNUM(vendas[[#This Row],[data]])</f>
        <v>19</v>
      </c>
      <c r="C806">
        <v>18</v>
      </c>
      <c r="D806" s="2" t="s">
        <v>18</v>
      </c>
      <c r="E806" s="3">
        <v>40</v>
      </c>
      <c r="F806" t="s">
        <v>303</v>
      </c>
      <c r="G806" t="str" cm="1">
        <f t="array" ref="G806">INDEX(Municípios[Unidade federativa],_xlfn.XMATCH(vendas[[#This Row],[destino]],Municípios[Município],0))</f>
        <v>Pernambuco</v>
      </c>
      <c r="H806" cm="1">
        <f t="array" aca="1" ref="H806" ca="1">INDEX(Municípios[frete],_xlfn.XMATCH(vendas[[#This Row],[destino]],Municípios[Município]))*vendas[[#This Row],[quantidade]]*(RANDBETWEEN(10,30)/100)</f>
        <v>90.3</v>
      </c>
      <c r="I806" t="str">
        <f>VLOOKUP(vendas[[#This Row],[UF]],Regioes[],2,0)</f>
        <v>NORDESTE</v>
      </c>
      <c r="J806" t="str" cm="1">
        <f t="array" aca="1" ref="J806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806" cm="1">
        <f t="array" ref="K806">INDEX(Produtos[preço_venda],_xlfn.XMATCH(vendas[[#This Row],[produto]],Produtos[id],0,1))*vendas[[#This Row],[quantidade]]</f>
        <v>140836.79999999999</v>
      </c>
      <c r="L806">
        <f ca="1">vendas[[#This Row],[total produtos]]+vendas[[#This Row],[frete]]</f>
        <v>140927.09999999998</v>
      </c>
    </row>
    <row r="807" spans="1:12" x14ac:dyDescent="0.25">
      <c r="A807" s="1">
        <v>45386.897653431421</v>
      </c>
      <c r="B807" s="3">
        <f>WEEKNUM(vendas[[#This Row],[data]])</f>
        <v>14</v>
      </c>
      <c r="C807">
        <v>15</v>
      </c>
      <c r="D807" s="2" t="s">
        <v>48</v>
      </c>
      <c r="E807" s="3">
        <v>32</v>
      </c>
      <c r="F807" t="s">
        <v>14141</v>
      </c>
      <c r="G807" t="str" cm="1">
        <f t="array" ref="G807">INDEX(Municípios[Unidade federativa],_xlfn.XMATCH(vendas[[#This Row],[destino]],Municípios[Município],0))</f>
        <v>Minas Gerais</v>
      </c>
      <c r="H807" cm="1">
        <f t="array" aca="1" ref="H807" ca="1">INDEX(Municípios[frete],_xlfn.XMATCH(vendas[[#This Row],[destino]],Municípios[Município]))*vendas[[#This Row],[quantidade]]*(RANDBETWEEN(10,30)/100)</f>
        <v>128.62720000000002</v>
      </c>
      <c r="I807" t="str">
        <f>VLOOKUP(vendas[[#This Row],[UF]],Regioes[],2,0)</f>
        <v>SUDESTE</v>
      </c>
      <c r="J807" t="str" cm="1">
        <f t="array" aca="1" ref="J80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07" cm="1">
        <f t="array" ref="K807">INDEX(Produtos[preço_venda],_xlfn.XMATCH(vendas[[#This Row],[produto]],Produtos[id],0,1))*vendas[[#This Row],[quantidade]]</f>
        <v>40974.080000000002</v>
      </c>
      <c r="L807">
        <f ca="1">vendas[[#This Row],[total produtos]]+vendas[[#This Row],[frete]]</f>
        <v>41102.707200000004</v>
      </c>
    </row>
    <row r="808" spans="1:12" x14ac:dyDescent="0.25">
      <c r="A808" s="1">
        <v>45385.928571919729</v>
      </c>
      <c r="B808" s="3">
        <f>WEEKNUM(vendas[[#This Row],[data]])</f>
        <v>14</v>
      </c>
      <c r="C808">
        <v>15</v>
      </c>
      <c r="D808" s="2" t="s">
        <v>48</v>
      </c>
      <c r="E808" s="3">
        <v>31</v>
      </c>
      <c r="F808" t="s">
        <v>11371</v>
      </c>
      <c r="G808" t="str" cm="1">
        <f t="array" ref="G808">INDEX(Municípios[Unidade federativa],_xlfn.XMATCH(vendas[[#This Row],[destino]],Municípios[Município],0))</f>
        <v>Paraná</v>
      </c>
      <c r="H808" cm="1">
        <f t="array" aca="1" ref="H808" ca="1">INDEX(Municípios[frete],_xlfn.XMATCH(vendas[[#This Row],[destino]],Municípios[Município]))*vendas[[#This Row],[quantidade]]*(RANDBETWEEN(10,30)/100)</f>
        <v>29.0625</v>
      </c>
      <c r="I808" t="str">
        <f>VLOOKUP(vendas[[#This Row],[UF]],Regioes[],2,0)</f>
        <v>SUL</v>
      </c>
      <c r="J808" t="str" cm="1">
        <f t="array" aca="1" ref="J80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08" cm="1">
        <f t="array" ref="K808">INDEX(Produtos[preço_venda],_xlfn.XMATCH(vendas[[#This Row],[produto]],Produtos[id],0,1))*vendas[[#This Row],[quantidade]]</f>
        <v>39693.64</v>
      </c>
      <c r="L808">
        <f ca="1">vendas[[#This Row],[total produtos]]+vendas[[#This Row],[frete]]</f>
        <v>39722.702499999999</v>
      </c>
    </row>
    <row r="809" spans="1:12" x14ac:dyDescent="0.25">
      <c r="A809" s="1">
        <v>45408</v>
      </c>
      <c r="B809" s="3">
        <f>WEEKNUM(vendas[[#This Row],[data]])</f>
        <v>17</v>
      </c>
      <c r="C809">
        <v>11</v>
      </c>
      <c r="D809" s="2" t="s">
        <v>26</v>
      </c>
      <c r="E809" s="3">
        <v>41</v>
      </c>
      <c r="F809" t="s">
        <v>13328</v>
      </c>
      <c r="G809" t="str" cm="1">
        <f t="array" ref="G809">INDEX(Municípios[Unidade federativa],_xlfn.XMATCH(vendas[[#This Row],[destino]],Municípios[Município],0))</f>
        <v>Minas Gerais</v>
      </c>
      <c r="H809" cm="1">
        <f t="array" aca="1" ref="H809" ca="1">INDEX(Municípios[frete],_xlfn.XMATCH(vendas[[#This Row],[destino]],Municípios[Município]))*vendas[[#This Row],[quantidade]]*(RANDBETWEEN(10,30)/100)</f>
        <v>25.092000000000002</v>
      </c>
      <c r="I809" t="str">
        <f>VLOOKUP(vendas[[#This Row],[UF]],Regioes[],2,0)</f>
        <v>SUDESTE</v>
      </c>
      <c r="J809" t="str" cm="1">
        <f t="array" aca="1" ref="J80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809" cm="1">
        <f t="array" ref="K809">INDEX(Produtos[preço_venda],_xlfn.XMATCH(vendas[[#This Row],[produto]],Produtos[id],0,1))*vendas[[#This Row],[quantidade]]</f>
        <v>183711.97999999998</v>
      </c>
      <c r="L809">
        <f ca="1">vendas[[#This Row],[total produtos]]+vendas[[#This Row],[frete]]</f>
        <v>183737.07199999999</v>
      </c>
    </row>
    <row r="810" spans="1:12" x14ac:dyDescent="0.25">
      <c r="A810" s="1">
        <v>45386.897653431421</v>
      </c>
      <c r="B810" s="3">
        <f>WEEKNUM(vendas[[#This Row],[data]])</f>
        <v>14</v>
      </c>
      <c r="C810">
        <v>15</v>
      </c>
      <c r="D810" s="2" t="s">
        <v>45</v>
      </c>
      <c r="E810" s="3">
        <v>40</v>
      </c>
      <c r="F810" t="s">
        <v>7687</v>
      </c>
      <c r="G810" t="str" cm="1">
        <f t="array" ref="G810">INDEX(Municípios[Unidade federativa],_xlfn.XMATCH(vendas[[#This Row],[destino]],Municípios[Município],0))</f>
        <v>Rondônia</v>
      </c>
      <c r="H810" cm="1">
        <f t="array" aca="1" ref="H810" ca="1">INDEX(Municípios[frete],_xlfn.XMATCH(vendas[[#This Row],[destino]],Municípios[Município]))*vendas[[#This Row],[quantidade]]*(RANDBETWEEN(10,30)/100)</f>
        <v>41.776000000000003</v>
      </c>
      <c r="I810" t="str">
        <f>VLOOKUP(vendas[[#This Row],[UF]],Regioes[],2,0)</f>
        <v>NORTE</v>
      </c>
      <c r="J810" t="str" cm="1">
        <f t="array" aca="1" ref="J810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810" cm="1">
        <f t="array" ref="K810">INDEX(Produtos[preço_venda],_xlfn.XMATCH(vendas[[#This Row],[produto]],Produtos[id],0,1))*vendas[[#This Row],[quantidade]]</f>
        <v>89632</v>
      </c>
      <c r="L810">
        <f ca="1">vendas[[#This Row],[total produtos]]+vendas[[#This Row],[frete]]</f>
        <v>89673.775999999998</v>
      </c>
    </row>
    <row r="811" spans="1:12" x14ac:dyDescent="0.25">
      <c r="A811" s="1">
        <v>45418</v>
      </c>
      <c r="B811" s="3">
        <f>WEEKNUM(vendas[[#This Row],[data]])</f>
        <v>19</v>
      </c>
      <c r="C811">
        <v>11</v>
      </c>
      <c r="D811" s="2" t="s">
        <v>19</v>
      </c>
      <c r="E811" s="3">
        <v>39</v>
      </c>
      <c r="F811" t="s">
        <v>9479</v>
      </c>
      <c r="G811" t="str" cm="1">
        <f t="array" ref="G811">INDEX(Municípios[Unidade federativa],_xlfn.XMATCH(vendas[[#This Row],[destino]],Municípios[Município],0))</f>
        <v>Sergipe</v>
      </c>
      <c r="H811" cm="1">
        <f t="array" aca="1" ref="H811" ca="1">INDEX(Municípios[frete],_xlfn.XMATCH(vendas[[#This Row],[destino]],Municípios[Município]))*vendas[[#This Row],[quantidade]]*(RANDBETWEEN(10,30)/100)</f>
        <v>64.291499999999999</v>
      </c>
      <c r="I811" t="str">
        <f>VLOOKUP(vendas[[#This Row],[UF]],Regioes[],2,0)</f>
        <v>NORDESTE</v>
      </c>
      <c r="J811" t="str" cm="1">
        <f t="array" aca="1" ref="J81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11" cm="1">
        <f t="array" ref="K811">INDEX(Produtos[preço_venda],_xlfn.XMATCH(vendas[[#This Row],[produto]],Produtos[id],0,1))*vendas[[#This Row],[quantidade]]</f>
        <v>87379.890000000014</v>
      </c>
      <c r="L811">
        <f ca="1">vendas[[#This Row],[total produtos]]+vendas[[#This Row],[frete]]</f>
        <v>87444.181500000021</v>
      </c>
    </row>
    <row r="812" spans="1:12" x14ac:dyDescent="0.25">
      <c r="A812" s="1">
        <v>45384.331541091851</v>
      </c>
      <c r="B812" s="3">
        <f>WEEKNUM(vendas[[#This Row],[data]])</f>
        <v>14</v>
      </c>
      <c r="C812">
        <v>13</v>
      </c>
      <c r="D812" s="2" t="s">
        <v>45</v>
      </c>
      <c r="E812" s="3">
        <v>23</v>
      </c>
      <c r="F812" t="s">
        <v>2851</v>
      </c>
      <c r="G812" t="str" cm="1">
        <f t="array" ref="G812">INDEX(Municípios[Unidade federativa],_xlfn.XMATCH(vendas[[#This Row],[destino]],Municípios[Município],0))</f>
        <v>Rondônia</v>
      </c>
      <c r="H812" cm="1">
        <f t="array" aca="1" ref="H812" ca="1">INDEX(Municípios[frete],_xlfn.XMATCH(vendas[[#This Row],[destino]],Municípios[Município]))*vendas[[#This Row],[quantidade]]*(RANDBETWEEN(10,30)/100)</f>
        <v>47.472000000000001</v>
      </c>
      <c r="I812" t="str">
        <f>VLOOKUP(vendas[[#This Row],[UF]],Regioes[],2,0)</f>
        <v>NORTE</v>
      </c>
      <c r="J812" t="str" cm="1">
        <f t="array" aca="1" ref="J812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812" cm="1">
        <f t="array" ref="K812">INDEX(Produtos[preço_venda],_xlfn.XMATCH(vendas[[#This Row],[produto]],Produtos[id],0,1))*vendas[[#This Row],[quantidade]]</f>
        <v>51538.400000000001</v>
      </c>
      <c r="L812">
        <f ca="1">vendas[[#This Row],[total produtos]]+vendas[[#This Row],[frete]]</f>
        <v>51585.872000000003</v>
      </c>
    </row>
    <row r="813" spans="1:12" x14ac:dyDescent="0.25">
      <c r="A813" s="1">
        <v>45389.130249134425</v>
      </c>
      <c r="B813" s="3">
        <f>WEEKNUM(vendas[[#This Row],[data]])</f>
        <v>15</v>
      </c>
      <c r="C813">
        <v>17</v>
      </c>
      <c r="D813" s="2" t="s">
        <v>29</v>
      </c>
      <c r="E813" s="3">
        <v>19</v>
      </c>
      <c r="F813" t="s">
        <v>7874</v>
      </c>
      <c r="G813" t="str" cm="1">
        <f t="array" ref="G813">INDEX(Municípios[Unidade federativa],_xlfn.XMATCH(vendas[[#This Row],[destino]],Municípios[Município],0))</f>
        <v>Rio Grande do Sul</v>
      </c>
      <c r="H813" cm="1">
        <f t="array" aca="1" ref="H813" ca="1">INDEX(Municípios[frete],_xlfn.XMATCH(vendas[[#This Row],[destino]],Municípios[Município]))*vendas[[#This Row],[quantidade]]*(RANDBETWEEN(10,30)/100)</f>
        <v>27.445499999999999</v>
      </c>
      <c r="I813" t="str">
        <f>VLOOKUP(vendas[[#This Row],[UF]],Regioes[],2,0)</f>
        <v>SUL</v>
      </c>
      <c r="J813" t="str" cm="1">
        <f t="array" aca="1" ref="J81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13" cm="1">
        <f t="array" ref="K813">INDEX(Produtos[preço_venda],_xlfn.XMATCH(vendas[[#This Row],[produto]],Produtos[id],0,1))*vendas[[#This Row],[quantidade]]</f>
        <v>72963.039999999994</v>
      </c>
      <c r="L813">
        <f ca="1">vendas[[#This Row],[total produtos]]+vendas[[#This Row],[frete]]</f>
        <v>72990.485499999995</v>
      </c>
    </row>
    <row r="814" spans="1:12" x14ac:dyDescent="0.25">
      <c r="A814" s="1">
        <v>45402</v>
      </c>
      <c r="B814" s="3">
        <f>WEEKNUM(vendas[[#This Row],[data]])</f>
        <v>16</v>
      </c>
      <c r="C814">
        <v>18</v>
      </c>
      <c r="D814" s="2" t="s">
        <v>12</v>
      </c>
      <c r="E814" s="3">
        <v>19</v>
      </c>
      <c r="F814" t="s">
        <v>7604</v>
      </c>
      <c r="G814" t="str" cm="1">
        <f t="array" ref="G814">INDEX(Municípios[Unidade federativa],_xlfn.XMATCH(vendas[[#This Row],[destino]],Municípios[Município],0))</f>
        <v>Mato Grosso do Sul</v>
      </c>
      <c r="H814" cm="1">
        <f t="array" aca="1" ref="H814" ca="1">INDEX(Municípios[frete],_xlfn.XMATCH(vendas[[#This Row],[destino]],Municípios[Município]))*vendas[[#This Row],[quantidade]]*(RANDBETWEEN(10,30)/100)</f>
        <v>40.751200000000004</v>
      </c>
      <c r="I814" t="str">
        <f>VLOOKUP(vendas[[#This Row],[UF]],Regioes[],2,0)</f>
        <v>CENTRO-OESTE</v>
      </c>
      <c r="J814" t="str" cm="1">
        <f t="array" aca="1" ref="J814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814" cm="1">
        <f t="array" ref="K814">INDEX(Produtos[preço_venda],_xlfn.XMATCH(vendas[[#This Row],[produto]],Produtos[id],0,1))*vendas[[#This Row],[quantidade]]</f>
        <v>6080.76</v>
      </c>
      <c r="L814">
        <f ca="1">vendas[[#This Row],[total produtos]]+vendas[[#This Row],[frete]]</f>
        <v>6121.5111999999999</v>
      </c>
    </row>
    <row r="815" spans="1:12" x14ac:dyDescent="0.25">
      <c r="A815" s="1">
        <v>45385.348624582155</v>
      </c>
      <c r="B815" s="3">
        <f>WEEKNUM(vendas[[#This Row],[data]])</f>
        <v>14</v>
      </c>
      <c r="C815">
        <v>6</v>
      </c>
      <c r="D815" s="2" t="s">
        <v>13</v>
      </c>
      <c r="E815" s="3">
        <v>13</v>
      </c>
      <c r="F815" t="s">
        <v>9630</v>
      </c>
      <c r="G815" t="str" cm="1">
        <f t="array" ref="G815">INDEX(Municípios[Unidade federativa],_xlfn.XMATCH(vendas[[#This Row],[destino]],Municípios[Município],0))</f>
        <v>São Paulo</v>
      </c>
      <c r="H815" cm="1">
        <f t="array" aca="1" ref="H815" ca="1">INDEX(Municípios[frete],_xlfn.XMATCH(vendas[[#This Row],[destino]],Municípios[Município]))*vendas[[#This Row],[quantidade]]*(RANDBETWEEN(10,30)/100)</f>
        <v>24.377600000000001</v>
      </c>
      <c r="I815" t="str">
        <f>VLOOKUP(vendas[[#This Row],[UF]],Regioes[],2,0)</f>
        <v>SUDESTE</v>
      </c>
      <c r="J815" t="str" cm="1">
        <f t="array" aca="1" ref="J81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15" cm="1">
        <f t="array" ref="K815">INDEX(Produtos[preço_venda],_xlfn.XMATCH(vendas[[#This Row],[produto]],Produtos[id],0,1))*vendas[[#This Row],[quantidade]]</f>
        <v>8322.08</v>
      </c>
      <c r="L815">
        <f ca="1">vendas[[#This Row],[total produtos]]+vendas[[#This Row],[frete]]</f>
        <v>8346.4575999999997</v>
      </c>
    </row>
    <row r="816" spans="1:12" x14ac:dyDescent="0.25">
      <c r="A816" s="1">
        <v>45400.772015411225</v>
      </c>
      <c r="B816" s="3">
        <f>WEEKNUM(vendas[[#This Row],[data]])</f>
        <v>16</v>
      </c>
      <c r="C816">
        <v>17</v>
      </c>
      <c r="D816" s="2" t="s">
        <v>46</v>
      </c>
      <c r="E816" s="3">
        <v>37</v>
      </c>
      <c r="F816" t="s">
        <v>10446</v>
      </c>
      <c r="G816" t="str" cm="1">
        <f t="array" ref="G816">INDEX(Municípios[Unidade federativa],_xlfn.XMATCH(vendas[[#This Row],[destino]],Municípios[Município],0))</f>
        <v>Mato Grosso</v>
      </c>
      <c r="H816" cm="1">
        <f t="array" aca="1" ref="H816" ca="1">INDEX(Municípios[frete],_xlfn.XMATCH(vendas[[#This Row],[destino]],Municípios[Município]))*vendas[[#This Row],[quantidade]]*(RANDBETWEEN(10,30)/100)</f>
        <v>34.465499999999999</v>
      </c>
      <c r="I816" t="str">
        <f>VLOOKUP(vendas[[#This Row],[UF]],Regioes[],2,0)</f>
        <v>CENTRO-OESTE</v>
      </c>
      <c r="J816" t="str" cm="1">
        <f t="array" aca="1" ref="J81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16" cm="1">
        <f t="array" ref="K816">INDEX(Produtos[preço_venda],_xlfn.XMATCH(vendas[[#This Row],[produto]],Produtos[id],0,1))*vendas[[#This Row],[quantidade]]</f>
        <v>82908.86</v>
      </c>
      <c r="L816">
        <f ca="1">vendas[[#This Row],[total produtos]]+vendas[[#This Row],[frete]]</f>
        <v>82943.325500000006</v>
      </c>
    </row>
    <row r="817" spans="1:12" x14ac:dyDescent="0.25">
      <c r="A817" s="1">
        <v>45385.928571919729</v>
      </c>
      <c r="B817" s="3">
        <f>WEEKNUM(vendas[[#This Row],[data]])</f>
        <v>14</v>
      </c>
      <c r="C817">
        <v>9</v>
      </c>
      <c r="D817" s="2" t="s">
        <v>15</v>
      </c>
      <c r="E817" s="3">
        <v>38</v>
      </c>
      <c r="F817" t="s">
        <v>7758</v>
      </c>
      <c r="G817" t="str" cm="1">
        <f t="array" ref="G817">INDEX(Municípios[Unidade federativa],_xlfn.XMATCH(vendas[[#This Row],[destino]],Municípios[Município],0))</f>
        <v>Maranhão</v>
      </c>
      <c r="H817" cm="1">
        <f t="array" aca="1" ref="H817" ca="1">INDEX(Municípios[frete],_xlfn.XMATCH(vendas[[#This Row],[destino]],Municípios[Município]))*vendas[[#This Row],[quantidade]]*(RANDBETWEEN(10,30)/100)</f>
        <v>100.89</v>
      </c>
      <c r="I817" t="str">
        <f>VLOOKUP(vendas[[#This Row],[UF]],Regioes[],2,0)</f>
        <v>NORDESTE</v>
      </c>
      <c r="J817" t="str" cm="1">
        <f t="array" aca="1" ref="J81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817" cm="1">
        <f t="array" ref="K817">INDEX(Produtos[preço_venda],_xlfn.XMATCH(vendas[[#This Row],[produto]],Produtos[id],0,1))*vendas[[#This Row],[quantidade]]</f>
        <v>36501.279999999999</v>
      </c>
      <c r="L817">
        <f ca="1">vendas[[#This Row],[total produtos]]+vendas[[#This Row],[frete]]</f>
        <v>36602.17</v>
      </c>
    </row>
    <row r="818" spans="1:12" x14ac:dyDescent="0.25">
      <c r="A818" s="1">
        <v>45394.217685757794</v>
      </c>
      <c r="B818" s="3">
        <f>WEEKNUM(vendas[[#This Row],[data]])</f>
        <v>15</v>
      </c>
      <c r="C818">
        <v>13</v>
      </c>
      <c r="D818" s="2" t="s">
        <v>49</v>
      </c>
      <c r="E818" s="3">
        <v>12</v>
      </c>
      <c r="F818" t="s">
        <v>8371</v>
      </c>
      <c r="G818" t="str" cm="1">
        <f t="array" ref="G818">INDEX(Municípios[Unidade federativa],_xlfn.XMATCH(vendas[[#This Row],[destino]],Municípios[Município],0))</f>
        <v>Espírito Santo</v>
      </c>
      <c r="H818" cm="1">
        <f t="array" aca="1" ref="H818" ca="1">INDEX(Municípios[frete],_xlfn.XMATCH(vendas[[#This Row],[destino]],Municípios[Município]))*vendas[[#This Row],[quantidade]]*(RANDBETWEEN(10,30)/100)</f>
        <v>37.26</v>
      </c>
      <c r="I818" t="str">
        <f>VLOOKUP(vendas[[#This Row],[UF]],Regioes[],2,0)</f>
        <v>SUDESTE</v>
      </c>
      <c r="J818" t="str" cm="1">
        <f t="array" aca="1" ref="J818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818" cm="1">
        <f t="array" ref="K818">INDEX(Produtos[preço_venda],_xlfn.XMATCH(vendas[[#This Row],[produto]],Produtos[id],0,1))*vendas[[#This Row],[quantidade]]</f>
        <v>15367.920000000002</v>
      </c>
      <c r="L818">
        <f ca="1">vendas[[#This Row],[total produtos]]+vendas[[#This Row],[frete]]</f>
        <v>15405.180000000002</v>
      </c>
    </row>
    <row r="819" spans="1:12" x14ac:dyDescent="0.25">
      <c r="A819" s="1">
        <v>45400.772015411225</v>
      </c>
      <c r="B819" s="3">
        <f>WEEKNUM(vendas[[#This Row],[data]])</f>
        <v>16</v>
      </c>
      <c r="C819">
        <v>5</v>
      </c>
      <c r="D819" s="2" t="s">
        <v>13</v>
      </c>
      <c r="E819" s="3">
        <v>21</v>
      </c>
      <c r="F819" t="s">
        <v>662</v>
      </c>
      <c r="G819" t="str" cm="1">
        <f t="array" ref="G819">INDEX(Municípios[Unidade federativa],_xlfn.XMATCH(vendas[[#This Row],[destino]],Municípios[Município],0))</f>
        <v>Piauí</v>
      </c>
      <c r="H819" cm="1">
        <f t="array" aca="1" ref="H819" ca="1">INDEX(Municípios[frete],_xlfn.XMATCH(vendas[[#This Row],[destino]],Municípios[Município]))*vendas[[#This Row],[quantidade]]*(RANDBETWEEN(10,30)/100)</f>
        <v>58.968000000000004</v>
      </c>
      <c r="I819" t="str">
        <f>VLOOKUP(vendas[[#This Row],[UF]],Regioes[],2,0)</f>
        <v>NORDESTE</v>
      </c>
      <c r="J819" t="str" cm="1">
        <f t="array" aca="1" ref="J81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19" cm="1">
        <f t="array" ref="K819">INDEX(Produtos[preço_venda],_xlfn.XMATCH(vendas[[#This Row],[produto]],Produtos[id],0,1))*vendas[[#This Row],[quantidade]]</f>
        <v>13443.359999999999</v>
      </c>
      <c r="L819">
        <f ca="1">vendas[[#This Row],[total produtos]]+vendas[[#This Row],[frete]]</f>
        <v>13502.328</v>
      </c>
    </row>
    <row r="820" spans="1:12" x14ac:dyDescent="0.25">
      <c r="A820" s="1">
        <v>45385.348624582155</v>
      </c>
      <c r="B820" s="3">
        <f>WEEKNUM(vendas[[#This Row],[data]])</f>
        <v>14</v>
      </c>
      <c r="C820">
        <v>8</v>
      </c>
      <c r="D820" s="2" t="s">
        <v>29</v>
      </c>
      <c r="E820" s="3">
        <v>29</v>
      </c>
      <c r="F820" t="s">
        <v>11853</v>
      </c>
      <c r="G820" t="str" cm="1">
        <f t="array" ref="G820">INDEX(Municípios[Unidade federativa],_xlfn.XMATCH(vendas[[#This Row],[destino]],Municípios[Município],0))</f>
        <v>Paraná</v>
      </c>
      <c r="H820" cm="1">
        <f t="array" aca="1" ref="H820" ca="1">INDEX(Municípios[frete],_xlfn.XMATCH(vendas[[#This Row],[destino]],Municípios[Município]))*vendas[[#This Row],[quantidade]]*(RANDBETWEEN(10,30)/100)</f>
        <v>40.2346</v>
      </c>
      <c r="I820" t="str">
        <f>VLOOKUP(vendas[[#This Row],[UF]],Regioes[],2,0)</f>
        <v>SUL</v>
      </c>
      <c r="J820" t="str" cm="1">
        <f t="array" aca="1" ref="J820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820" cm="1">
        <f t="array" ref="K820">INDEX(Produtos[preço_venda],_xlfn.XMATCH(vendas[[#This Row],[produto]],Produtos[id],0,1))*vendas[[#This Row],[quantidade]]</f>
        <v>111364.64</v>
      </c>
      <c r="L820">
        <f ca="1">vendas[[#This Row],[total produtos]]+vendas[[#This Row],[frete]]</f>
        <v>111404.8746</v>
      </c>
    </row>
    <row r="821" spans="1:12" x14ac:dyDescent="0.25">
      <c r="A821" s="1">
        <v>45401.001426674651</v>
      </c>
      <c r="B821" s="3">
        <f>WEEKNUM(vendas[[#This Row],[data]])</f>
        <v>16</v>
      </c>
      <c r="C821">
        <v>8</v>
      </c>
      <c r="D821" s="2" t="s">
        <v>63</v>
      </c>
      <c r="E821" s="3">
        <v>12</v>
      </c>
      <c r="F821" t="s">
        <v>8925</v>
      </c>
      <c r="G821" t="str" cm="1">
        <f t="array" ref="G821">INDEX(Municípios[Unidade federativa],_xlfn.XMATCH(vendas[[#This Row],[destino]],Municípios[Município],0))</f>
        <v>Piauí</v>
      </c>
      <c r="H821" cm="1">
        <f t="array" aca="1" ref="H821" ca="1">INDEX(Municípios[frete],_xlfn.XMATCH(vendas[[#This Row],[destino]],Municípios[Município]))*vendas[[#This Row],[quantidade]]*(RANDBETWEEN(10,30)/100)</f>
        <v>22.659600000000005</v>
      </c>
      <c r="I821" t="str">
        <f>VLOOKUP(vendas[[#This Row],[UF]],Regioes[],2,0)</f>
        <v>NORDESTE</v>
      </c>
      <c r="J821" t="str" cm="1">
        <f t="array" aca="1" ref="J821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821" cm="1">
        <f t="array" ref="K821">INDEX(Produtos[preço_venda],_xlfn.XMATCH(vendas[[#This Row],[produto]],Produtos[id],0,1))*vendas[[#This Row],[quantidade]]</f>
        <v>15364.920000000002</v>
      </c>
      <c r="L821">
        <f ca="1">vendas[[#This Row],[total produtos]]+vendas[[#This Row],[frete]]</f>
        <v>15387.579600000003</v>
      </c>
    </row>
    <row r="822" spans="1:12" x14ac:dyDescent="0.25">
      <c r="A822" s="1">
        <v>45410</v>
      </c>
      <c r="B822" s="3">
        <f>WEEKNUM(vendas[[#This Row],[data]])</f>
        <v>18</v>
      </c>
      <c r="C822">
        <v>18</v>
      </c>
      <c r="D822" s="2" t="s">
        <v>35</v>
      </c>
      <c r="E822" s="3">
        <v>35</v>
      </c>
      <c r="F822" t="s">
        <v>5037</v>
      </c>
      <c r="G822" t="str" cm="1">
        <f t="array" ref="G822">INDEX(Municípios[Unidade federativa],_xlfn.XMATCH(vendas[[#This Row],[destino]],Municípios[Município],0))</f>
        <v>Ceará</v>
      </c>
      <c r="H822" cm="1">
        <f t="array" aca="1" ref="H822" ca="1">INDEX(Municípios[frete],_xlfn.XMATCH(vendas[[#This Row],[destino]],Municípios[Município]))*vendas[[#This Row],[quantidade]]*(RANDBETWEEN(10,30)/100)</f>
        <v>31.85</v>
      </c>
      <c r="I822" t="str">
        <f>VLOOKUP(vendas[[#This Row],[UF]],Regioes[],2,0)</f>
        <v>NORDESTE</v>
      </c>
      <c r="J822" t="str" cm="1">
        <f t="array" aca="1" ref="J822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822" cm="1">
        <f t="array" ref="K822">INDEX(Produtos[preço_venda],_xlfn.XMATCH(vendas[[#This Row],[produto]],Produtos[id],0,1))*vendas[[#This Row],[quantidade]]</f>
        <v>56008.75</v>
      </c>
      <c r="L822">
        <f ca="1">vendas[[#This Row],[total produtos]]+vendas[[#This Row],[frete]]</f>
        <v>56040.6</v>
      </c>
    </row>
    <row r="823" spans="1:12" x14ac:dyDescent="0.25">
      <c r="A823" s="1">
        <v>45401.001426674651</v>
      </c>
      <c r="B823" s="3">
        <f>WEEKNUM(vendas[[#This Row],[data]])</f>
        <v>16</v>
      </c>
      <c r="C823">
        <v>14</v>
      </c>
      <c r="D823" s="2" t="s">
        <v>12</v>
      </c>
      <c r="E823" s="3">
        <v>46</v>
      </c>
      <c r="F823" t="s">
        <v>9856</v>
      </c>
      <c r="G823" t="str" cm="1">
        <f t="array" ref="G823">INDEX(Municípios[Unidade federativa],_xlfn.XMATCH(vendas[[#This Row],[destino]],Municípios[Município],0))</f>
        <v>São Paulo</v>
      </c>
      <c r="H823" cm="1">
        <f t="array" aca="1" ref="H823" ca="1">INDEX(Municípios[frete],_xlfn.XMATCH(vendas[[#This Row],[destino]],Municípios[Município]))*vendas[[#This Row],[quantidade]]*(RANDBETWEEN(10,30)/100)</f>
        <v>107.64</v>
      </c>
      <c r="I823" t="str">
        <f>VLOOKUP(vendas[[#This Row],[UF]],Regioes[],2,0)</f>
        <v>SUDESTE</v>
      </c>
      <c r="J823" t="str" cm="1">
        <f t="array" aca="1" ref="J82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23" cm="1">
        <f t="array" ref="K823">INDEX(Produtos[preço_venda],_xlfn.XMATCH(vendas[[#This Row],[produto]],Produtos[id],0,1))*vendas[[#This Row],[quantidade]]</f>
        <v>14721.84</v>
      </c>
      <c r="L823">
        <f ca="1">vendas[[#This Row],[total produtos]]+vendas[[#This Row],[frete]]</f>
        <v>14829.48</v>
      </c>
    </row>
    <row r="824" spans="1:12" x14ac:dyDescent="0.25">
      <c r="A824" s="1">
        <v>45398.147746847062</v>
      </c>
      <c r="B824" s="3">
        <f>WEEKNUM(vendas[[#This Row],[data]])</f>
        <v>16</v>
      </c>
      <c r="C824">
        <v>13</v>
      </c>
      <c r="D824" s="2" t="s">
        <v>20</v>
      </c>
      <c r="E824" s="3">
        <v>14</v>
      </c>
      <c r="F824" t="s">
        <v>7391</v>
      </c>
      <c r="G824" t="str" cm="1">
        <f t="array" ref="G824">INDEX(Municípios[Unidade federativa],_xlfn.XMATCH(vendas[[#This Row],[destino]],Municípios[Município],0))</f>
        <v>Paraná</v>
      </c>
      <c r="H824" cm="1">
        <f t="array" aca="1" ref="H824" ca="1">INDEX(Municípios[frete],_xlfn.XMATCH(vendas[[#This Row],[destino]],Municípios[Município]))*vendas[[#This Row],[quantidade]]*(RANDBETWEEN(10,30)/100)</f>
        <v>24.057600000000001</v>
      </c>
      <c r="I824" t="str">
        <f>VLOOKUP(vendas[[#This Row],[UF]],Regioes[],2,0)</f>
        <v>SUL</v>
      </c>
      <c r="J824" t="str" cm="1">
        <f t="array" aca="1" ref="J82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824" cm="1">
        <f t="array" ref="K824">INDEX(Produtos[preço_venda],_xlfn.XMATCH(vendas[[#This Row],[produto]],Produtos[id],0,1))*vendas[[#This Row],[quantidade]]</f>
        <v>58240.840000000004</v>
      </c>
      <c r="L824">
        <f ca="1">vendas[[#This Row],[total produtos]]+vendas[[#This Row],[frete]]</f>
        <v>58264.897600000004</v>
      </c>
    </row>
    <row r="825" spans="1:12" x14ac:dyDescent="0.25">
      <c r="A825" s="1">
        <v>45402</v>
      </c>
      <c r="B825" s="3">
        <f>WEEKNUM(vendas[[#This Row],[data]])</f>
        <v>16</v>
      </c>
      <c r="C825">
        <v>18</v>
      </c>
      <c r="D825" s="2" t="s">
        <v>11</v>
      </c>
      <c r="E825" s="3">
        <v>14</v>
      </c>
      <c r="F825" t="s">
        <v>4181</v>
      </c>
      <c r="G825" t="str" cm="1">
        <f t="array" ref="G825">INDEX(Municípios[Unidade federativa],_xlfn.XMATCH(vendas[[#This Row],[destino]],Municípios[Município],0))</f>
        <v>Paraná</v>
      </c>
      <c r="H825" cm="1">
        <f t="array" aca="1" ref="H825" ca="1">INDEX(Municípios[frete],_xlfn.XMATCH(vendas[[#This Row],[destino]],Municípios[Município]))*vendas[[#This Row],[quantidade]]*(RANDBETWEEN(10,30)/100)</f>
        <v>17.471999999999998</v>
      </c>
      <c r="I825" t="str">
        <f>VLOOKUP(vendas[[#This Row],[UF]],Regioes[],2,0)</f>
        <v>SUL</v>
      </c>
      <c r="J825" t="str" cm="1">
        <f t="array" aca="1" ref="J82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25" cm="1">
        <f t="array" ref="K825">INDEX(Produtos[preço_venda],_xlfn.XMATCH(vendas[[#This Row],[produto]],Produtos[id],0,1))*vendas[[#This Row],[quantidade]]</f>
        <v>62726.86</v>
      </c>
      <c r="L825">
        <f ca="1">vendas[[#This Row],[total produtos]]+vendas[[#This Row],[frete]]</f>
        <v>62744.332000000002</v>
      </c>
    </row>
    <row r="826" spans="1:12" x14ac:dyDescent="0.25">
      <c r="A826" s="1">
        <v>45397.650928884985</v>
      </c>
      <c r="B826" s="3">
        <f>WEEKNUM(vendas[[#This Row],[data]])</f>
        <v>16</v>
      </c>
      <c r="C826">
        <v>13</v>
      </c>
      <c r="D826" s="2" t="s">
        <v>51</v>
      </c>
      <c r="E826" s="3">
        <v>22</v>
      </c>
      <c r="F826" t="s">
        <v>8309</v>
      </c>
      <c r="G826" t="str" cm="1">
        <f t="array" ref="G826">INDEX(Municípios[Unidade federativa],_xlfn.XMATCH(vendas[[#This Row],[destino]],Municípios[Município],0))</f>
        <v>Pernambuco</v>
      </c>
      <c r="H826" cm="1">
        <f t="array" aca="1" ref="H826" ca="1">INDEX(Municípios[frete],_xlfn.XMATCH(vendas[[#This Row],[destino]],Municípios[Município]))*vendas[[#This Row],[quantidade]]*(RANDBETWEEN(10,30)/100)</f>
        <v>29.521799999999995</v>
      </c>
      <c r="I826" t="str">
        <f>VLOOKUP(vendas[[#This Row],[UF]],Regioes[],2,0)</f>
        <v>NORDESTE</v>
      </c>
      <c r="J826" t="str" cm="1">
        <f t="array" aca="1" ref="J82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826" cm="1">
        <f t="array" ref="K826">INDEX(Produtos[preço_venda],_xlfn.XMATCH(vendas[[#This Row],[produto]],Produtos[id],0,1))*vendas[[#This Row],[quantidade]]</f>
        <v>63374.52</v>
      </c>
      <c r="L826">
        <f ca="1">vendas[[#This Row],[total produtos]]+vendas[[#This Row],[frete]]</f>
        <v>63404.041799999999</v>
      </c>
    </row>
    <row r="827" spans="1:12" x14ac:dyDescent="0.25">
      <c r="A827" s="1">
        <v>45398.147746847062</v>
      </c>
      <c r="B827" s="3">
        <f>WEEKNUM(vendas[[#This Row],[data]])</f>
        <v>16</v>
      </c>
      <c r="C827">
        <v>18</v>
      </c>
      <c r="D827" s="2" t="s">
        <v>41</v>
      </c>
      <c r="E827" s="3">
        <v>46</v>
      </c>
      <c r="F827" t="s">
        <v>3700</v>
      </c>
      <c r="G827" t="str" cm="1">
        <f t="array" ref="G827">INDEX(Municípios[Unidade federativa],_xlfn.XMATCH(vendas[[#This Row],[destino]],Municípios[Município],0))</f>
        <v>Minas Gerais</v>
      </c>
      <c r="H827" cm="1">
        <f t="array" aca="1" ref="H827" ca="1">INDEX(Municípios[frete],_xlfn.XMATCH(vendas[[#This Row],[destino]],Municípios[Município]))*vendas[[#This Row],[quantidade]]*(RANDBETWEEN(10,30)/100)</f>
        <v>52.683800000000005</v>
      </c>
      <c r="I827" t="str">
        <f>VLOOKUP(vendas[[#This Row],[UF]],Regioes[],2,0)</f>
        <v>SUDESTE</v>
      </c>
      <c r="J827" t="str" cm="1">
        <f t="array" aca="1" ref="J82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27" cm="1">
        <f t="array" ref="K827">INDEX(Produtos[preço_venda],_xlfn.XMATCH(vendas[[#This Row],[produto]],Produtos[id],0,1))*vendas[[#This Row],[quantidade]]</f>
        <v>58893.799999999996</v>
      </c>
      <c r="L827">
        <f ca="1">vendas[[#This Row],[total produtos]]+vendas[[#This Row],[frete]]</f>
        <v>58946.483799999995</v>
      </c>
    </row>
    <row r="828" spans="1:12" x14ac:dyDescent="0.25">
      <c r="A828" s="1">
        <v>45402</v>
      </c>
      <c r="B828" s="3">
        <f>WEEKNUM(vendas[[#This Row],[data]])</f>
        <v>16</v>
      </c>
      <c r="C828">
        <v>7</v>
      </c>
      <c r="D828" s="2" t="s">
        <v>35</v>
      </c>
      <c r="E828" s="3">
        <v>41</v>
      </c>
      <c r="F828" t="s">
        <v>13367</v>
      </c>
      <c r="G828" t="str" cm="1">
        <f t="array" ref="G828">INDEX(Municípios[Unidade federativa],_xlfn.XMATCH(vendas[[#This Row],[destino]],Municípios[Município],0))</f>
        <v>Piauí</v>
      </c>
      <c r="H828" cm="1">
        <f t="array" aca="1" ref="H828" ca="1">INDEX(Municípios[frete],_xlfn.XMATCH(vendas[[#This Row],[destino]],Municípios[Município]))*vendas[[#This Row],[quantidade]]*(RANDBETWEEN(10,30)/100)</f>
        <v>81.376799999999989</v>
      </c>
      <c r="I828" t="str">
        <f>VLOOKUP(vendas[[#This Row],[UF]],Regioes[],2,0)</f>
        <v>NORDESTE</v>
      </c>
      <c r="J828" t="str" cm="1">
        <f t="array" aca="1" ref="J82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28" cm="1">
        <f t="array" ref="K828">INDEX(Produtos[preço_venda],_xlfn.XMATCH(vendas[[#This Row],[produto]],Produtos[id],0,1))*vendas[[#This Row],[quantidade]]</f>
        <v>65610.25</v>
      </c>
      <c r="L828">
        <f ca="1">vendas[[#This Row],[total produtos]]+vendas[[#This Row],[frete]]</f>
        <v>65691.626799999998</v>
      </c>
    </row>
    <row r="829" spans="1:12" x14ac:dyDescent="0.25">
      <c r="A829" s="1">
        <v>45402</v>
      </c>
      <c r="B829" s="3">
        <f>WEEKNUM(vendas[[#This Row],[data]])</f>
        <v>16</v>
      </c>
      <c r="C829">
        <v>11</v>
      </c>
      <c r="D829" s="2" t="s">
        <v>28</v>
      </c>
      <c r="E829" s="3">
        <v>42</v>
      </c>
      <c r="F829" t="s">
        <v>7053</v>
      </c>
      <c r="G829" t="str" cm="1">
        <f t="array" ref="G829">INDEX(Municípios[Unidade federativa],_xlfn.XMATCH(vendas[[#This Row],[destino]],Municípios[Município],0))</f>
        <v>Minas Gerais</v>
      </c>
      <c r="H829" cm="1">
        <f t="array" aca="1" ref="H829" ca="1">INDEX(Municípios[frete],_xlfn.XMATCH(vendas[[#This Row],[destino]],Municípios[Município]))*vendas[[#This Row],[quantidade]]*(RANDBETWEEN(10,30)/100)</f>
        <v>66.880800000000008</v>
      </c>
      <c r="I829" t="str">
        <f>VLOOKUP(vendas[[#This Row],[UF]],Regioes[],2,0)</f>
        <v>SUDESTE</v>
      </c>
      <c r="J829" t="str" cm="1">
        <f t="array" aca="1" ref="J82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829" cm="1">
        <f t="array" ref="K829">INDEX(Produtos[preço_venda],_xlfn.XMATCH(vendas[[#This Row],[produto]],Produtos[id],0,1))*vendas[[#This Row],[quantidade]]</f>
        <v>53771.34</v>
      </c>
      <c r="L829">
        <f ca="1">vendas[[#This Row],[total produtos]]+vendas[[#This Row],[frete]]</f>
        <v>53838.220799999996</v>
      </c>
    </row>
    <row r="830" spans="1:12" x14ac:dyDescent="0.25">
      <c r="A830" s="1">
        <v>45391.569484749321</v>
      </c>
      <c r="B830" s="3">
        <f>WEEKNUM(vendas[[#This Row],[data]])</f>
        <v>15</v>
      </c>
      <c r="C830">
        <v>12</v>
      </c>
      <c r="D830" s="2" t="s">
        <v>16</v>
      </c>
      <c r="E830" s="3">
        <v>22</v>
      </c>
      <c r="F830" t="s">
        <v>3712</v>
      </c>
      <c r="G830" t="str" cm="1">
        <f t="array" ref="G830">INDEX(Municípios[Unidade federativa],_xlfn.XMATCH(vendas[[#This Row],[destino]],Municípios[Município],0))</f>
        <v>Pernambuco</v>
      </c>
      <c r="H830" cm="1">
        <f t="array" aca="1" ref="H830" ca="1">INDEX(Municípios[frete],_xlfn.XMATCH(vendas[[#This Row],[destino]],Municípios[Município]))*vendas[[#This Row],[quantidade]]*(RANDBETWEEN(10,30)/100)</f>
        <v>16.816800000000001</v>
      </c>
      <c r="I830" t="str">
        <f>VLOOKUP(vendas[[#This Row],[UF]],Regioes[],2,0)</f>
        <v>NORDESTE</v>
      </c>
      <c r="J830" t="str" cm="1">
        <f t="array" aca="1" ref="J83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830" cm="1">
        <f t="array" ref="K830">INDEX(Produtos[preço_venda],_xlfn.XMATCH(vendas[[#This Row],[produto]],Produtos[id],0,1))*vendas[[#This Row],[quantidade]]</f>
        <v>77447.48000000001</v>
      </c>
      <c r="L830">
        <f ca="1">vendas[[#This Row],[total produtos]]+vendas[[#This Row],[frete]]</f>
        <v>77464.296800000011</v>
      </c>
    </row>
    <row r="831" spans="1:12" x14ac:dyDescent="0.25">
      <c r="A831" s="1">
        <v>45385.348624582155</v>
      </c>
      <c r="B831" s="3">
        <f>WEEKNUM(vendas[[#This Row],[data]])</f>
        <v>14</v>
      </c>
      <c r="C831">
        <v>13</v>
      </c>
      <c r="D831" s="2" t="s">
        <v>41</v>
      </c>
      <c r="E831" s="3">
        <v>36</v>
      </c>
      <c r="F831" t="s">
        <v>4116</v>
      </c>
      <c r="G831" t="str" cm="1">
        <f t="array" ref="G831">INDEX(Municípios[Unidade federativa],_xlfn.XMATCH(vendas[[#This Row],[destino]],Municípios[Município],0))</f>
        <v>São Paulo</v>
      </c>
      <c r="H831" cm="1">
        <f t="array" aca="1" ref="H831" ca="1">INDEX(Municípios[frete],_xlfn.XMATCH(vendas[[#This Row],[destino]],Municípios[Município]))*vendas[[#This Row],[quantidade]]*(RANDBETWEEN(10,30)/100)</f>
        <v>82.555199999999999</v>
      </c>
      <c r="I831" t="str">
        <f>VLOOKUP(vendas[[#This Row],[UF]],Regioes[],2,0)</f>
        <v>SUDESTE</v>
      </c>
      <c r="J831" t="str" cm="1">
        <f t="array" aca="1" ref="J83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31" cm="1">
        <f t="array" ref="K831">INDEX(Produtos[preço_venda],_xlfn.XMATCH(vendas[[#This Row],[produto]],Produtos[id],0,1))*vendas[[#This Row],[quantidade]]</f>
        <v>46090.799999999996</v>
      </c>
      <c r="L831">
        <f ca="1">vendas[[#This Row],[total produtos]]+vendas[[#This Row],[frete]]</f>
        <v>46173.355199999998</v>
      </c>
    </row>
    <row r="832" spans="1:12" x14ac:dyDescent="0.25">
      <c r="A832" s="1">
        <v>45400.772015411225</v>
      </c>
      <c r="B832" s="3">
        <f>WEEKNUM(vendas[[#This Row],[data]])</f>
        <v>16</v>
      </c>
      <c r="C832">
        <v>12</v>
      </c>
      <c r="D832" s="2" t="s">
        <v>43</v>
      </c>
      <c r="E832" s="3">
        <v>40</v>
      </c>
      <c r="F832" t="s">
        <v>10930</v>
      </c>
      <c r="G832" t="str" cm="1">
        <f t="array" ref="G832">INDEX(Municípios[Unidade federativa],_xlfn.XMATCH(vendas[[#This Row],[destino]],Municípios[Município],0))</f>
        <v>Mato Grosso</v>
      </c>
      <c r="H832" cm="1">
        <f t="array" aca="1" ref="H832" ca="1">INDEX(Municípios[frete],_xlfn.XMATCH(vendas[[#This Row],[destino]],Municípios[Município]))*vendas[[#This Row],[quantidade]]*(RANDBETWEEN(10,30)/100)</f>
        <v>57.875999999999991</v>
      </c>
      <c r="I832" t="str">
        <f>VLOOKUP(vendas[[#This Row],[UF]],Regioes[],2,0)</f>
        <v>CENTRO-OESTE</v>
      </c>
      <c r="J832" t="str" cm="1">
        <f t="array" aca="1" ref="J83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832" cm="1">
        <f t="array" ref="K832">INDEX(Produtos[preço_venda],_xlfn.XMATCH(vendas[[#This Row],[produto]],Produtos[id],0,1))*vendas[[#This Row],[quantidade]]</f>
        <v>64029.2</v>
      </c>
      <c r="L832">
        <f ca="1">vendas[[#This Row],[total produtos]]+vendas[[#This Row],[frete]]</f>
        <v>64087.075999999994</v>
      </c>
    </row>
    <row r="833" spans="1:12" x14ac:dyDescent="0.25">
      <c r="A833" s="1">
        <v>45402</v>
      </c>
      <c r="B833" s="3">
        <f>WEEKNUM(vendas[[#This Row],[data]])</f>
        <v>16</v>
      </c>
      <c r="C833">
        <v>12</v>
      </c>
      <c r="D833" s="2" t="s">
        <v>9</v>
      </c>
      <c r="E833" s="3">
        <v>16</v>
      </c>
      <c r="F833" t="s">
        <v>8035</v>
      </c>
      <c r="G833" t="str" cm="1">
        <f t="array" ref="G833">INDEX(Municípios[Unidade federativa],_xlfn.XMATCH(vendas[[#This Row],[destino]],Municípios[Município],0))</f>
        <v>Mato Grosso do Sul</v>
      </c>
      <c r="H833" cm="1">
        <f t="array" aca="1" ref="H833" ca="1">INDEX(Municípios[frete],_xlfn.XMATCH(vendas[[#This Row],[destino]],Municípios[Município]))*vendas[[#This Row],[quantidade]]*(RANDBETWEEN(10,30)/100)</f>
        <v>22.080000000000002</v>
      </c>
      <c r="I833" t="str">
        <f>VLOOKUP(vendas[[#This Row],[UF]],Regioes[],2,0)</f>
        <v>CENTRO-OESTE</v>
      </c>
      <c r="J833" t="str" cm="1">
        <f t="array" aca="1" ref="J83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833" cm="1">
        <f t="array" ref="K833">INDEX(Produtos[preço_venda],_xlfn.XMATCH(vendas[[#This Row],[produto]],Produtos[id],0,1))*vendas[[#This Row],[quantidade]]</f>
        <v>25615.68</v>
      </c>
      <c r="L833">
        <f ca="1">vendas[[#This Row],[total produtos]]+vendas[[#This Row],[frete]]</f>
        <v>25637.760000000002</v>
      </c>
    </row>
    <row r="834" spans="1:12" x14ac:dyDescent="0.25">
      <c r="A834" s="1">
        <v>45386.897653431421</v>
      </c>
      <c r="B834" s="3">
        <f>WEEKNUM(vendas[[#This Row],[data]])</f>
        <v>14</v>
      </c>
      <c r="C834">
        <v>9</v>
      </c>
      <c r="D834" s="2" t="s">
        <v>53</v>
      </c>
      <c r="E834" s="3">
        <v>24</v>
      </c>
      <c r="F834" t="s">
        <v>6033</v>
      </c>
      <c r="G834" t="str" cm="1">
        <f t="array" ref="G834">INDEX(Municípios[Unidade federativa],_xlfn.XMATCH(vendas[[#This Row],[destino]],Municípios[Município],0))</f>
        <v>Sergipe</v>
      </c>
      <c r="H834" cm="1">
        <f t="array" aca="1" ref="H834" ca="1">INDEX(Municípios[frete],_xlfn.XMATCH(vendas[[#This Row],[destino]],Municípios[Município]))*vendas[[#This Row],[quantidade]]*(RANDBETWEEN(10,30)/100)</f>
        <v>41.841600000000007</v>
      </c>
      <c r="I834" t="str">
        <f>VLOOKUP(vendas[[#This Row],[UF]],Regioes[],2,0)</f>
        <v>NORDESTE</v>
      </c>
      <c r="J834" t="str" cm="1">
        <f t="array" aca="1" ref="J83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34" cm="1">
        <f t="array" ref="K834">INDEX(Produtos[preço_venda],_xlfn.XMATCH(vendas[[#This Row],[produto]],Produtos[id],0,1))*vendas[[#This Row],[quantidade]]</f>
        <v>92167.680000000008</v>
      </c>
      <c r="L834">
        <f ca="1">vendas[[#This Row],[total produtos]]+vendas[[#This Row],[frete]]</f>
        <v>92209.521600000007</v>
      </c>
    </row>
    <row r="835" spans="1:12" x14ac:dyDescent="0.25">
      <c r="A835" s="1">
        <v>45410</v>
      </c>
      <c r="B835" s="3">
        <f>WEEKNUM(vendas[[#This Row],[data]])</f>
        <v>18</v>
      </c>
      <c r="C835">
        <v>6</v>
      </c>
      <c r="D835" s="2" t="s">
        <v>35</v>
      </c>
      <c r="E835" s="3">
        <v>40</v>
      </c>
      <c r="F835" t="s">
        <v>3578</v>
      </c>
      <c r="G835" t="str" cm="1">
        <f t="array" ref="G835">INDEX(Municípios[Unidade federativa],_xlfn.XMATCH(vendas[[#This Row],[destino]],Municípios[Município],0))</f>
        <v>Amazonas</v>
      </c>
      <c r="H835" cm="1">
        <f t="array" aca="1" ref="H835" ca="1">INDEX(Municípios[frete],_xlfn.XMATCH(vendas[[#This Row],[destino]],Municípios[Município]))*vendas[[#This Row],[quantidade]]*(RANDBETWEEN(10,30)/100)</f>
        <v>71.808000000000007</v>
      </c>
      <c r="I835" t="str">
        <f>VLOOKUP(vendas[[#This Row],[UF]],Regioes[],2,0)</f>
        <v>NORTE</v>
      </c>
      <c r="J835" t="str" cm="1">
        <f t="array" aca="1" ref="J83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35" cm="1">
        <f t="array" ref="K835">INDEX(Produtos[preço_venda],_xlfn.XMATCH(vendas[[#This Row],[produto]],Produtos[id],0,1))*vendas[[#This Row],[quantidade]]</f>
        <v>64010</v>
      </c>
      <c r="L835">
        <f ca="1">vendas[[#This Row],[total produtos]]+vendas[[#This Row],[frete]]</f>
        <v>64081.807999999997</v>
      </c>
    </row>
    <row r="836" spans="1:12" x14ac:dyDescent="0.25">
      <c r="A836" s="1">
        <v>45397.028009094523</v>
      </c>
      <c r="B836" s="3">
        <f>WEEKNUM(vendas[[#This Row],[data]])</f>
        <v>16</v>
      </c>
      <c r="C836">
        <v>11</v>
      </c>
      <c r="D836" s="2" t="s">
        <v>13</v>
      </c>
      <c r="E836" s="3">
        <v>19</v>
      </c>
      <c r="F836" t="s">
        <v>5742</v>
      </c>
      <c r="G836" t="str" cm="1">
        <f t="array" ref="G836">INDEX(Municípios[Unidade federativa],_xlfn.XMATCH(vendas[[#This Row],[destino]],Municípios[Município],0))</f>
        <v>Bahia</v>
      </c>
      <c r="H836" cm="1">
        <f t="array" aca="1" ref="H836" ca="1">INDEX(Municípios[frete],_xlfn.XMATCH(vendas[[#This Row],[destino]],Municípios[Município]))*vendas[[#This Row],[quantidade]]*(RANDBETWEEN(10,30)/100)</f>
        <v>16.358999999999998</v>
      </c>
      <c r="I836" t="str">
        <f>VLOOKUP(vendas[[#This Row],[UF]],Regioes[],2,0)</f>
        <v>NORDESTE</v>
      </c>
      <c r="J836" t="str" cm="1">
        <f t="array" aca="1" ref="J83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36" cm="1">
        <f t="array" ref="K836">INDEX(Produtos[preço_venda],_xlfn.XMATCH(vendas[[#This Row],[produto]],Produtos[id],0,1))*vendas[[#This Row],[quantidade]]</f>
        <v>12163.039999999999</v>
      </c>
      <c r="L836">
        <f ca="1">vendas[[#This Row],[total produtos]]+vendas[[#This Row],[frete]]</f>
        <v>12179.398999999999</v>
      </c>
    </row>
    <row r="837" spans="1:12" x14ac:dyDescent="0.25">
      <c r="A837" s="1">
        <v>45401.001426674651</v>
      </c>
      <c r="B837" s="3">
        <f>WEEKNUM(vendas[[#This Row],[data]])</f>
        <v>16</v>
      </c>
      <c r="C837">
        <v>9</v>
      </c>
      <c r="D837" s="2" t="s">
        <v>36</v>
      </c>
      <c r="E837" s="3">
        <v>31</v>
      </c>
      <c r="F837" t="s">
        <v>15680</v>
      </c>
      <c r="G837" t="str" cm="1">
        <f t="array" ref="G837">INDEX(Municípios[Unidade federativa],_xlfn.XMATCH(vendas[[#This Row],[destino]],Municípios[Município],0))</f>
        <v>Goiás</v>
      </c>
      <c r="H837" cm="1">
        <f t="array" aca="1" ref="H837" ca="1">INDEX(Municípios[frete],_xlfn.XMATCH(vendas[[#This Row],[destino]],Municípios[Município]))*vendas[[#This Row],[quantidade]]*(RANDBETWEEN(10,30)/100)</f>
        <v>47.522999999999996</v>
      </c>
      <c r="I837" t="str">
        <f>VLOOKUP(vendas[[#This Row],[UF]],Regioes[],2,0)</f>
        <v>CENTRO-OESTE</v>
      </c>
      <c r="J837" t="str" cm="1">
        <f t="array" aca="1" ref="J837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837" cm="1">
        <f t="array" ref="K837">INDEX(Produtos[preço_venda],_xlfn.XMATCH(vendas[[#This Row],[produto]],Produtos[id],0,1))*vendas[[#This Row],[quantidade]]</f>
        <v>119051.78</v>
      </c>
      <c r="L837">
        <f ca="1">vendas[[#This Row],[total produtos]]+vendas[[#This Row],[frete]]</f>
        <v>119099.303</v>
      </c>
    </row>
    <row r="838" spans="1:12" x14ac:dyDescent="0.25">
      <c r="A838" s="1">
        <v>45400.772015411225</v>
      </c>
      <c r="B838" s="3">
        <f>WEEKNUM(vendas[[#This Row],[data]])</f>
        <v>16</v>
      </c>
      <c r="C838">
        <v>18</v>
      </c>
      <c r="D838" s="2" t="s">
        <v>64</v>
      </c>
      <c r="E838" s="3">
        <v>34</v>
      </c>
      <c r="F838" t="s">
        <v>15975</v>
      </c>
      <c r="G838" t="str" cm="1">
        <f t="array" ref="G838">INDEX(Municípios[Unidade federativa],_xlfn.XMATCH(vendas[[#This Row],[destino]],Municípios[Município],0))</f>
        <v>Goiás</v>
      </c>
      <c r="H838" cm="1">
        <f t="array" aca="1" ref="H838" ca="1">INDEX(Municípios[frete],_xlfn.XMATCH(vendas[[#This Row],[destino]],Municípios[Município]))*vendas[[#This Row],[quantidade]]*(RANDBETWEEN(10,30)/100)</f>
        <v>41.813200000000009</v>
      </c>
      <c r="I838" t="str">
        <f>VLOOKUP(vendas[[#This Row],[UF]],Regioes[],2,0)</f>
        <v>CENTRO-OESTE</v>
      </c>
      <c r="J838" t="str" cm="1">
        <f t="array" aca="1" ref="J838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838" cm="1">
        <f t="array" ref="K838">INDEX(Produtos[preço_venda],_xlfn.XMATCH(vendas[[#This Row],[produto]],Produtos[id],0,1))*vendas[[#This Row],[quantidade]]</f>
        <v>43542.44</v>
      </c>
      <c r="L838">
        <f ca="1">vendas[[#This Row],[total produtos]]+vendas[[#This Row],[frete]]</f>
        <v>43584.253199999999</v>
      </c>
    </row>
    <row r="839" spans="1:12" x14ac:dyDescent="0.25">
      <c r="A839" s="1">
        <v>45397.650928884985</v>
      </c>
      <c r="B839" s="3">
        <f>WEEKNUM(vendas[[#This Row],[data]])</f>
        <v>16</v>
      </c>
      <c r="C839">
        <v>14</v>
      </c>
      <c r="D839" s="2" t="s">
        <v>15</v>
      </c>
      <c r="E839" s="3">
        <v>37</v>
      </c>
      <c r="F839" t="s">
        <v>3854</v>
      </c>
      <c r="G839" t="str" cm="1">
        <f t="array" ref="G839">INDEX(Municípios[Unidade federativa],_xlfn.XMATCH(vendas[[#This Row],[destino]],Municípios[Município],0))</f>
        <v>Sergipe</v>
      </c>
      <c r="H839" cm="1">
        <f t="array" aca="1" ref="H839" ca="1">INDEX(Municípios[frete],_xlfn.XMATCH(vendas[[#This Row],[destino]],Municípios[Município]))*vendas[[#This Row],[quantidade]]*(RANDBETWEEN(10,30)/100)</f>
        <v>99.344999999999999</v>
      </c>
      <c r="I839" t="str">
        <f>VLOOKUP(vendas[[#This Row],[UF]],Regioes[],2,0)</f>
        <v>NORDESTE</v>
      </c>
      <c r="J839" t="str" cm="1">
        <f t="array" aca="1" ref="J839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839" cm="1">
        <f t="array" ref="K839">INDEX(Produtos[preço_venda],_xlfn.XMATCH(vendas[[#This Row],[produto]],Produtos[id],0,1))*vendas[[#This Row],[quantidade]]</f>
        <v>35540.720000000001</v>
      </c>
      <c r="L839">
        <f ca="1">vendas[[#This Row],[total produtos]]+vendas[[#This Row],[frete]]</f>
        <v>35640.065000000002</v>
      </c>
    </row>
    <row r="840" spans="1:12" x14ac:dyDescent="0.25">
      <c r="A840" s="1">
        <v>45391.569484749321</v>
      </c>
      <c r="B840" s="3">
        <f>WEEKNUM(vendas[[#This Row],[data]])</f>
        <v>15</v>
      </c>
      <c r="C840">
        <v>13</v>
      </c>
      <c r="D840" s="2" t="s">
        <v>11</v>
      </c>
      <c r="E840" s="3">
        <v>32</v>
      </c>
      <c r="F840" t="s">
        <v>11536</v>
      </c>
      <c r="G840" t="str" cm="1">
        <f t="array" ref="G840">INDEX(Municípios[Unidade federativa],_xlfn.XMATCH(vendas[[#This Row],[destino]],Municípios[Município],0))</f>
        <v>Bahia</v>
      </c>
      <c r="H840" cm="1">
        <f t="array" aca="1" ref="H840" ca="1">INDEX(Municípios[frete],_xlfn.XMATCH(vendas[[#This Row],[destino]],Municípios[Município]))*vendas[[#This Row],[quantidade]]*(RANDBETWEEN(10,30)/100)</f>
        <v>54.528000000000006</v>
      </c>
      <c r="I840" t="str">
        <f>VLOOKUP(vendas[[#This Row],[UF]],Regioes[],2,0)</f>
        <v>NORDESTE</v>
      </c>
      <c r="J840" t="str" cm="1">
        <f t="array" aca="1" ref="J84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40" cm="1">
        <f t="array" ref="K840">INDEX(Produtos[preço_venda],_xlfn.XMATCH(vendas[[#This Row],[produto]],Produtos[id],0,1))*vendas[[#This Row],[quantidade]]</f>
        <v>143375.67999999999</v>
      </c>
      <c r="L840">
        <f ca="1">vendas[[#This Row],[total produtos]]+vendas[[#This Row],[frete]]</f>
        <v>143430.20799999998</v>
      </c>
    </row>
    <row r="841" spans="1:12" x14ac:dyDescent="0.25">
      <c r="A841" s="1">
        <v>45391.569484749321</v>
      </c>
      <c r="B841" s="3">
        <f>WEEKNUM(vendas[[#This Row],[data]])</f>
        <v>15</v>
      </c>
      <c r="C841">
        <v>13</v>
      </c>
      <c r="D841" s="2" t="s">
        <v>42</v>
      </c>
      <c r="E841" s="3">
        <v>42</v>
      </c>
      <c r="F841" t="s">
        <v>2723</v>
      </c>
      <c r="G841" t="str" cm="1">
        <f t="array" ref="G841">INDEX(Municípios[Unidade federativa],_xlfn.XMATCH(vendas[[#This Row],[destino]],Municípios[Município],0))</f>
        <v>Maranhão</v>
      </c>
      <c r="H841" cm="1">
        <f t="array" aca="1" ref="H841" ca="1">INDEX(Municípios[frete],_xlfn.XMATCH(vendas[[#This Row],[destino]],Municípios[Município]))*vendas[[#This Row],[quantidade]]*(RANDBETWEEN(10,30)/100)</f>
        <v>152.30879999999999</v>
      </c>
      <c r="I841" t="str">
        <f>VLOOKUP(vendas[[#This Row],[UF]],Regioes[],2,0)</f>
        <v>NORDESTE</v>
      </c>
      <c r="J841" t="str" cm="1">
        <f t="array" aca="1" ref="J84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841" cm="1">
        <f t="array" ref="K841">INDEX(Produtos[preço_venda],_xlfn.XMATCH(vendas[[#This Row],[produto]],Produtos[id],0,1))*vendas[[#This Row],[quantidade]]</f>
        <v>26882.519999999997</v>
      </c>
      <c r="L841">
        <f ca="1">vendas[[#This Row],[total produtos]]+vendas[[#This Row],[frete]]</f>
        <v>27034.828799999996</v>
      </c>
    </row>
    <row r="842" spans="1:12" x14ac:dyDescent="0.25">
      <c r="A842" s="1">
        <v>45385.348624582155</v>
      </c>
      <c r="B842" s="3">
        <f>WEEKNUM(vendas[[#This Row],[data]])</f>
        <v>14</v>
      </c>
      <c r="C842">
        <v>14</v>
      </c>
      <c r="D842" s="2" t="s">
        <v>33</v>
      </c>
      <c r="E842" s="3">
        <v>26</v>
      </c>
      <c r="F842" t="s">
        <v>2579</v>
      </c>
      <c r="G842" t="str" cm="1">
        <f t="array" ref="G842">INDEX(Municípios[Unidade federativa],_xlfn.XMATCH(vendas[[#This Row],[destino]],Municípios[Município],0))</f>
        <v>Bahia</v>
      </c>
      <c r="H842" cm="1">
        <f t="array" aca="1" ref="H842" ca="1">INDEX(Municípios[frete],_xlfn.XMATCH(vendas[[#This Row],[destino]],Municípios[Município]))*vendas[[#This Row],[quantidade]]*(RANDBETWEEN(10,30)/100)</f>
        <v>32.648199999999996</v>
      </c>
      <c r="I842" t="str">
        <f>VLOOKUP(vendas[[#This Row],[UF]],Regioes[],2,0)</f>
        <v>NORDESTE</v>
      </c>
      <c r="J842" t="str" cm="1">
        <f t="array" aca="1" ref="J84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42" cm="1">
        <f t="array" ref="K842">INDEX(Produtos[preço_venda],_xlfn.XMATCH(vendas[[#This Row],[produto]],Produtos[id],0,1))*vendas[[#This Row],[quantidade]]</f>
        <v>16661.059999999998</v>
      </c>
      <c r="L842">
        <f ca="1">vendas[[#This Row],[total produtos]]+vendas[[#This Row],[frete]]</f>
        <v>16693.708199999997</v>
      </c>
    </row>
    <row r="843" spans="1:12" x14ac:dyDescent="0.25">
      <c r="A843" s="1">
        <v>45400.772015411225</v>
      </c>
      <c r="B843" s="3">
        <f>WEEKNUM(vendas[[#This Row],[data]])</f>
        <v>16</v>
      </c>
      <c r="C843">
        <v>6</v>
      </c>
      <c r="D843" s="2" t="s">
        <v>21</v>
      </c>
      <c r="E843" s="3">
        <v>26</v>
      </c>
      <c r="F843" t="s">
        <v>5961</v>
      </c>
      <c r="G843" t="str" cm="1">
        <f t="array" ref="G843">INDEX(Municípios[Unidade federativa],_xlfn.XMATCH(vendas[[#This Row],[destino]],Municípios[Município],0))</f>
        <v>Ceará</v>
      </c>
      <c r="H843" cm="1">
        <f t="array" aca="1" ref="H843" ca="1">INDEX(Municípios[frete],_xlfn.XMATCH(vendas[[#This Row],[destino]],Municípios[Município]))*vendas[[#This Row],[quantidade]]*(RANDBETWEEN(10,30)/100)</f>
        <v>43.196400000000004</v>
      </c>
      <c r="I843" t="str">
        <f>VLOOKUP(vendas[[#This Row],[UF]],Regioes[],2,0)</f>
        <v>NORDESTE</v>
      </c>
      <c r="J843" t="str" cm="1">
        <f t="array" aca="1" ref="J843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843" cm="1">
        <f t="array" ref="K843">INDEX(Produtos[preço_venda],_xlfn.XMATCH(vendas[[#This Row],[produto]],Produtos[id],0,1))*vendas[[#This Row],[quantidade]]</f>
        <v>99853.260000000009</v>
      </c>
      <c r="L843">
        <f ca="1">vendas[[#This Row],[total produtos]]+vendas[[#This Row],[frete]]</f>
        <v>99896.45640000001</v>
      </c>
    </row>
    <row r="844" spans="1:12" x14ac:dyDescent="0.25">
      <c r="A844" s="1">
        <v>45402</v>
      </c>
      <c r="B844" s="3">
        <f>WEEKNUM(vendas[[#This Row],[data]])</f>
        <v>16</v>
      </c>
      <c r="C844">
        <v>11</v>
      </c>
      <c r="D844" s="2" t="s">
        <v>34</v>
      </c>
      <c r="E844" s="3">
        <v>33</v>
      </c>
      <c r="F844" t="s">
        <v>5516</v>
      </c>
      <c r="G844" t="str" cm="1">
        <f t="array" ref="G844">INDEX(Municípios[Unidade federativa],_xlfn.XMATCH(vendas[[#This Row],[destino]],Municípios[Município],0))</f>
        <v>Paraná</v>
      </c>
      <c r="H844" cm="1">
        <f t="array" aca="1" ref="H844" ca="1">INDEX(Municípios[frete],_xlfn.XMATCH(vendas[[#This Row],[destino]],Municípios[Município]))*vendas[[#This Row],[quantidade]]*(RANDBETWEEN(10,30)/100)</f>
        <v>81.698099999999997</v>
      </c>
      <c r="I844" t="str">
        <f>VLOOKUP(vendas[[#This Row],[UF]],Regioes[],2,0)</f>
        <v>SUL</v>
      </c>
      <c r="J844" t="str" cm="1">
        <f t="array" aca="1" ref="J84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844" cm="1">
        <f t="array" ref="K844">INDEX(Produtos[preço_venda],_xlfn.XMATCH(vendas[[#This Row],[produto]],Produtos[id],0,1))*vendas[[#This Row],[quantidade]]</f>
        <v>116170.56000000001</v>
      </c>
      <c r="L844">
        <f ca="1">vendas[[#This Row],[total produtos]]+vendas[[#This Row],[frete]]</f>
        <v>116252.25810000001</v>
      </c>
    </row>
    <row r="845" spans="1:12" x14ac:dyDescent="0.25">
      <c r="A845" s="1">
        <v>45400.772015411225</v>
      </c>
      <c r="B845" s="3">
        <f>WEEKNUM(vendas[[#This Row],[data]])</f>
        <v>16</v>
      </c>
      <c r="C845">
        <v>12</v>
      </c>
      <c r="D845" s="2" t="s">
        <v>58</v>
      </c>
      <c r="E845" s="3">
        <v>44</v>
      </c>
      <c r="F845" t="s">
        <v>16052</v>
      </c>
      <c r="G845" t="str" cm="1">
        <f t="array" ref="G845">INDEX(Municípios[Unidade federativa],_xlfn.XMATCH(vendas[[#This Row],[destino]],Municípios[Município],0))</f>
        <v>Santa Catarina</v>
      </c>
      <c r="H845" cm="1">
        <f t="array" aca="1" ref="H845" ca="1">INDEX(Municípios[frete],_xlfn.XMATCH(vendas[[#This Row],[destino]],Municípios[Município]))*vendas[[#This Row],[quantidade]]*(RANDBETWEEN(10,30)/100)</f>
        <v>50.881600000000006</v>
      </c>
      <c r="I845" t="str">
        <f>VLOOKUP(vendas[[#This Row],[UF]],Regioes[],2,0)</f>
        <v>SUL</v>
      </c>
      <c r="J845" t="str" cm="1">
        <f t="array" aca="1" ref="J845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845" cm="1">
        <f t="array" ref="K845">INDEX(Produtos[preço_venda],_xlfn.XMATCH(vendas[[#This Row],[produto]],Produtos[id],0,1))*vendas[[#This Row],[quantidade]]</f>
        <v>14108.16</v>
      </c>
      <c r="L845">
        <f ca="1">vendas[[#This Row],[total produtos]]+vendas[[#This Row],[frete]]</f>
        <v>14159.0416</v>
      </c>
    </row>
    <row r="846" spans="1:12" x14ac:dyDescent="0.25">
      <c r="A846" s="1">
        <v>45418</v>
      </c>
      <c r="B846" s="3">
        <f>WEEKNUM(vendas[[#This Row],[data]])</f>
        <v>19</v>
      </c>
      <c r="C846">
        <v>10</v>
      </c>
      <c r="D846" s="2" t="s">
        <v>64</v>
      </c>
      <c r="E846" s="3">
        <v>38</v>
      </c>
      <c r="F846" t="s">
        <v>9808</v>
      </c>
      <c r="G846" t="str" cm="1">
        <f t="array" ref="G846">INDEX(Municípios[Unidade federativa],_xlfn.XMATCH(vendas[[#This Row],[destino]],Municípios[Município],0))</f>
        <v>Minas Gerais</v>
      </c>
      <c r="H846" cm="1">
        <f t="array" aca="1" ref="H846" ca="1">INDEX(Municípios[frete],_xlfn.XMATCH(vendas[[#This Row],[destino]],Municípios[Município]))*vendas[[#This Row],[quantidade]]*(RANDBETWEEN(10,30)/100)</f>
        <v>99.909600000000026</v>
      </c>
      <c r="I846" t="str">
        <f>VLOOKUP(vendas[[#This Row],[UF]],Regioes[],2,0)</f>
        <v>SUDESTE</v>
      </c>
      <c r="J846" t="str" cm="1">
        <f t="array" aca="1" ref="J84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846" cm="1">
        <f t="array" ref="K846">INDEX(Produtos[preço_venda],_xlfn.XMATCH(vendas[[#This Row],[produto]],Produtos[id],0,1))*vendas[[#This Row],[quantidade]]</f>
        <v>48665.08</v>
      </c>
      <c r="L846">
        <f ca="1">vendas[[#This Row],[total produtos]]+vendas[[#This Row],[frete]]</f>
        <v>48764.989600000001</v>
      </c>
    </row>
    <row r="847" spans="1:12" x14ac:dyDescent="0.25">
      <c r="A847" s="1">
        <v>45410</v>
      </c>
      <c r="B847" s="3">
        <f>WEEKNUM(vendas[[#This Row],[data]])</f>
        <v>18</v>
      </c>
      <c r="C847">
        <v>17</v>
      </c>
      <c r="D847" s="2" t="s">
        <v>56</v>
      </c>
      <c r="E847" s="3">
        <v>19</v>
      </c>
      <c r="F847" t="s">
        <v>8233</v>
      </c>
      <c r="G847" t="str" cm="1">
        <f t="array" ref="G847">INDEX(Municípios[Unidade federativa],_xlfn.XMATCH(vendas[[#This Row],[destino]],Municípios[Município],0))</f>
        <v>Paraná</v>
      </c>
      <c r="H847" cm="1">
        <f t="array" aca="1" ref="H847" ca="1">INDEX(Municípios[frete],_xlfn.XMATCH(vendas[[#This Row],[destino]],Municípios[Município]))*vendas[[#This Row],[quantidade]]*(RANDBETWEEN(10,30)/100)</f>
        <v>44.516999999999996</v>
      </c>
      <c r="I847" t="str">
        <f>VLOOKUP(vendas[[#This Row],[UF]],Regioes[],2,0)</f>
        <v>SUL</v>
      </c>
      <c r="J847" t="str" cm="1">
        <f t="array" aca="1" ref="J847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47" cm="1">
        <f t="array" ref="K847">INDEX(Produtos[preço_venda],_xlfn.XMATCH(vendas[[#This Row],[produto]],Produtos[id],0,1))*vendas[[#This Row],[quantidade]]</f>
        <v>54725.89</v>
      </c>
      <c r="L847">
        <f ca="1">vendas[[#This Row],[total produtos]]+vendas[[#This Row],[frete]]</f>
        <v>54770.406999999999</v>
      </c>
    </row>
    <row r="848" spans="1:12" x14ac:dyDescent="0.25">
      <c r="A848" s="1">
        <v>45402</v>
      </c>
      <c r="B848" s="3">
        <f>WEEKNUM(vendas[[#This Row],[data]])</f>
        <v>16</v>
      </c>
      <c r="C848">
        <v>16</v>
      </c>
      <c r="D848" s="2" t="s">
        <v>40</v>
      </c>
      <c r="E848" s="3">
        <v>20</v>
      </c>
      <c r="F848" t="s">
        <v>15860</v>
      </c>
      <c r="G848" t="str" cm="1">
        <f t="array" ref="G848">INDEX(Municípios[Unidade federativa],_xlfn.XMATCH(vendas[[#This Row],[destino]],Municípios[Município],0))</f>
        <v>Rio Grande do Sul</v>
      </c>
      <c r="H848" cm="1">
        <f t="array" aca="1" ref="H848" ca="1">INDEX(Municípios[frete],_xlfn.XMATCH(vendas[[#This Row],[destino]],Municípios[Município]))*vendas[[#This Row],[quantidade]]*(RANDBETWEEN(10,30)/100)</f>
        <v>28.886000000000003</v>
      </c>
      <c r="I848" t="str">
        <f>VLOOKUP(vendas[[#This Row],[UF]],Regioes[],2,0)</f>
        <v>SUL</v>
      </c>
      <c r="J848" t="str" cm="1">
        <f t="array" aca="1" ref="J84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848" cm="1">
        <f t="array" ref="K848">INDEX(Produtos[preço_venda],_xlfn.XMATCH(vendas[[#This Row],[produto]],Produtos[id],0,1))*vendas[[#This Row],[quantidade]]</f>
        <v>64007.399999999994</v>
      </c>
      <c r="L848">
        <f ca="1">vendas[[#This Row],[total produtos]]+vendas[[#This Row],[frete]]</f>
        <v>64036.285999999993</v>
      </c>
    </row>
    <row r="849" spans="1:12" x14ac:dyDescent="0.25">
      <c r="A849" s="1">
        <v>45402</v>
      </c>
      <c r="B849" s="3">
        <f>WEEKNUM(vendas[[#This Row],[data]])</f>
        <v>16</v>
      </c>
      <c r="C849">
        <v>10</v>
      </c>
      <c r="D849" s="2" t="s">
        <v>58</v>
      </c>
      <c r="E849" s="3">
        <v>30</v>
      </c>
      <c r="F849" t="s">
        <v>3063</v>
      </c>
      <c r="G849" t="str" cm="1">
        <f t="array" ref="G849">INDEX(Municípios[Unidade federativa],_xlfn.XMATCH(vendas[[#This Row],[destino]],Municípios[Município],0))</f>
        <v>Rio Grande do Sul</v>
      </c>
      <c r="H849" cm="1">
        <f t="array" aca="1" ref="H849" ca="1">INDEX(Municípios[frete],_xlfn.XMATCH(vendas[[#This Row],[destino]],Municípios[Município]))*vendas[[#This Row],[quantidade]]*(RANDBETWEEN(10,30)/100)</f>
        <v>71.861999999999995</v>
      </c>
      <c r="I849" t="str">
        <f>VLOOKUP(vendas[[#This Row],[UF]],Regioes[],2,0)</f>
        <v>SUL</v>
      </c>
      <c r="J849" t="str" cm="1">
        <f t="array" aca="1" ref="J849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849" cm="1">
        <f t="array" ref="K849">INDEX(Produtos[preço_venda],_xlfn.XMATCH(vendas[[#This Row],[produto]],Produtos[id],0,1))*vendas[[#This Row],[quantidade]]</f>
        <v>9619.1999999999989</v>
      </c>
      <c r="L849">
        <f ca="1">vendas[[#This Row],[total produtos]]+vendas[[#This Row],[frete]]</f>
        <v>9691.0619999999981</v>
      </c>
    </row>
    <row r="850" spans="1:12" x14ac:dyDescent="0.25">
      <c r="A850" s="1">
        <v>45410</v>
      </c>
      <c r="B850" s="3">
        <f>WEEKNUM(vendas[[#This Row],[data]])</f>
        <v>18</v>
      </c>
      <c r="C850">
        <v>13</v>
      </c>
      <c r="D850" s="2" t="s">
        <v>54</v>
      </c>
      <c r="E850" s="3">
        <v>31</v>
      </c>
      <c r="F850" t="s">
        <v>12512</v>
      </c>
      <c r="G850" t="str" cm="1">
        <f t="array" ref="G850">INDEX(Municípios[Unidade federativa],_xlfn.XMATCH(vendas[[#This Row],[destino]],Municípios[Município],0))</f>
        <v>São Paulo</v>
      </c>
      <c r="H850" cm="1">
        <f t="array" aca="1" ref="H850" ca="1">INDEX(Municípios[frete],_xlfn.XMATCH(vendas[[#This Row],[destino]],Municípios[Município]))*vendas[[#This Row],[quantidade]]*(RANDBETWEEN(10,30)/100)</f>
        <v>63.711200000000005</v>
      </c>
      <c r="I850" t="str">
        <f>VLOOKUP(vendas[[#This Row],[UF]],Regioes[],2,0)</f>
        <v>SUDESTE</v>
      </c>
      <c r="J850" t="str" cm="1">
        <f t="array" aca="1" ref="J850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50" cm="1">
        <f t="array" ref="K850">INDEX(Produtos[preço_venda],_xlfn.XMATCH(vendas[[#This Row],[produto]],Produtos[id],0,1))*vendas[[#This Row],[quantidade]]</f>
        <v>19843.72</v>
      </c>
      <c r="L850">
        <f ca="1">vendas[[#This Row],[total produtos]]+vendas[[#This Row],[frete]]</f>
        <v>19907.431200000003</v>
      </c>
    </row>
    <row r="851" spans="1:12" x14ac:dyDescent="0.25">
      <c r="A851" s="1">
        <v>45401.001426674651</v>
      </c>
      <c r="B851" s="3">
        <f>WEEKNUM(vendas[[#This Row],[data]])</f>
        <v>16</v>
      </c>
      <c r="C851">
        <v>16</v>
      </c>
      <c r="D851" s="2" t="s">
        <v>41</v>
      </c>
      <c r="E851" s="3">
        <v>22</v>
      </c>
      <c r="F851" t="s">
        <v>5157</v>
      </c>
      <c r="G851" t="str" cm="1">
        <f t="array" ref="G851">INDEX(Municípios[Unidade federativa],_xlfn.XMATCH(vendas[[#This Row],[destino]],Municípios[Município],0))</f>
        <v>Minas Gerais</v>
      </c>
      <c r="H851" cm="1">
        <f t="array" aca="1" ref="H851" ca="1">INDEX(Municípios[frete],_xlfn.XMATCH(vendas[[#This Row],[destino]],Municípios[Município]))*vendas[[#This Row],[quantidade]]*(RANDBETWEEN(10,30)/100)</f>
        <v>80.981999999999999</v>
      </c>
      <c r="I851" t="str">
        <f>VLOOKUP(vendas[[#This Row],[UF]],Regioes[],2,0)</f>
        <v>SUDESTE</v>
      </c>
      <c r="J851" t="str" cm="1">
        <f t="array" aca="1" ref="J85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51" cm="1">
        <f t="array" ref="K851">INDEX(Produtos[preço_venda],_xlfn.XMATCH(vendas[[#This Row],[produto]],Produtos[id],0,1))*vendas[[#This Row],[quantidade]]</f>
        <v>28166.6</v>
      </c>
      <c r="L851">
        <f ca="1">vendas[[#This Row],[total produtos]]+vendas[[#This Row],[frete]]</f>
        <v>28247.581999999999</v>
      </c>
    </row>
    <row r="852" spans="1:12" x14ac:dyDescent="0.25">
      <c r="A852" s="1">
        <v>45397.650928884985</v>
      </c>
      <c r="B852" s="3">
        <f>WEEKNUM(vendas[[#This Row],[data]])</f>
        <v>16</v>
      </c>
      <c r="C852">
        <v>6</v>
      </c>
      <c r="D852" s="2" t="s">
        <v>60</v>
      </c>
      <c r="E852" s="3">
        <v>17</v>
      </c>
      <c r="F852" t="s">
        <v>2854</v>
      </c>
      <c r="G852" t="str" cm="1">
        <f t="array" ref="G852">INDEX(Municípios[Unidade federativa],_xlfn.XMATCH(vendas[[#This Row],[destino]],Municípios[Município],0))</f>
        <v>Minas Gerais</v>
      </c>
      <c r="H852" cm="1">
        <f t="array" aca="1" ref="H852" ca="1">INDEX(Municípios[frete],_xlfn.XMATCH(vendas[[#This Row],[destino]],Municípios[Município]))*vendas[[#This Row],[quantidade]]*(RANDBETWEEN(10,30)/100)</f>
        <v>13.9536</v>
      </c>
      <c r="I852" t="str">
        <f>VLOOKUP(vendas[[#This Row],[UF]],Regioes[],2,0)</f>
        <v>SUDESTE</v>
      </c>
      <c r="J852" t="str" cm="1">
        <f t="array" aca="1" ref="J85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52" cm="1">
        <f t="array" ref="K852">INDEX(Produtos[preço_venda],_xlfn.XMATCH(vendas[[#This Row],[produto]],Produtos[id],0,1))*vendas[[#This Row],[quantidade]]</f>
        <v>43524.59</v>
      </c>
      <c r="L852">
        <f ca="1">vendas[[#This Row],[total produtos]]+vendas[[#This Row],[frete]]</f>
        <v>43538.543599999997</v>
      </c>
    </row>
    <row r="853" spans="1:12" x14ac:dyDescent="0.25">
      <c r="A853" s="1">
        <v>45401.001426674651</v>
      </c>
      <c r="B853" s="3">
        <f>WEEKNUM(vendas[[#This Row],[data]])</f>
        <v>16</v>
      </c>
      <c r="C853">
        <v>18</v>
      </c>
      <c r="D853" s="2" t="s">
        <v>36</v>
      </c>
      <c r="E853" s="3">
        <v>37</v>
      </c>
      <c r="F853" t="s">
        <v>11856</v>
      </c>
      <c r="G853" t="str" cm="1">
        <f t="array" ref="G853">INDEX(Municípios[Unidade federativa],_xlfn.XMATCH(vendas[[#This Row],[destino]],Municípios[Município],0))</f>
        <v>São Paulo</v>
      </c>
      <c r="H853" cm="1">
        <f t="array" aca="1" ref="H853" ca="1">INDEX(Municípios[frete],_xlfn.XMATCH(vendas[[#This Row],[destino]],Municípios[Município]))*vendas[[#This Row],[quantidade]]*(RANDBETWEEN(10,30)/100)</f>
        <v>169.21209999999999</v>
      </c>
      <c r="I853" t="str">
        <f>VLOOKUP(vendas[[#This Row],[UF]],Regioes[],2,0)</f>
        <v>SUDESTE</v>
      </c>
      <c r="J853" t="str" cm="1">
        <f t="array" aca="1" ref="J85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53" cm="1">
        <f t="array" ref="K853">INDEX(Produtos[preço_venda],_xlfn.XMATCH(vendas[[#This Row],[produto]],Produtos[id],0,1))*vendas[[#This Row],[quantidade]]</f>
        <v>142094.06</v>
      </c>
      <c r="L853">
        <f ca="1">vendas[[#This Row],[total produtos]]+vendas[[#This Row],[frete]]</f>
        <v>142263.2721</v>
      </c>
    </row>
    <row r="854" spans="1:12" x14ac:dyDescent="0.25">
      <c r="A854" s="1">
        <v>45414</v>
      </c>
      <c r="B854" s="3">
        <f>WEEKNUM(vendas[[#This Row],[data]])</f>
        <v>18</v>
      </c>
      <c r="C854">
        <v>5</v>
      </c>
      <c r="D854" s="2" t="s">
        <v>40</v>
      </c>
      <c r="E854" s="3">
        <v>33</v>
      </c>
      <c r="F854" t="s">
        <v>3786</v>
      </c>
      <c r="G854" t="str" cm="1">
        <f t="array" ref="G854">INDEX(Municípios[Unidade federativa],_xlfn.XMATCH(vendas[[#This Row],[destino]],Municípios[Município],0))</f>
        <v>Minas Gerais</v>
      </c>
      <c r="H854" cm="1">
        <f t="array" aca="1" ref="H854" ca="1">INDEX(Municípios[frete],_xlfn.XMATCH(vendas[[#This Row],[destino]],Municípios[Município]))*vendas[[#This Row],[quantidade]]*(RANDBETWEEN(10,30)/100)</f>
        <v>107.5668</v>
      </c>
      <c r="I854" t="str">
        <f>VLOOKUP(vendas[[#This Row],[UF]],Regioes[],2,0)</f>
        <v>SUDESTE</v>
      </c>
      <c r="J854" t="str" cm="1">
        <f t="array" aca="1" ref="J854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54" cm="1">
        <f t="array" ref="K854">INDEX(Produtos[preço_venda],_xlfn.XMATCH(vendas[[#This Row],[produto]],Produtos[id],0,1))*vendas[[#This Row],[quantidade]]</f>
        <v>105612.20999999999</v>
      </c>
      <c r="L854">
        <f ca="1">vendas[[#This Row],[total produtos]]+vendas[[#This Row],[frete]]</f>
        <v>105719.77679999999</v>
      </c>
    </row>
    <row r="855" spans="1:12" x14ac:dyDescent="0.25">
      <c r="A855" s="1">
        <v>45410</v>
      </c>
      <c r="B855" s="3">
        <f>WEEKNUM(vendas[[#This Row],[data]])</f>
        <v>18</v>
      </c>
      <c r="C855">
        <v>7</v>
      </c>
      <c r="D855" s="2" t="s">
        <v>62</v>
      </c>
      <c r="E855" s="3">
        <v>16</v>
      </c>
      <c r="F855" t="s">
        <v>12557</v>
      </c>
      <c r="G855" t="str" cm="1">
        <f t="array" ref="G855">INDEX(Municípios[Unidade federativa],_xlfn.XMATCH(vendas[[#This Row],[destino]],Municípios[Município],0))</f>
        <v>Minas Gerais</v>
      </c>
      <c r="H855" cm="1">
        <f t="array" aca="1" ref="H855" ca="1">INDEX(Municípios[frete],_xlfn.XMATCH(vendas[[#This Row],[destino]],Municípios[Município]))*vendas[[#This Row],[quantidade]]*(RANDBETWEEN(10,30)/100)</f>
        <v>15.8048</v>
      </c>
      <c r="I855" t="str">
        <f>VLOOKUP(vendas[[#This Row],[UF]],Regioes[],2,0)</f>
        <v>SUDESTE</v>
      </c>
      <c r="J855" t="str" cm="1">
        <f t="array" aca="1" ref="J85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855" cm="1">
        <f t="array" ref="K855">INDEX(Produtos[preço_venda],_xlfn.XMATCH(vendas[[#This Row],[produto]],Produtos[id],0,1))*vendas[[#This Row],[quantidade]]</f>
        <v>46089.279999999999</v>
      </c>
      <c r="L855">
        <f ca="1">vendas[[#This Row],[total produtos]]+vendas[[#This Row],[frete]]</f>
        <v>46105.084799999997</v>
      </c>
    </row>
    <row r="856" spans="1:12" x14ac:dyDescent="0.25">
      <c r="A856" s="1">
        <v>45402</v>
      </c>
      <c r="B856" s="3">
        <f>WEEKNUM(vendas[[#This Row],[data]])</f>
        <v>16</v>
      </c>
      <c r="C856">
        <v>11</v>
      </c>
      <c r="D856" s="2" t="s">
        <v>63</v>
      </c>
      <c r="E856" s="3">
        <v>49</v>
      </c>
      <c r="F856" t="s">
        <v>10927</v>
      </c>
      <c r="G856" t="str" cm="1">
        <f t="array" ref="G856">INDEX(Municípios[Unidade federativa],_xlfn.XMATCH(vendas[[#This Row],[destino]],Municípios[Município],0))</f>
        <v>Pará</v>
      </c>
      <c r="H856" cm="1">
        <f t="array" aca="1" ref="H856" ca="1">INDEX(Municípios[frete],_xlfn.XMATCH(vendas[[#This Row],[destino]],Municípios[Município]))*vendas[[#This Row],[quantidade]]*(RANDBETWEEN(10,30)/100)</f>
        <v>41.571600000000004</v>
      </c>
      <c r="I856" t="str">
        <f>VLOOKUP(vendas[[#This Row],[UF]],Regioes[],2,0)</f>
        <v>NORTE</v>
      </c>
      <c r="J856" t="str" cm="1">
        <f t="array" aca="1" ref="J856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856" cm="1">
        <f t="array" ref="K856">INDEX(Produtos[preço_venda],_xlfn.XMATCH(vendas[[#This Row],[produto]],Produtos[id],0,1))*vendas[[#This Row],[quantidade]]</f>
        <v>62740.090000000004</v>
      </c>
      <c r="L856">
        <f ca="1">vendas[[#This Row],[total produtos]]+vendas[[#This Row],[frete]]</f>
        <v>62781.661600000007</v>
      </c>
    </row>
    <row r="857" spans="1:12" x14ac:dyDescent="0.25">
      <c r="A857" s="1">
        <v>45386.897653431421</v>
      </c>
      <c r="B857" s="3">
        <f>WEEKNUM(vendas[[#This Row],[data]])</f>
        <v>14</v>
      </c>
      <c r="C857">
        <v>13</v>
      </c>
      <c r="D857" s="2" t="s">
        <v>52</v>
      </c>
      <c r="E857" s="3">
        <v>46</v>
      </c>
      <c r="F857" t="s">
        <v>6328</v>
      </c>
      <c r="G857" t="str" cm="1">
        <f t="array" ref="G857">INDEX(Municípios[Unidade federativa],_xlfn.XMATCH(vendas[[#This Row],[destino]],Municípios[Município],0))</f>
        <v>Bahia</v>
      </c>
      <c r="H857" cm="1">
        <f t="array" aca="1" ref="H857" ca="1">INDEX(Municípios[frete],_xlfn.XMATCH(vendas[[#This Row],[destino]],Municípios[Município]))*vendas[[#This Row],[quantidade]]*(RANDBETWEEN(10,30)/100)</f>
        <v>128.4228</v>
      </c>
      <c r="I857" t="str">
        <f>VLOOKUP(vendas[[#This Row],[UF]],Regioes[],2,0)</f>
        <v>NORDESTE</v>
      </c>
      <c r="J857" t="str" cm="1">
        <f t="array" aca="1" ref="J85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857" cm="1">
        <f t="array" ref="K857">INDEX(Produtos[preço_venda],_xlfn.XMATCH(vendas[[#This Row],[produto]],Produtos[id],0,1))*vendas[[#This Row],[quantidade]]</f>
        <v>191389.44</v>
      </c>
      <c r="L857">
        <f ca="1">vendas[[#This Row],[total produtos]]+vendas[[#This Row],[frete]]</f>
        <v>191517.8628</v>
      </c>
    </row>
    <row r="858" spans="1:12" x14ac:dyDescent="0.25">
      <c r="A858" s="1">
        <v>45409</v>
      </c>
      <c r="B858" s="3">
        <f>WEEKNUM(vendas[[#This Row],[data]])</f>
        <v>17</v>
      </c>
      <c r="C858">
        <v>10</v>
      </c>
      <c r="D858" s="2" t="s">
        <v>52</v>
      </c>
      <c r="E858" s="3">
        <v>35</v>
      </c>
      <c r="F858" t="s">
        <v>5680</v>
      </c>
      <c r="G858" t="str" cm="1">
        <f t="array" ref="G858">INDEX(Municípios[Unidade federativa],_xlfn.XMATCH(vendas[[#This Row],[destino]],Municípios[Município],0))</f>
        <v>São Paulo</v>
      </c>
      <c r="H858" cm="1">
        <f t="array" aca="1" ref="H858" ca="1">INDEX(Municípios[frete],_xlfn.XMATCH(vendas[[#This Row],[destino]],Municípios[Município]))*vendas[[#This Row],[quantidade]]*(RANDBETWEEN(10,30)/100)</f>
        <v>41.37</v>
      </c>
      <c r="I858" t="str">
        <f>VLOOKUP(vendas[[#This Row],[UF]],Regioes[],2,0)</f>
        <v>SUDESTE</v>
      </c>
      <c r="J858" t="str" cm="1">
        <f t="array" aca="1" ref="J85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858" cm="1">
        <f t="array" ref="K858">INDEX(Produtos[preço_venda],_xlfn.XMATCH(vendas[[#This Row],[produto]],Produtos[id],0,1))*vendas[[#This Row],[quantidade]]</f>
        <v>145622.40000000002</v>
      </c>
      <c r="L858">
        <f ca="1">vendas[[#This Row],[total produtos]]+vendas[[#This Row],[frete]]</f>
        <v>145663.77000000002</v>
      </c>
    </row>
    <row r="859" spans="1:12" x14ac:dyDescent="0.25">
      <c r="A859" s="1">
        <v>45402</v>
      </c>
      <c r="B859" s="3">
        <f>WEEKNUM(vendas[[#This Row],[data]])</f>
        <v>16</v>
      </c>
      <c r="C859">
        <v>9</v>
      </c>
      <c r="D859" s="2" t="s">
        <v>17</v>
      </c>
      <c r="E859" s="3">
        <v>35</v>
      </c>
      <c r="F859" t="s">
        <v>14486</v>
      </c>
      <c r="G859" t="str" cm="1">
        <f t="array" ref="G859">INDEX(Municípios[Unidade federativa],_xlfn.XMATCH(vendas[[#This Row],[destino]],Municípios[Município],0))</f>
        <v>São Paulo</v>
      </c>
      <c r="H859" cm="1">
        <f t="array" aca="1" ref="H859" ca="1">INDEX(Municípios[frete],_xlfn.XMATCH(vendas[[#This Row],[destino]],Municípios[Município]))*vendas[[#This Row],[quantidade]]*(RANDBETWEEN(10,30)/100)</f>
        <v>68.029499999999999</v>
      </c>
      <c r="I859" t="str">
        <f>VLOOKUP(vendas[[#This Row],[UF]],Regioes[],2,0)</f>
        <v>SUDESTE</v>
      </c>
      <c r="J859" t="str" cm="1">
        <f t="array" aca="1" ref="J85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59" cm="1">
        <f t="array" ref="K859">INDEX(Produtos[preço_venda],_xlfn.XMATCH(vendas[[#This Row],[produto]],Produtos[id],0,1))*vendas[[#This Row],[quantidade]]</f>
        <v>89607.7</v>
      </c>
      <c r="L859">
        <f ca="1">vendas[[#This Row],[total produtos]]+vendas[[#This Row],[frete]]</f>
        <v>89675.729500000001</v>
      </c>
    </row>
    <row r="860" spans="1:12" x14ac:dyDescent="0.25">
      <c r="A860" s="1">
        <v>45391.569484749321</v>
      </c>
      <c r="B860" s="3">
        <f>WEEKNUM(vendas[[#This Row],[data]])</f>
        <v>15</v>
      </c>
      <c r="C860">
        <v>12</v>
      </c>
      <c r="D860" s="2" t="s">
        <v>12</v>
      </c>
      <c r="E860" s="3">
        <v>34</v>
      </c>
      <c r="F860" t="s">
        <v>11029</v>
      </c>
      <c r="G860" t="str" cm="1">
        <f t="array" ref="G860">INDEX(Municípios[Unidade federativa],_xlfn.XMATCH(vendas[[#This Row],[destino]],Municípios[Município],0))</f>
        <v>Paraíba</v>
      </c>
      <c r="H860" cm="1">
        <f t="array" aca="1" ref="H860" ca="1">INDEX(Municípios[frete],_xlfn.XMATCH(vendas[[#This Row],[destino]],Municípios[Município]))*vendas[[#This Row],[quantidade]]*(RANDBETWEEN(10,30)/100)</f>
        <v>76.63600000000001</v>
      </c>
      <c r="I860" t="str">
        <f>VLOOKUP(vendas[[#This Row],[UF]],Regioes[],2,0)</f>
        <v>NORDESTE</v>
      </c>
      <c r="J860" t="str" cm="1">
        <f t="array" aca="1" ref="J86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60" cm="1">
        <f t="array" ref="K860">INDEX(Produtos[preço_venda],_xlfn.XMATCH(vendas[[#This Row],[produto]],Produtos[id],0,1))*vendas[[#This Row],[quantidade]]</f>
        <v>10881.36</v>
      </c>
      <c r="L860">
        <f ca="1">vendas[[#This Row],[total produtos]]+vendas[[#This Row],[frete]]</f>
        <v>10957.996000000001</v>
      </c>
    </row>
    <row r="861" spans="1:12" x14ac:dyDescent="0.25">
      <c r="A861" s="1">
        <v>45391.569484749321</v>
      </c>
      <c r="B861" s="3">
        <f>WEEKNUM(vendas[[#This Row],[data]])</f>
        <v>15</v>
      </c>
      <c r="C861">
        <v>18</v>
      </c>
      <c r="D861" s="2" t="s">
        <v>47</v>
      </c>
      <c r="E861" s="3">
        <v>30</v>
      </c>
      <c r="F861" t="s">
        <v>15970</v>
      </c>
      <c r="G861" t="str" cm="1">
        <f t="array" ref="G861">INDEX(Municípios[Unidade federativa],_xlfn.XMATCH(vendas[[#This Row],[destino]],Municípios[Município],0))</f>
        <v>Rio Grande do Sul</v>
      </c>
      <c r="H861" cm="1">
        <f t="array" aca="1" ref="H861" ca="1">INDEX(Municípios[frete],_xlfn.XMATCH(vendas[[#This Row],[destino]],Municípios[Município]))*vendas[[#This Row],[quantidade]]*(RANDBETWEEN(10,30)/100)</f>
        <v>89.4</v>
      </c>
      <c r="I861" t="str">
        <f>VLOOKUP(vendas[[#This Row],[UF]],Regioes[],2,0)</f>
        <v>SUL</v>
      </c>
      <c r="J861" t="str" cm="1">
        <f t="array" aca="1" ref="J861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61" cm="1">
        <f t="array" ref="K861">INDEX(Produtos[preço_venda],_xlfn.XMATCH(vendas[[#This Row],[produto]],Produtos[id],0,1))*vendas[[#This Row],[quantidade]]</f>
        <v>124829.1</v>
      </c>
      <c r="L861">
        <f ca="1">vendas[[#This Row],[total produtos]]+vendas[[#This Row],[frete]]</f>
        <v>124918.5</v>
      </c>
    </row>
    <row r="862" spans="1:12" x14ac:dyDescent="0.25">
      <c r="A862" s="1">
        <v>45418</v>
      </c>
      <c r="B862" s="3">
        <f>WEEKNUM(vendas[[#This Row],[data]])</f>
        <v>19</v>
      </c>
      <c r="C862">
        <v>11</v>
      </c>
      <c r="D862" s="2" t="s">
        <v>31</v>
      </c>
      <c r="E862" s="3">
        <v>31</v>
      </c>
      <c r="F862" t="s">
        <v>1295</v>
      </c>
      <c r="G862" t="str" cm="1">
        <f t="array" ref="G862">INDEX(Municípios[Unidade federativa],_xlfn.XMATCH(vendas[[#This Row],[destino]],Municípios[Município],0))</f>
        <v>Minas Gerais</v>
      </c>
      <c r="H862" cm="1">
        <f t="array" aca="1" ref="H862" ca="1">INDEX(Municípios[frete],_xlfn.XMATCH(vendas[[#This Row],[destino]],Municípios[Município]))*vendas[[#This Row],[quantidade]]*(RANDBETWEEN(10,30)/100)</f>
        <v>45.117400000000004</v>
      </c>
      <c r="I862" t="str">
        <f>VLOOKUP(vendas[[#This Row],[UF]],Regioes[],2,0)</f>
        <v>SUDESTE</v>
      </c>
      <c r="J862" t="str" cm="1">
        <f t="array" aca="1" ref="J86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62" cm="1">
        <f t="array" ref="K862">INDEX(Produtos[preço_venda],_xlfn.XMATCH(vendas[[#This Row],[produto]],Produtos[id],0,1))*vendas[[#This Row],[quantidade]]</f>
        <v>119046.81999999999</v>
      </c>
      <c r="L862">
        <f ca="1">vendas[[#This Row],[total produtos]]+vendas[[#This Row],[frete]]</f>
        <v>119091.9374</v>
      </c>
    </row>
    <row r="863" spans="1:12" x14ac:dyDescent="0.25">
      <c r="A863" s="1">
        <v>45384.331541091851</v>
      </c>
      <c r="B863" s="3">
        <f>WEEKNUM(vendas[[#This Row],[data]])</f>
        <v>14</v>
      </c>
      <c r="C863">
        <v>11</v>
      </c>
      <c r="D863" s="2" t="s">
        <v>18</v>
      </c>
      <c r="E863" s="3">
        <v>47</v>
      </c>
      <c r="F863" t="s">
        <v>1826</v>
      </c>
      <c r="G863" t="str" cm="1">
        <f t="array" ref="G863">INDEX(Municípios[Unidade federativa],_xlfn.XMATCH(vendas[[#This Row],[destino]],Municípios[Município],0))</f>
        <v>São Paulo</v>
      </c>
      <c r="H863" cm="1">
        <f t="array" aca="1" ref="H863" ca="1">INDEX(Municípios[frete],_xlfn.XMATCH(vendas[[#This Row],[destino]],Municípios[Município]))*vendas[[#This Row],[quantidade]]*(RANDBETWEEN(10,30)/100)</f>
        <v>89.111999999999995</v>
      </c>
      <c r="I863" t="str">
        <f>VLOOKUP(vendas[[#This Row],[UF]],Regioes[],2,0)</f>
        <v>SUDESTE</v>
      </c>
      <c r="J863" t="str" cm="1">
        <f t="array" aca="1" ref="J86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63" cm="1">
        <f t="array" ref="K863">INDEX(Produtos[preço_venda],_xlfn.XMATCH(vendas[[#This Row],[produto]],Produtos[id],0,1))*vendas[[#This Row],[quantidade]]</f>
        <v>165483.24</v>
      </c>
      <c r="L863">
        <f ca="1">vendas[[#This Row],[total produtos]]+vendas[[#This Row],[frete]]</f>
        <v>165572.35199999998</v>
      </c>
    </row>
    <row r="864" spans="1:12" x14ac:dyDescent="0.25">
      <c r="A864" s="1">
        <v>45401.001426674651</v>
      </c>
      <c r="B864" s="3">
        <f>WEEKNUM(vendas[[#This Row],[data]])</f>
        <v>16</v>
      </c>
      <c r="C864">
        <v>7</v>
      </c>
      <c r="D864" s="2" t="s">
        <v>61</v>
      </c>
      <c r="E864" s="3">
        <v>28</v>
      </c>
      <c r="F864" t="s">
        <v>8986</v>
      </c>
      <c r="G864" t="str" cm="1">
        <f t="array" ref="G864">INDEX(Municípios[Unidade federativa],_xlfn.XMATCH(vendas[[#This Row],[destino]],Municípios[Município],0))</f>
        <v>Minas Gerais</v>
      </c>
      <c r="H864" cm="1">
        <f t="array" aca="1" ref="H864" ca="1">INDEX(Municípios[frete],_xlfn.XMATCH(vendas[[#This Row],[destino]],Municípios[Município]))*vendas[[#This Row],[quantidade]]*(RANDBETWEEN(10,30)/100)</f>
        <v>20.2944</v>
      </c>
      <c r="I864" t="str">
        <f>VLOOKUP(vendas[[#This Row],[UF]],Regioes[],2,0)</f>
        <v>SUDESTE</v>
      </c>
      <c r="J864" t="str" cm="1">
        <f t="array" aca="1" ref="J86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864" cm="1">
        <f t="array" ref="K864">INDEX(Produtos[preço_venda],_xlfn.XMATCH(vendas[[#This Row],[produto]],Produtos[id],0,1))*vendas[[#This Row],[quantidade]]</f>
        <v>98563.08</v>
      </c>
      <c r="L864">
        <f ca="1">vendas[[#This Row],[total produtos]]+vendas[[#This Row],[frete]]</f>
        <v>98583.374400000001</v>
      </c>
    </row>
    <row r="865" spans="1:12" x14ac:dyDescent="0.25">
      <c r="A865" s="1">
        <v>45400.772015411225</v>
      </c>
      <c r="B865" s="3">
        <f>WEEKNUM(vendas[[#This Row],[data]])</f>
        <v>16</v>
      </c>
      <c r="C865">
        <v>13</v>
      </c>
      <c r="D865" s="2" t="s">
        <v>12</v>
      </c>
      <c r="E865" s="3">
        <v>38</v>
      </c>
      <c r="F865" t="s">
        <v>13232</v>
      </c>
      <c r="G865" t="str" cm="1">
        <f t="array" ref="G865">INDEX(Municípios[Unidade federativa],_xlfn.XMATCH(vendas[[#This Row],[destino]],Municípios[Município],0))</f>
        <v>Rio Grande do Sul</v>
      </c>
      <c r="H865" cm="1">
        <f t="array" aca="1" ref="H865" ca="1">INDEX(Municípios[frete],_xlfn.XMATCH(vendas[[#This Row],[destino]],Municípios[Município]))*vendas[[#This Row],[quantidade]]*(RANDBETWEEN(10,30)/100)</f>
        <v>118.465</v>
      </c>
      <c r="I865" t="str">
        <f>VLOOKUP(vendas[[#This Row],[UF]],Regioes[],2,0)</f>
        <v>SUL</v>
      </c>
      <c r="J865" t="str" cm="1">
        <f t="array" aca="1" ref="J865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865" cm="1">
        <f t="array" ref="K865">INDEX(Produtos[preço_venda],_xlfn.XMATCH(vendas[[#This Row],[produto]],Produtos[id],0,1))*vendas[[#This Row],[quantidade]]</f>
        <v>12161.52</v>
      </c>
      <c r="L865">
        <f ca="1">vendas[[#This Row],[total produtos]]+vendas[[#This Row],[frete]]</f>
        <v>12279.985000000001</v>
      </c>
    </row>
    <row r="866" spans="1:12" x14ac:dyDescent="0.25">
      <c r="A866" s="1">
        <v>45386.897653431421</v>
      </c>
      <c r="B866" s="3">
        <f>WEEKNUM(vendas[[#This Row],[data]])</f>
        <v>14</v>
      </c>
      <c r="C866">
        <v>11</v>
      </c>
      <c r="D866" s="2" t="s">
        <v>24</v>
      </c>
      <c r="E866" s="3">
        <v>49</v>
      </c>
      <c r="F866" t="s">
        <v>3196</v>
      </c>
      <c r="G866" t="str" cm="1">
        <f t="array" ref="G866">INDEX(Municípios[Unidade federativa],_xlfn.XMATCH(vendas[[#This Row],[destino]],Municípios[Município],0))</f>
        <v>Santa Catarina</v>
      </c>
      <c r="H866" cm="1">
        <f t="array" aca="1" ref="H866" ca="1">INDEX(Municípios[frete],_xlfn.XMATCH(vendas[[#This Row],[destino]],Municípios[Município]))*vendas[[#This Row],[quantidade]]*(RANDBETWEEN(10,30)/100)</f>
        <v>177.08600000000001</v>
      </c>
      <c r="I866" t="str">
        <f>VLOOKUP(vendas[[#This Row],[UF]],Regioes[],2,0)</f>
        <v>SUL</v>
      </c>
      <c r="J866" t="str" cm="1">
        <f t="array" aca="1" ref="J866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866" cm="1">
        <f t="array" ref="K866">INDEX(Produtos[preço_venda],_xlfn.XMATCH(vendas[[#This Row],[produto]],Produtos[id],0,1))*vendas[[#This Row],[quantidade]]</f>
        <v>172494.21</v>
      </c>
      <c r="L866">
        <f ca="1">vendas[[#This Row],[total produtos]]+vendas[[#This Row],[frete]]</f>
        <v>172671.296</v>
      </c>
    </row>
    <row r="867" spans="1:12" x14ac:dyDescent="0.25">
      <c r="A867" s="1">
        <v>45386.897653431421</v>
      </c>
      <c r="B867" s="3">
        <f>WEEKNUM(vendas[[#This Row],[data]])</f>
        <v>14</v>
      </c>
      <c r="C867">
        <v>13</v>
      </c>
      <c r="D867" s="2" t="s">
        <v>39</v>
      </c>
      <c r="E867" s="3">
        <v>13</v>
      </c>
      <c r="F867" t="s">
        <v>13193</v>
      </c>
      <c r="G867" t="str" cm="1">
        <f t="array" ref="G867">INDEX(Municípios[Unidade federativa],_xlfn.XMATCH(vendas[[#This Row],[destino]],Municípios[Município],0))</f>
        <v>São Paulo</v>
      </c>
      <c r="H867" cm="1">
        <f t="array" aca="1" ref="H867" ca="1">INDEX(Municípios[frete],_xlfn.XMATCH(vendas[[#This Row],[destino]],Municípios[Município]))*vendas[[#This Row],[quantidade]]*(RANDBETWEEN(10,30)/100)</f>
        <v>32.922499999999999</v>
      </c>
      <c r="I867" t="str">
        <f>VLOOKUP(vendas[[#This Row],[UF]],Regioes[],2,0)</f>
        <v>SUDESTE</v>
      </c>
      <c r="J867" t="str" cm="1">
        <f t="array" aca="1" ref="J867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867" cm="1">
        <f t="array" ref="K867">INDEX(Produtos[preço_venda],_xlfn.XMATCH(vendas[[#This Row],[produto]],Produtos[id],0,1))*vendas[[#This Row],[quantidade]]</f>
        <v>29124.55</v>
      </c>
      <c r="L867">
        <f ca="1">vendas[[#This Row],[total produtos]]+vendas[[#This Row],[frete]]</f>
        <v>29157.4725</v>
      </c>
    </row>
    <row r="868" spans="1:12" x14ac:dyDescent="0.25">
      <c r="A868" s="1">
        <v>45418</v>
      </c>
      <c r="B868" s="3">
        <f>WEEKNUM(vendas[[#This Row],[data]])</f>
        <v>19</v>
      </c>
      <c r="C868">
        <v>14</v>
      </c>
      <c r="D868" s="2" t="s">
        <v>47</v>
      </c>
      <c r="E868" s="3">
        <v>14</v>
      </c>
      <c r="F868" t="s">
        <v>114</v>
      </c>
      <c r="G868" t="str" cm="1">
        <f t="array" ref="G868">INDEX(Municípios[Unidade federativa],_xlfn.XMATCH(vendas[[#This Row],[destino]],Municípios[Município],0))</f>
        <v>Paraná</v>
      </c>
      <c r="H868" cm="1">
        <f t="array" aca="1" ref="H868" ca="1">INDEX(Municípios[frete],_xlfn.XMATCH(vendas[[#This Row],[destino]],Municípios[Município]))*vendas[[#This Row],[quantidade]]*(RANDBETWEEN(10,30)/100)</f>
        <v>27.042399999999997</v>
      </c>
      <c r="I868" t="str">
        <f>VLOOKUP(vendas[[#This Row],[UF]],Regioes[],2,0)</f>
        <v>SUL</v>
      </c>
      <c r="J868" t="str" cm="1">
        <f t="array" aca="1" ref="J86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868" cm="1">
        <f t="array" ref="K868">INDEX(Produtos[preço_venda],_xlfn.XMATCH(vendas[[#This Row],[produto]],Produtos[id],0,1))*vendas[[#This Row],[quantidade]]</f>
        <v>58253.58</v>
      </c>
      <c r="L868">
        <f ca="1">vendas[[#This Row],[total produtos]]+vendas[[#This Row],[frete]]</f>
        <v>58280.6224</v>
      </c>
    </row>
    <row r="869" spans="1:12" x14ac:dyDescent="0.25">
      <c r="A869" s="1">
        <v>45401.001426674651</v>
      </c>
      <c r="B869" s="3">
        <f>WEEKNUM(vendas[[#This Row],[data]])</f>
        <v>16</v>
      </c>
      <c r="C869">
        <v>18</v>
      </c>
      <c r="D869" s="2" t="s">
        <v>20</v>
      </c>
      <c r="E869" s="3">
        <v>31</v>
      </c>
      <c r="F869" t="s">
        <v>9550</v>
      </c>
      <c r="G869" t="str" cm="1">
        <f t="array" ref="G869">INDEX(Municípios[Unidade federativa],_xlfn.XMATCH(vendas[[#This Row],[destino]],Municípios[Município],0))</f>
        <v>Paraíba</v>
      </c>
      <c r="H869" cm="1">
        <f t="array" aca="1" ref="H869" ca="1">INDEX(Municípios[frete],_xlfn.XMATCH(vendas[[#This Row],[destino]],Municípios[Município]))*vendas[[#This Row],[quantidade]]*(RANDBETWEEN(10,30)/100)</f>
        <v>46.090800000000002</v>
      </c>
      <c r="I869" t="str">
        <f>VLOOKUP(vendas[[#This Row],[UF]],Regioes[],2,0)</f>
        <v>NORDESTE</v>
      </c>
      <c r="J869" t="str" cm="1">
        <f t="array" aca="1" ref="J86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69" cm="1">
        <f t="array" ref="K869">INDEX(Produtos[preço_venda],_xlfn.XMATCH(vendas[[#This Row],[produto]],Produtos[id],0,1))*vendas[[#This Row],[quantidade]]</f>
        <v>128961.86000000002</v>
      </c>
      <c r="L869">
        <f ca="1">vendas[[#This Row],[total produtos]]+vendas[[#This Row],[frete]]</f>
        <v>129007.95080000002</v>
      </c>
    </row>
    <row r="870" spans="1:12" x14ac:dyDescent="0.25">
      <c r="A870" s="1">
        <v>45410</v>
      </c>
      <c r="B870" s="3">
        <f>WEEKNUM(vendas[[#This Row],[data]])</f>
        <v>18</v>
      </c>
      <c r="C870">
        <v>18</v>
      </c>
      <c r="D870" s="2" t="s">
        <v>17</v>
      </c>
      <c r="E870" s="3">
        <v>25</v>
      </c>
      <c r="F870" t="s">
        <v>15636</v>
      </c>
      <c r="G870" t="str" cm="1">
        <f t="array" ref="G870">INDEX(Municípios[Unidade federativa],_xlfn.XMATCH(vendas[[#This Row],[destino]],Municípios[Município],0))</f>
        <v>Mato Grosso</v>
      </c>
      <c r="H870" cm="1">
        <f t="array" aca="1" ref="H870" ca="1">INDEX(Municípios[frete],_xlfn.XMATCH(vendas[[#This Row],[destino]],Municípios[Município]))*vendas[[#This Row],[quantidade]]*(RANDBETWEEN(10,30)/100)</f>
        <v>27.4725</v>
      </c>
      <c r="I870" t="str">
        <f>VLOOKUP(vendas[[#This Row],[UF]],Regioes[],2,0)</f>
        <v>CENTRO-OESTE</v>
      </c>
      <c r="J870" t="str" cm="1">
        <f t="array" aca="1" ref="J87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70" cm="1">
        <f t="array" ref="K870">INDEX(Produtos[preço_venda],_xlfn.XMATCH(vendas[[#This Row],[produto]],Produtos[id],0,1))*vendas[[#This Row],[quantidade]]</f>
        <v>64005.499999999993</v>
      </c>
      <c r="L870">
        <f ca="1">vendas[[#This Row],[total produtos]]+vendas[[#This Row],[frete]]</f>
        <v>64032.972499999996</v>
      </c>
    </row>
    <row r="871" spans="1:12" x14ac:dyDescent="0.25">
      <c r="A871" s="1">
        <v>45405</v>
      </c>
      <c r="B871" s="3">
        <f>WEEKNUM(vendas[[#This Row],[data]])</f>
        <v>17</v>
      </c>
      <c r="C871">
        <v>7</v>
      </c>
      <c r="D871" s="2" t="s">
        <v>34</v>
      </c>
      <c r="E871" s="3">
        <v>46</v>
      </c>
      <c r="F871" t="s">
        <v>3736</v>
      </c>
      <c r="G871" t="str" cm="1">
        <f t="array" ref="G871">INDEX(Municípios[Unidade federativa],_xlfn.XMATCH(vendas[[#This Row],[destino]],Municípios[Município],0))</f>
        <v>Ceará</v>
      </c>
      <c r="H871" cm="1">
        <f t="array" aca="1" ref="H871" ca="1">INDEX(Municípios[frete],_xlfn.XMATCH(vendas[[#This Row],[destino]],Municípios[Município]))*vendas[[#This Row],[quantidade]]*(RANDBETWEEN(10,30)/100)</f>
        <v>64.031999999999996</v>
      </c>
      <c r="I871" t="str">
        <f>VLOOKUP(vendas[[#This Row],[UF]],Regioes[],2,0)</f>
        <v>NORDESTE</v>
      </c>
      <c r="J871" t="str" cm="1">
        <f t="array" aca="1" ref="J87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71" cm="1">
        <f t="array" ref="K871">INDEX(Produtos[preço_venda],_xlfn.XMATCH(vendas[[#This Row],[produto]],Produtos[id],0,1))*vendas[[#This Row],[quantidade]]</f>
        <v>161934.72</v>
      </c>
      <c r="L871">
        <f ca="1">vendas[[#This Row],[total produtos]]+vendas[[#This Row],[frete]]</f>
        <v>161998.75200000001</v>
      </c>
    </row>
    <row r="872" spans="1:12" x14ac:dyDescent="0.25">
      <c r="A872" s="1">
        <v>45406</v>
      </c>
      <c r="B872" s="3">
        <f>WEEKNUM(vendas[[#This Row],[data]])</f>
        <v>17</v>
      </c>
      <c r="C872">
        <v>17</v>
      </c>
      <c r="D872" s="2" t="s">
        <v>21</v>
      </c>
      <c r="E872" s="3">
        <v>30</v>
      </c>
      <c r="F872" t="s">
        <v>7562</v>
      </c>
      <c r="G872" t="str" cm="1">
        <f t="array" ref="G872">INDEX(Municípios[Unidade federativa],_xlfn.XMATCH(vendas[[#This Row],[destino]],Municípios[Município],0))</f>
        <v>Mato Grosso</v>
      </c>
      <c r="H872" cm="1">
        <f t="array" aca="1" ref="H872" ca="1">INDEX(Municípios[frete],_xlfn.XMATCH(vendas[[#This Row],[destino]],Municípios[Município]))*vendas[[#This Row],[quantidade]]*(RANDBETWEEN(10,30)/100)</f>
        <v>35.582999999999991</v>
      </c>
      <c r="I872" t="str">
        <f>VLOOKUP(vendas[[#This Row],[UF]],Regioes[],2,0)</f>
        <v>CENTRO-OESTE</v>
      </c>
      <c r="J872" t="str" cm="1">
        <f t="array" aca="1" ref="J87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872" cm="1">
        <f t="array" ref="K872">INDEX(Produtos[preço_venda],_xlfn.XMATCH(vendas[[#This Row],[produto]],Produtos[id],0,1))*vendas[[#This Row],[quantidade]]</f>
        <v>115215.3</v>
      </c>
      <c r="L872">
        <f ca="1">vendas[[#This Row],[total produtos]]+vendas[[#This Row],[frete]]</f>
        <v>115250.883</v>
      </c>
    </row>
    <row r="873" spans="1:12" x14ac:dyDescent="0.25">
      <c r="A873" s="1">
        <v>45406</v>
      </c>
      <c r="B873" s="3">
        <f>WEEKNUM(vendas[[#This Row],[data]])</f>
        <v>17</v>
      </c>
      <c r="C873">
        <v>18</v>
      </c>
      <c r="D873" s="2" t="s">
        <v>53</v>
      </c>
      <c r="E873" s="3">
        <v>37</v>
      </c>
      <c r="F873" t="s">
        <v>15707</v>
      </c>
      <c r="G873" t="str" cm="1">
        <f t="array" ref="G873">INDEX(Municípios[Unidade federativa],_xlfn.XMATCH(vendas[[#This Row],[destino]],Municípios[Município],0))</f>
        <v>Santa Catarina</v>
      </c>
      <c r="H873" cm="1">
        <f t="array" aca="1" ref="H873" ca="1">INDEX(Municípios[frete],_xlfn.XMATCH(vendas[[#This Row],[destino]],Municípios[Município]))*vendas[[#This Row],[quantidade]]*(RANDBETWEEN(10,30)/100)</f>
        <v>35.490400000000008</v>
      </c>
      <c r="I873" t="str">
        <f>VLOOKUP(vendas[[#This Row],[UF]],Regioes[],2,0)</f>
        <v>SUL</v>
      </c>
      <c r="J873" t="str" cm="1">
        <f t="array" aca="1" ref="J873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73" cm="1">
        <f t="array" ref="K873">INDEX(Produtos[preço_venda],_xlfn.XMATCH(vendas[[#This Row],[produto]],Produtos[id],0,1))*vendas[[#This Row],[quantidade]]</f>
        <v>142091.84</v>
      </c>
      <c r="L873">
        <f ca="1">vendas[[#This Row],[total produtos]]+vendas[[#This Row],[frete]]</f>
        <v>142127.33040000001</v>
      </c>
    </row>
    <row r="874" spans="1:12" x14ac:dyDescent="0.25">
      <c r="A874" s="1">
        <v>45406</v>
      </c>
      <c r="B874" s="3">
        <f>WEEKNUM(vendas[[#This Row],[data]])</f>
        <v>17</v>
      </c>
      <c r="C874">
        <v>17</v>
      </c>
      <c r="D874" s="2" t="s">
        <v>52</v>
      </c>
      <c r="E874" s="3">
        <v>48</v>
      </c>
      <c r="F874" t="s">
        <v>16058</v>
      </c>
      <c r="G874" t="str" cm="1">
        <f t="array" ref="G874">INDEX(Municípios[Unidade federativa],_xlfn.XMATCH(vendas[[#This Row],[destino]],Municípios[Município],0))</f>
        <v>Rio Grande do Sul</v>
      </c>
      <c r="H874" cm="1">
        <f t="array" aca="1" ref="H874" ca="1">INDEX(Municípios[frete],_xlfn.XMATCH(vendas[[#This Row],[destino]],Municípios[Município]))*vendas[[#This Row],[quantidade]]*(RANDBETWEEN(10,30)/100)</f>
        <v>158.8272</v>
      </c>
      <c r="I874" t="str">
        <f>VLOOKUP(vendas[[#This Row],[UF]],Regioes[],2,0)</f>
        <v>SUL</v>
      </c>
      <c r="J874" t="str" cm="1">
        <f t="array" aca="1" ref="J87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74" cm="1">
        <f t="array" ref="K874">INDEX(Produtos[preço_venda],_xlfn.XMATCH(vendas[[#This Row],[produto]],Produtos[id],0,1))*vendas[[#This Row],[quantidade]]</f>
        <v>199710.72000000003</v>
      </c>
      <c r="L874">
        <f ca="1">vendas[[#This Row],[total produtos]]+vendas[[#This Row],[frete]]</f>
        <v>199869.54720000003</v>
      </c>
    </row>
    <row r="875" spans="1:12" x14ac:dyDescent="0.25">
      <c r="A875" s="1">
        <v>45401.001426674651</v>
      </c>
      <c r="B875" s="3">
        <f>WEEKNUM(vendas[[#This Row],[data]])</f>
        <v>16</v>
      </c>
      <c r="C875">
        <v>16</v>
      </c>
      <c r="D875" s="2" t="s">
        <v>59</v>
      </c>
      <c r="E875" s="3">
        <v>14</v>
      </c>
      <c r="F875" t="s">
        <v>14120</v>
      </c>
      <c r="G875" t="str" cm="1">
        <f t="array" ref="G875">INDEX(Municípios[Unidade federativa],_xlfn.XMATCH(vendas[[#This Row],[destino]],Municípios[Município],0))</f>
        <v>Paraná</v>
      </c>
      <c r="H875" cm="1">
        <f t="array" aca="1" ref="H875" ca="1">INDEX(Municípios[frete],_xlfn.XMATCH(vendas[[#This Row],[destino]],Municípios[Município]))*vendas[[#This Row],[quantidade]]*(RANDBETWEEN(10,30)/100)</f>
        <v>32.401600000000002</v>
      </c>
      <c r="I875" t="str">
        <f>VLOOKUP(vendas[[#This Row],[UF]],Regioes[],2,0)</f>
        <v>SUL</v>
      </c>
      <c r="J875" t="str" cm="1">
        <f t="array" aca="1" ref="J875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75" cm="1">
        <f t="array" ref="K875">INDEX(Produtos[preço_venda],_xlfn.XMATCH(vendas[[#This Row],[produto]],Produtos[id],0,1))*vendas[[#This Row],[quantidade]]</f>
        <v>31368.959999999999</v>
      </c>
      <c r="L875">
        <f ca="1">vendas[[#This Row],[total produtos]]+vendas[[#This Row],[frete]]</f>
        <v>31401.3616</v>
      </c>
    </row>
    <row r="876" spans="1:12" x14ac:dyDescent="0.25">
      <c r="A876" s="1">
        <v>45401.230322754134</v>
      </c>
      <c r="B876" s="3">
        <f>WEEKNUM(vendas[[#This Row],[data]])</f>
        <v>16</v>
      </c>
      <c r="C876">
        <v>18</v>
      </c>
      <c r="D876" s="2" t="s">
        <v>45</v>
      </c>
      <c r="E876" s="3">
        <v>26</v>
      </c>
      <c r="F876" t="s">
        <v>5710</v>
      </c>
      <c r="G876" t="str" cm="1">
        <f t="array" ref="G876">INDEX(Municípios[Unidade federativa],_xlfn.XMATCH(vendas[[#This Row],[destino]],Municípios[Município],0))</f>
        <v>Bahia</v>
      </c>
      <c r="H876" cm="1">
        <f t="array" aca="1" ref="H876" ca="1">INDEX(Municípios[frete],_xlfn.XMATCH(vendas[[#This Row],[destino]],Municípios[Município]))*vendas[[#This Row],[quantidade]]*(RANDBETWEEN(10,30)/100)</f>
        <v>34.814</v>
      </c>
      <c r="I876" t="str">
        <f>VLOOKUP(vendas[[#This Row],[UF]],Regioes[],2,0)</f>
        <v>NORDESTE</v>
      </c>
      <c r="J876" t="str" cm="1">
        <f t="array" aca="1" ref="J87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876" cm="1">
        <f t="array" ref="K876">INDEX(Produtos[preço_venda],_xlfn.XMATCH(vendas[[#This Row],[produto]],Produtos[id],0,1))*vendas[[#This Row],[quantidade]]</f>
        <v>58260.800000000003</v>
      </c>
      <c r="L876">
        <f ca="1">vendas[[#This Row],[total produtos]]+vendas[[#This Row],[frete]]</f>
        <v>58295.614000000001</v>
      </c>
    </row>
    <row r="877" spans="1:12" x14ac:dyDescent="0.25">
      <c r="A877" s="1">
        <v>45401.001426674651</v>
      </c>
      <c r="B877" s="3">
        <f>WEEKNUM(vendas[[#This Row],[data]])</f>
        <v>16</v>
      </c>
      <c r="C877">
        <v>9</v>
      </c>
      <c r="D877" s="2" t="s">
        <v>55</v>
      </c>
      <c r="E877" s="3">
        <v>24</v>
      </c>
      <c r="F877" t="s">
        <v>5070</v>
      </c>
      <c r="G877" t="str" cm="1">
        <f t="array" ref="G877">INDEX(Municípios[Unidade federativa],_xlfn.XMATCH(vendas[[#This Row],[destino]],Municípios[Município],0))</f>
        <v>Bahia</v>
      </c>
      <c r="H877" cm="1">
        <f t="array" aca="1" ref="H877" ca="1">INDEX(Municípios[frete],_xlfn.XMATCH(vendas[[#This Row],[destino]],Municípios[Município]))*vendas[[#This Row],[quantidade]]*(RANDBETWEEN(10,30)/100)</f>
        <v>37.344000000000001</v>
      </c>
      <c r="I877" t="str">
        <f>VLOOKUP(vendas[[#This Row],[UF]],Regioes[],2,0)</f>
        <v>NORDESTE</v>
      </c>
      <c r="J877" t="str" cm="1">
        <f t="array" aca="1" ref="J87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877" cm="1">
        <f t="array" ref="K877">INDEX(Produtos[preço_venda],_xlfn.XMATCH(vendas[[#This Row],[produto]],Produtos[id],0,1))*vendas[[#This Row],[quantidade]]</f>
        <v>46102.080000000002</v>
      </c>
      <c r="L877">
        <f ca="1">vendas[[#This Row],[total produtos]]+vendas[[#This Row],[frete]]</f>
        <v>46139.423999999999</v>
      </c>
    </row>
    <row r="878" spans="1:12" x14ac:dyDescent="0.25">
      <c r="A878" s="1">
        <v>45391.569484749321</v>
      </c>
      <c r="B878" s="3">
        <f>WEEKNUM(vendas[[#This Row],[data]])</f>
        <v>15</v>
      </c>
      <c r="C878">
        <v>11</v>
      </c>
      <c r="D878" s="2" t="s">
        <v>35</v>
      </c>
      <c r="E878" s="3">
        <v>34</v>
      </c>
      <c r="F878" t="s">
        <v>14879</v>
      </c>
      <c r="G878" t="str" cm="1">
        <f t="array" ref="G878">INDEX(Municípios[Unidade federativa],_xlfn.XMATCH(vendas[[#This Row],[destino]],Municípios[Município],0))</f>
        <v>Paraná</v>
      </c>
      <c r="H878" cm="1">
        <f t="array" aca="1" ref="H878" ca="1">INDEX(Municípios[frete],_xlfn.XMATCH(vendas[[#This Row],[destino]],Municípios[Município]))*vendas[[#This Row],[quantidade]]*(RANDBETWEEN(10,30)/100)</f>
        <v>44.064</v>
      </c>
      <c r="I878" t="str">
        <f>VLOOKUP(vendas[[#This Row],[UF]],Regioes[],2,0)</f>
        <v>SUL</v>
      </c>
      <c r="J878" t="str" cm="1">
        <f t="array" aca="1" ref="J87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78" cm="1">
        <f t="array" ref="K878">INDEX(Produtos[preço_venda],_xlfn.XMATCH(vendas[[#This Row],[produto]],Produtos[id],0,1))*vendas[[#This Row],[quantidade]]</f>
        <v>54408.5</v>
      </c>
      <c r="L878">
        <f ca="1">vendas[[#This Row],[total produtos]]+vendas[[#This Row],[frete]]</f>
        <v>54452.563999999998</v>
      </c>
    </row>
    <row r="879" spans="1:12" x14ac:dyDescent="0.25">
      <c r="A879" s="1">
        <v>45384.331541091851</v>
      </c>
      <c r="B879" s="3">
        <f>WEEKNUM(vendas[[#This Row],[data]])</f>
        <v>14</v>
      </c>
      <c r="C879">
        <v>14</v>
      </c>
      <c r="D879" s="2" t="s">
        <v>10</v>
      </c>
      <c r="E879" s="3">
        <v>20</v>
      </c>
      <c r="F879" t="s">
        <v>1465</v>
      </c>
      <c r="G879" t="str" cm="1">
        <f t="array" ref="G879">INDEX(Municípios[Unidade federativa],_xlfn.XMATCH(vendas[[#This Row],[destino]],Municípios[Município],0))</f>
        <v>Bahia</v>
      </c>
      <c r="H879" cm="1">
        <f t="array" aca="1" ref="H879" ca="1">INDEX(Municípios[frete],_xlfn.XMATCH(vendas[[#This Row],[destino]],Municípios[Município]))*vendas[[#This Row],[quantidade]]*(RANDBETWEEN(10,30)/100)</f>
        <v>16.296000000000003</v>
      </c>
      <c r="I879" t="str">
        <f>VLOOKUP(vendas[[#This Row],[UF]],Regioes[],2,0)</f>
        <v>NORDESTE</v>
      </c>
      <c r="J879" t="str" cm="1">
        <f t="array" aca="1" ref="J87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79" cm="1">
        <f t="array" ref="K879">INDEX(Produtos[preço_venda],_xlfn.XMATCH(vendas[[#This Row],[produto]],Produtos[id],0,1))*vendas[[#This Row],[quantidade]]</f>
        <v>89603</v>
      </c>
      <c r="L879">
        <f ca="1">vendas[[#This Row],[total produtos]]+vendas[[#This Row],[frete]]</f>
        <v>89619.296000000002</v>
      </c>
    </row>
    <row r="880" spans="1:12" x14ac:dyDescent="0.25">
      <c r="A880" s="1">
        <v>45408</v>
      </c>
      <c r="B880" s="3">
        <f>WEEKNUM(vendas[[#This Row],[data]])</f>
        <v>17</v>
      </c>
      <c r="C880">
        <v>10</v>
      </c>
      <c r="D880" s="2" t="s">
        <v>50</v>
      </c>
      <c r="E880" s="3">
        <v>43</v>
      </c>
      <c r="F880" t="s">
        <v>9182</v>
      </c>
      <c r="G880" t="str" cm="1">
        <f t="array" ref="G880">INDEX(Municípios[Unidade federativa],_xlfn.XMATCH(vendas[[#This Row],[destino]],Municípios[Município],0))</f>
        <v>Rio Grande do Norte</v>
      </c>
      <c r="H880" cm="1">
        <f t="array" aca="1" ref="H880" ca="1">INDEX(Municípios[frete],_xlfn.XMATCH(vendas[[#This Row],[destino]],Municípios[Município]))*vendas[[#This Row],[quantidade]]*(RANDBETWEEN(10,30)/100)</f>
        <v>151.79</v>
      </c>
      <c r="I880" t="str">
        <f>VLOOKUP(vendas[[#This Row],[UF]],Regioes[],2,0)</f>
        <v>NORDESTE</v>
      </c>
      <c r="J880" t="str" cm="1">
        <f t="array" aca="1" ref="J88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880" cm="1">
        <f t="array" ref="K880">INDEX(Produtos[preço_venda],_xlfn.XMATCH(vendas[[#This Row],[produto]],Produtos[id],0,1))*vendas[[#This Row],[quantidade]]</f>
        <v>82586.23</v>
      </c>
      <c r="L880">
        <f ca="1">vendas[[#This Row],[total produtos]]+vendas[[#This Row],[frete]]</f>
        <v>82738.01999999999</v>
      </c>
    </row>
    <row r="881" spans="1:12" x14ac:dyDescent="0.25">
      <c r="A881" s="1">
        <v>45391.569484749321</v>
      </c>
      <c r="B881" s="3">
        <f>WEEKNUM(vendas[[#This Row],[data]])</f>
        <v>15</v>
      </c>
      <c r="C881">
        <v>8</v>
      </c>
      <c r="D881" s="2" t="s">
        <v>40</v>
      </c>
      <c r="E881" s="3">
        <v>34</v>
      </c>
      <c r="F881" t="s">
        <v>4895</v>
      </c>
      <c r="G881" t="str" cm="1">
        <f t="array" ref="G881">INDEX(Municípios[Unidade federativa],_xlfn.XMATCH(vendas[[#This Row],[destino]],Municípios[Município],0))</f>
        <v>Pará</v>
      </c>
      <c r="H881" cm="1">
        <f t="array" aca="1" ref="H881" ca="1">INDEX(Municípios[frete],_xlfn.XMATCH(vendas[[#This Row],[destino]],Municípios[Município]))*vendas[[#This Row],[quantidade]]*(RANDBETWEEN(10,30)/100)</f>
        <v>87.210000000000008</v>
      </c>
      <c r="I881" t="str">
        <f>VLOOKUP(vendas[[#This Row],[UF]],Regioes[],2,0)</f>
        <v>NORTE</v>
      </c>
      <c r="J881" t="str" cm="1">
        <f t="array" aca="1" ref="J88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881" cm="1">
        <f t="array" ref="K881">INDEX(Produtos[preço_venda],_xlfn.XMATCH(vendas[[#This Row],[produto]],Produtos[id],0,1))*vendas[[#This Row],[quantidade]]</f>
        <v>108812.58</v>
      </c>
      <c r="L881">
        <f ca="1">vendas[[#This Row],[total produtos]]+vendas[[#This Row],[frete]]</f>
        <v>108899.79000000001</v>
      </c>
    </row>
    <row r="882" spans="1:12" x14ac:dyDescent="0.25">
      <c r="A882" s="1">
        <v>45398.147746847062</v>
      </c>
      <c r="B882" s="3">
        <f>WEEKNUM(vendas[[#This Row],[data]])</f>
        <v>16</v>
      </c>
      <c r="C882">
        <v>6</v>
      </c>
      <c r="D882" s="2" t="s">
        <v>58</v>
      </c>
      <c r="E882" s="3">
        <v>29</v>
      </c>
      <c r="F882" t="s">
        <v>16217</v>
      </c>
      <c r="G882" t="str" cm="1">
        <f t="array" ref="G882">INDEX(Municípios[Unidade federativa],_xlfn.XMATCH(vendas[[#This Row],[destino]],Municípios[Município],0))</f>
        <v>Rio Grande do Sul</v>
      </c>
      <c r="H882" cm="1">
        <f t="array" aca="1" ref="H882" ca="1">INDEX(Municípios[frete],_xlfn.XMATCH(vendas[[#This Row],[destino]],Municípios[Município]))*vendas[[#This Row],[quantidade]]*(RANDBETWEEN(10,30)/100)</f>
        <v>38.976000000000006</v>
      </c>
      <c r="I882" t="str">
        <f>VLOOKUP(vendas[[#This Row],[UF]],Regioes[],2,0)</f>
        <v>SUL</v>
      </c>
      <c r="J882" t="str" cm="1">
        <f t="array" aca="1" ref="J88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882" cm="1">
        <f t="array" ref="K882">INDEX(Produtos[preço_venda],_xlfn.XMATCH(vendas[[#This Row],[produto]],Produtos[id],0,1))*vendas[[#This Row],[quantidade]]</f>
        <v>9298.56</v>
      </c>
      <c r="L882">
        <f ca="1">vendas[[#This Row],[total produtos]]+vendas[[#This Row],[frete]]</f>
        <v>9337.5360000000001</v>
      </c>
    </row>
    <row r="883" spans="1:12" x14ac:dyDescent="0.25">
      <c r="A883" s="1">
        <v>45385.348624582155</v>
      </c>
      <c r="B883" s="3">
        <f>WEEKNUM(vendas[[#This Row],[data]])</f>
        <v>14</v>
      </c>
      <c r="C883">
        <v>13</v>
      </c>
      <c r="D883" s="2" t="s">
        <v>52</v>
      </c>
      <c r="E883" s="3">
        <v>33</v>
      </c>
      <c r="F883" t="s">
        <v>11934</v>
      </c>
      <c r="G883" t="str" cm="1">
        <f t="array" ref="G883">INDEX(Municípios[Unidade federativa],_xlfn.XMATCH(vendas[[#This Row],[destino]],Municípios[Município],0))</f>
        <v>Minas Gerais</v>
      </c>
      <c r="H883" cm="1">
        <f t="array" aca="1" ref="H883" ca="1">INDEX(Municípios[frete],_xlfn.XMATCH(vendas[[#This Row],[destino]],Municípios[Município]))*vendas[[#This Row],[quantidade]]*(RANDBETWEEN(10,30)/100)</f>
        <v>73.827600000000018</v>
      </c>
      <c r="I883" t="str">
        <f>VLOOKUP(vendas[[#This Row],[UF]],Regioes[],2,0)</f>
        <v>SUDESTE</v>
      </c>
      <c r="J883" t="str" cm="1">
        <f t="array" aca="1" ref="J88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883" cm="1">
        <f t="array" ref="K883">INDEX(Produtos[preço_venda],_xlfn.XMATCH(vendas[[#This Row],[produto]],Produtos[id],0,1))*vendas[[#This Row],[quantidade]]</f>
        <v>137301.12000000002</v>
      </c>
      <c r="L883">
        <f ca="1">vendas[[#This Row],[total produtos]]+vendas[[#This Row],[frete]]</f>
        <v>137374.94760000001</v>
      </c>
    </row>
    <row r="884" spans="1:12" x14ac:dyDescent="0.25">
      <c r="A884" s="1">
        <v>45394.217685757794</v>
      </c>
      <c r="B884" s="3">
        <f>WEEKNUM(vendas[[#This Row],[data]])</f>
        <v>15</v>
      </c>
      <c r="C884">
        <v>9</v>
      </c>
      <c r="D884" s="2" t="s">
        <v>49</v>
      </c>
      <c r="E884" s="3">
        <v>32</v>
      </c>
      <c r="F884" t="s">
        <v>1572</v>
      </c>
      <c r="G884" t="str" cm="1">
        <f t="array" ref="G884">INDEX(Municípios[Unidade federativa],_xlfn.XMATCH(vendas[[#This Row],[destino]],Municípios[Município],0))</f>
        <v>Sergipe</v>
      </c>
      <c r="H884" cm="1">
        <f t="array" aca="1" ref="H884" ca="1">INDEX(Municípios[frete],_xlfn.XMATCH(vendas[[#This Row],[destino]],Municípios[Município]))*vendas[[#This Row],[quantidade]]*(RANDBETWEEN(10,30)/100)</f>
        <v>93.267200000000017</v>
      </c>
      <c r="I884" t="str">
        <f>VLOOKUP(vendas[[#This Row],[UF]],Regioes[],2,0)</f>
        <v>NORDESTE</v>
      </c>
      <c r="J884" t="str" cm="1">
        <f t="array" aca="1" ref="J88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84" cm="1">
        <f t="array" ref="K884">INDEX(Produtos[preço_venda],_xlfn.XMATCH(vendas[[#This Row],[produto]],Produtos[id],0,1))*vendas[[#This Row],[quantidade]]</f>
        <v>40981.120000000003</v>
      </c>
      <c r="L884">
        <f ca="1">vendas[[#This Row],[total produtos]]+vendas[[#This Row],[frete]]</f>
        <v>41074.387200000005</v>
      </c>
    </row>
    <row r="885" spans="1:12" x14ac:dyDescent="0.25">
      <c r="A885" s="1">
        <v>45394.217685757794</v>
      </c>
      <c r="B885" s="3">
        <f>WEEKNUM(vendas[[#This Row],[data]])</f>
        <v>15</v>
      </c>
      <c r="C885">
        <v>9</v>
      </c>
      <c r="D885" s="2" t="s">
        <v>58</v>
      </c>
      <c r="E885" s="3">
        <v>50</v>
      </c>
      <c r="F885" t="s">
        <v>4014</v>
      </c>
      <c r="G885" t="str" cm="1">
        <f t="array" ref="G885">INDEX(Municípios[Unidade federativa],_xlfn.XMATCH(vendas[[#This Row],[destino]],Municípios[Município],0))</f>
        <v>Rondônia</v>
      </c>
      <c r="H885" cm="1">
        <f t="array" aca="1" ref="H885" ca="1">INDEX(Municípios[frete],_xlfn.XMATCH(vendas[[#This Row],[destino]],Municípios[Município]))*vendas[[#This Row],[quantidade]]*(RANDBETWEEN(10,30)/100)</f>
        <v>61.740000000000009</v>
      </c>
      <c r="I885" t="str">
        <f>VLOOKUP(vendas[[#This Row],[UF]],Regioes[],2,0)</f>
        <v>NORTE</v>
      </c>
      <c r="J885" t="str" cm="1">
        <f t="array" aca="1" ref="J885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885" cm="1">
        <f t="array" ref="K885">INDEX(Produtos[preço_venda],_xlfn.XMATCH(vendas[[#This Row],[produto]],Produtos[id],0,1))*vendas[[#This Row],[quantidade]]</f>
        <v>16032</v>
      </c>
      <c r="L885">
        <f ca="1">vendas[[#This Row],[total produtos]]+vendas[[#This Row],[frete]]</f>
        <v>16093.74</v>
      </c>
    </row>
    <row r="886" spans="1:12" x14ac:dyDescent="0.25">
      <c r="A886" s="1">
        <v>45410</v>
      </c>
      <c r="B886" s="3">
        <f>WEEKNUM(vendas[[#This Row],[data]])</f>
        <v>18</v>
      </c>
      <c r="C886">
        <v>5</v>
      </c>
      <c r="D886" s="2" t="s">
        <v>37</v>
      </c>
      <c r="E886" s="3">
        <v>13</v>
      </c>
      <c r="F886" t="s">
        <v>7165</v>
      </c>
      <c r="G886" t="str" cm="1">
        <f t="array" ref="G886">INDEX(Municípios[Unidade federativa],_xlfn.XMATCH(vendas[[#This Row],[destino]],Municípios[Município],0))</f>
        <v>Goiás</v>
      </c>
      <c r="H886" cm="1">
        <f t="array" aca="1" ref="H886" ca="1">INDEX(Municípios[frete],_xlfn.XMATCH(vendas[[#This Row],[destino]],Municípios[Município]))*vendas[[#This Row],[quantidade]]*(RANDBETWEEN(10,30)/100)</f>
        <v>15.3504</v>
      </c>
      <c r="I886" t="str">
        <f>VLOOKUP(vendas[[#This Row],[UF]],Regioes[],2,0)</f>
        <v>CENTRO-OESTE</v>
      </c>
      <c r="J886" t="str" cm="1">
        <f t="array" aca="1" ref="J88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886" cm="1">
        <f t="array" ref="K886">INDEX(Produtos[preço_venda],_xlfn.XMATCH(vendas[[#This Row],[produto]],Produtos[id],0,1))*vendas[[#This Row],[quantidade]]</f>
        <v>24967.8</v>
      </c>
      <c r="L886">
        <f ca="1">vendas[[#This Row],[total produtos]]+vendas[[#This Row],[frete]]</f>
        <v>24983.150399999999</v>
      </c>
    </row>
    <row r="887" spans="1:12" x14ac:dyDescent="0.25">
      <c r="A887" s="1">
        <v>45391.569484749321</v>
      </c>
      <c r="B887" s="3">
        <f>WEEKNUM(vendas[[#This Row],[data]])</f>
        <v>15</v>
      </c>
      <c r="C887">
        <v>8</v>
      </c>
      <c r="D887" s="2" t="s">
        <v>23</v>
      </c>
      <c r="E887" s="3">
        <v>50</v>
      </c>
      <c r="F887" t="s">
        <v>1793</v>
      </c>
      <c r="G887" t="str" cm="1">
        <f t="array" ref="G887">INDEX(Municípios[Unidade federativa],_xlfn.XMATCH(vendas[[#This Row],[destino]],Municípios[Município],0))</f>
        <v>Rondônia</v>
      </c>
      <c r="H887" cm="1">
        <f t="array" aca="1" ref="H887" ca="1">INDEX(Municípios[frete],_xlfn.XMATCH(vendas[[#This Row],[destino]],Municípios[Município]))*vendas[[#This Row],[quantidade]]*(RANDBETWEEN(10,30)/100)</f>
        <v>155.4</v>
      </c>
      <c r="I887" t="str">
        <f>VLOOKUP(vendas[[#This Row],[UF]],Regioes[],2,0)</f>
        <v>NORTE</v>
      </c>
      <c r="J887" t="str" cm="1">
        <f t="array" aca="1" ref="J887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887" cm="1">
        <f t="array" ref="K887">INDEX(Produtos[preço_venda],_xlfn.XMATCH(vendas[[#This Row],[produto]],Produtos[id],0,1))*vendas[[#This Row],[quantidade]]</f>
        <v>80009</v>
      </c>
      <c r="L887">
        <f ca="1">vendas[[#This Row],[total produtos]]+vendas[[#This Row],[frete]]</f>
        <v>80164.399999999994</v>
      </c>
    </row>
    <row r="888" spans="1:12" x14ac:dyDescent="0.25">
      <c r="A888" s="1">
        <v>45385.928571919729</v>
      </c>
      <c r="B888" s="3">
        <f>WEEKNUM(vendas[[#This Row],[data]])</f>
        <v>14</v>
      </c>
      <c r="C888">
        <v>10</v>
      </c>
      <c r="D888" s="2" t="s">
        <v>36</v>
      </c>
      <c r="E888" s="3">
        <v>20</v>
      </c>
      <c r="F888" t="s">
        <v>4344</v>
      </c>
      <c r="G888" t="str" cm="1">
        <f t="array" ref="G888">INDEX(Municípios[Unidade federativa],_xlfn.XMATCH(vendas[[#This Row],[destino]],Municípios[Município],0))</f>
        <v>Ceará</v>
      </c>
      <c r="H888" cm="1">
        <f t="array" aca="1" ref="H888" ca="1">INDEX(Municípios[frete],_xlfn.XMATCH(vendas[[#This Row],[destino]],Municípios[Município]))*vendas[[#This Row],[quantidade]]*(RANDBETWEEN(10,30)/100)</f>
        <v>37.858000000000004</v>
      </c>
      <c r="I888" t="str">
        <f>VLOOKUP(vendas[[#This Row],[UF]],Regioes[],2,0)</f>
        <v>NORDESTE</v>
      </c>
      <c r="J888" t="str" cm="1">
        <f t="array" aca="1" ref="J888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888" cm="1">
        <f t="array" ref="K888">INDEX(Produtos[preço_venda],_xlfn.XMATCH(vendas[[#This Row],[produto]],Produtos[id],0,1))*vendas[[#This Row],[quantidade]]</f>
        <v>76807.600000000006</v>
      </c>
      <c r="L888">
        <f ca="1">vendas[[#This Row],[total produtos]]+vendas[[#This Row],[frete]]</f>
        <v>76845.457999999999</v>
      </c>
    </row>
    <row r="889" spans="1:12" x14ac:dyDescent="0.25">
      <c r="A889" s="1">
        <v>45409</v>
      </c>
      <c r="B889" s="3">
        <f>WEEKNUM(vendas[[#This Row],[data]])</f>
        <v>17</v>
      </c>
      <c r="C889">
        <v>14</v>
      </c>
      <c r="D889" s="2" t="s">
        <v>52</v>
      </c>
      <c r="E889" s="3">
        <v>12</v>
      </c>
      <c r="F889" t="s">
        <v>1725</v>
      </c>
      <c r="G889" t="str" cm="1">
        <f t="array" ref="G889">INDEX(Municípios[Unidade federativa],_xlfn.XMATCH(vendas[[#This Row],[destino]],Municípios[Município],0))</f>
        <v>Paraná</v>
      </c>
      <c r="H889" cm="1">
        <f t="array" aca="1" ref="H889" ca="1">INDEX(Municípios[frete],_xlfn.XMATCH(vendas[[#This Row],[destino]],Municípios[Município]))*vendas[[#This Row],[quantidade]]*(RANDBETWEEN(10,30)/100)</f>
        <v>25.775999999999996</v>
      </c>
      <c r="I889" t="str">
        <f>VLOOKUP(vendas[[#This Row],[UF]],Regioes[],2,0)</f>
        <v>SUL</v>
      </c>
      <c r="J889" t="str" cm="1">
        <f t="array" aca="1" ref="J889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889" cm="1">
        <f t="array" ref="K889">INDEX(Produtos[preço_venda],_xlfn.XMATCH(vendas[[#This Row],[produto]],Produtos[id],0,1))*vendas[[#This Row],[quantidade]]</f>
        <v>49927.680000000008</v>
      </c>
      <c r="L889">
        <f ca="1">vendas[[#This Row],[total produtos]]+vendas[[#This Row],[frete]]</f>
        <v>49953.456000000006</v>
      </c>
    </row>
    <row r="890" spans="1:12" x14ac:dyDescent="0.25">
      <c r="A890" s="1">
        <v>45402</v>
      </c>
      <c r="B890" s="3">
        <f>WEEKNUM(vendas[[#This Row],[data]])</f>
        <v>16</v>
      </c>
      <c r="C890">
        <v>16</v>
      </c>
      <c r="D890" s="2" t="s">
        <v>21</v>
      </c>
      <c r="E890" s="3">
        <v>17</v>
      </c>
      <c r="F890" t="s">
        <v>4883</v>
      </c>
      <c r="G890" t="str" cm="1">
        <f t="array" ref="G890">INDEX(Municípios[Unidade federativa],_xlfn.XMATCH(vendas[[#This Row],[destino]],Municípios[Município],0))</f>
        <v>Rio de Janeiro</v>
      </c>
      <c r="H890" cm="1">
        <f t="array" aca="1" ref="H890" ca="1">INDEX(Municípios[frete],_xlfn.XMATCH(vendas[[#This Row],[destino]],Municípios[Município]))*vendas[[#This Row],[quantidade]]*(RANDBETWEEN(10,30)/100)</f>
        <v>61.199999999999996</v>
      </c>
      <c r="I890" t="str">
        <f>VLOOKUP(vendas[[#This Row],[UF]],Regioes[],2,0)</f>
        <v>SUDESTE</v>
      </c>
      <c r="J890" t="str" cm="1">
        <f t="array" aca="1" ref="J89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90" cm="1">
        <f t="array" ref="K890">INDEX(Produtos[preço_venda],_xlfn.XMATCH(vendas[[#This Row],[produto]],Produtos[id],0,1))*vendas[[#This Row],[quantidade]]</f>
        <v>65288.670000000006</v>
      </c>
      <c r="L890">
        <f ca="1">vendas[[#This Row],[total produtos]]+vendas[[#This Row],[frete]]</f>
        <v>65349.87</v>
      </c>
    </row>
    <row r="891" spans="1:12" x14ac:dyDescent="0.25">
      <c r="A891" s="1">
        <v>45391.569484749321</v>
      </c>
      <c r="B891" s="3">
        <f>WEEKNUM(vendas[[#This Row],[data]])</f>
        <v>15</v>
      </c>
      <c r="C891">
        <v>6</v>
      </c>
      <c r="D891" s="2" t="s">
        <v>58</v>
      </c>
      <c r="E891" s="3">
        <v>18</v>
      </c>
      <c r="F891" t="s">
        <v>650</v>
      </c>
      <c r="G891" t="str" cm="1">
        <f t="array" ref="G891">INDEX(Municípios[Unidade federativa],_xlfn.XMATCH(vendas[[#This Row],[destino]],Municípios[Município],0))</f>
        <v>São Paulo</v>
      </c>
      <c r="H891" cm="1">
        <f t="array" aca="1" ref="H891" ca="1">INDEX(Municípios[frete],_xlfn.XMATCH(vendas[[#This Row],[destino]],Municípios[Município]))*vendas[[#This Row],[quantidade]]*(RANDBETWEEN(10,30)/100)</f>
        <v>24.974999999999998</v>
      </c>
      <c r="I891" t="str">
        <f>VLOOKUP(vendas[[#This Row],[UF]],Regioes[],2,0)</f>
        <v>SUDESTE</v>
      </c>
      <c r="J891" t="str" cm="1">
        <f t="array" aca="1" ref="J89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91" cm="1">
        <f t="array" ref="K891">INDEX(Produtos[preço_venda],_xlfn.XMATCH(vendas[[#This Row],[produto]],Produtos[id],0,1))*vendas[[#This Row],[quantidade]]</f>
        <v>5771.5199999999995</v>
      </c>
      <c r="L891">
        <f ca="1">vendas[[#This Row],[total produtos]]+vendas[[#This Row],[frete]]</f>
        <v>5796.4949999999999</v>
      </c>
    </row>
    <row r="892" spans="1:12" x14ac:dyDescent="0.25">
      <c r="A892" s="1">
        <v>45402</v>
      </c>
      <c r="B892" s="3">
        <f>WEEKNUM(vendas[[#This Row],[data]])</f>
        <v>16</v>
      </c>
      <c r="C892">
        <v>14</v>
      </c>
      <c r="D892" s="2" t="s">
        <v>40</v>
      </c>
      <c r="E892" s="3">
        <v>49</v>
      </c>
      <c r="F892" t="s">
        <v>15981</v>
      </c>
      <c r="G892" t="str" cm="1">
        <f t="array" ref="G892">INDEX(Municípios[Unidade federativa],_xlfn.XMATCH(vendas[[#This Row],[destino]],Municípios[Município],0))</f>
        <v>Minas Gerais</v>
      </c>
      <c r="H892" cm="1">
        <f t="array" aca="1" ref="H892" ca="1">INDEX(Municípios[frete],_xlfn.XMATCH(vendas[[#This Row],[destino]],Municípios[Município]))*vendas[[#This Row],[quantidade]]*(RANDBETWEEN(10,30)/100)</f>
        <v>134.71080000000001</v>
      </c>
      <c r="I892" t="str">
        <f>VLOOKUP(vendas[[#This Row],[UF]],Regioes[],2,0)</f>
        <v>SUDESTE</v>
      </c>
      <c r="J892" t="str" cm="1">
        <f t="array" aca="1" ref="J89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892" cm="1">
        <f t="array" ref="K892">INDEX(Produtos[preço_venda],_xlfn.XMATCH(vendas[[#This Row],[produto]],Produtos[id],0,1))*vendas[[#This Row],[quantidade]]</f>
        <v>156818.13</v>
      </c>
      <c r="L892">
        <f ca="1">vendas[[#This Row],[total produtos]]+vendas[[#This Row],[frete]]</f>
        <v>156952.84080000001</v>
      </c>
    </row>
    <row r="893" spans="1:12" x14ac:dyDescent="0.25">
      <c r="A893" s="1">
        <v>45394.217685757794</v>
      </c>
      <c r="B893" s="3">
        <f>WEEKNUM(vendas[[#This Row],[data]])</f>
        <v>15</v>
      </c>
      <c r="C893">
        <v>15</v>
      </c>
      <c r="D893" s="2" t="s">
        <v>62</v>
      </c>
      <c r="E893" s="3">
        <v>14</v>
      </c>
      <c r="F893" t="s">
        <v>6605</v>
      </c>
      <c r="G893" t="str" cm="1">
        <f t="array" ref="G893">INDEX(Municípios[Unidade federativa],_xlfn.XMATCH(vendas[[#This Row],[destino]],Municípios[Município],0))</f>
        <v>São Paulo</v>
      </c>
      <c r="H893" cm="1">
        <f t="array" aca="1" ref="H893" ca="1">INDEX(Municípios[frete],_xlfn.XMATCH(vendas[[#This Row],[destino]],Municípios[Município]))*vendas[[#This Row],[quantidade]]*(RANDBETWEEN(10,30)/100)</f>
        <v>8.1816000000000013</v>
      </c>
      <c r="I893" t="str">
        <f>VLOOKUP(vendas[[#This Row],[UF]],Regioes[],2,0)</f>
        <v>SUDESTE</v>
      </c>
      <c r="J893" t="str" cm="1">
        <f t="array" aca="1" ref="J89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893" cm="1">
        <f t="array" ref="K893">INDEX(Produtos[preço_venda],_xlfn.XMATCH(vendas[[#This Row],[produto]],Produtos[id],0,1))*vendas[[#This Row],[quantidade]]</f>
        <v>40328.119999999995</v>
      </c>
      <c r="L893">
        <f ca="1">vendas[[#This Row],[total produtos]]+vendas[[#This Row],[frete]]</f>
        <v>40336.301599999999</v>
      </c>
    </row>
    <row r="894" spans="1:12" x14ac:dyDescent="0.25">
      <c r="A894" s="1">
        <v>45402</v>
      </c>
      <c r="B894" s="3">
        <f>WEEKNUM(vendas[[#This Row],[data]])</f>
        <v>16</v>
      </c>
      <c r="C894">
        <v>12</v>
      </c>
      <c r="D894" s="2" t="s">
        <v>15</v>
      </c>
      <c r="E894" s="3">
        <v>16</v>
      </c>
      <c r="F894" t="s">
        <v>13319</v>
      </c>
      <c r="G894" t="str" cm="1">
        <f t="array" ref="G894">INDEX(Municípios[Unidade federativa],_xlfn.XMATCH(vendas[[#This Row],[destino]],Municípios[Município],0))</f>
        <v>São Paulo</v>
      </c>
      <c r="H894" cm="1">
        <f t="array" aca="1" ref="H894" ca="1">INDEX(Municípios[frete],_xlfn.XMATCH(vendas[[#This Row],[destino]],Municípios[Município]))*vendas[[#This Row],[quantidade]]*(RANDBETWEEN(10,30)/100)</f>
        <v>28.041600000000003</v>
      </c>
      <c r="I894" t="str">
        <f>VLOOKUP(vendas[[#This Row],[UF]],Regioes[],2,0)</f>
        <v>SUDESTE</v>
      </c>
      <c r="J894" t="str" cm="1">
        <f t="array" aca="1" ref="J89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94" cm="1">
        <f t="array" ref="K894">INDEX(Produtos[preço_venda],_xlfn.XMATCH(vendas[[#This Row],[produto]],Produtos[id],0,1))*vendas[[#This Row],[quantidade]]</f>
        <v>15368.96</v>
      </c>
      <c r="L894">
        <f ca="1">vendas[[#This Row],[total produtos]]+vendas[[#This Row],[frete]]</f>
        <v>15397.0016</v>
      </c>
    </row>
    <row r="895" spans="1:12" x14ac:dyDescent="0.25">
      <c r="A895" s="1">
        <v>45385.348624582155</v>
      </c>
      <c r="B895" s="3">
        <f>WEEKNUM(vendas[[#This Row],[data]])</f>
        <v>14</v>
      </c>
      <c r="C895">
        <v>8</v>
      </c>
      <c r="D895" s="2" t="s">
        <v>26</v>
      </c>
      <c r="E895" s="3">
        <v>15</v>
      </c>
      <c r="F895" t="s">
        <v>2052</v>
      </c>
      <c r="G895" t="str" cm="1">
        <f t="array" ref="G895">INDEX(Municípios[Unidade federativa],_xlfn.XMATCH(vendas[[#This Row],[destino]],Municípios[Município],0))</f>
        <v>Mato Grosso do Sul</v>
      </c>
      <c r="H895" cm="1">
        <f t="array" aca="1" ref="H895" ca="1">INDEX(Municípios[frete],_xlfn.XMATCH(vendas[[#This Row],[destino]],Municípios[Município]))*vendas[[#This Row],[quantidade]]*(RANDBETWEEN(10,30)/100)</f>
        <v>18.675000000000001</v>
      </c>
      <c r="I895" t="str">
        <f>VLOOKUP(vendas[[#This Row],[UF]],Regioes[],2,0)</f>
        <v>CENTRO-OESTE</v>
      </c>
      <c r="J895" t="str" cm="1">
        <f t="array" aca="1" ref="J895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895" cm="1">
        <f t="array" ref="K895">INDEX(Produtos[preço_venda],_xlfn.XMATCH(vendas[[#This Row],[produto]],Produtos[id],0,1))*vendas[[#This Row],[quantidade]]</f>
        <v>67211.7</v>
      </c>
      <c r="L895">
        <f ca="1">vendas[[#This Row],[total produtos]]+vendas[[#This Row],[frete]]</f>
        <v>67230.375</v>
      </c>
    </row>
    <row r="896" spans="1:12" x14ac:dyDescent="0.25">
      <c r="A896" s="1">
        <v>45410</v>
      </c>
      <c r="B896" s="3">
        <f>WEEKNUM(vendas[[#This Row],[data]])</f>
        <v>18</v>
      </c>
      <c r="C896">
        <v>18</v>
      </c>
      <c r="D896" s="2" t="s">
        <v>29</v>
      </c>
      <c r="E896" s="3">
        <v>43</v>
      </c>
      <c r="F896" t="s">
        <v>12461</v>
      </c>
      <c r="G896" t="str" cm="1">
        <f t="array" ref="G896">INDEX(Municípios[Unidade federativa],_xlfn.XMATCH(vendas[[#This Row],[destino]],Municípios[Município],0))</f>
        <v>Goiás</v>
      </c>
      <c r="H896" cm="1">
        <f t="array" aca="1" ref="H896" ca="1">INDEX(Municípios[frete],_xlfn.XMATCH(vendas[[#This Row],[destino]],Municípios[Município]))*vendas[[#This Row],[quantidade]]*(RANDBETWEEN(10,30)/100)</f>
        <v>126.88870000000001</v>
      </c>
      <c r="I896" t="str">
        <f>VLOOKUP(vendas[[#This Row],[UF]],Regioes[],2,0)</f>
        <v>CENTRO-OESTE</v>
      </c>
      <c r="J896" t="str" cm="1">
        <f t="array" aca="1" ref="J896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896" cm="1">
        <f t="array" ref="K896">INDEX(Produtos[preço_venda],_xlfn.XMATCH(vendas[[#This Row],[produto]],Produtos[id],0,1))*vendas[[#This Row],[quantidade]]</f>
        <v>165126.88</v>
      </c>
      <c r="L896">
        <f ca="1">vendas[[#This Row],[total produtos]]+vendas[[#This Row],[frete]]</f>
        <v>165253.76870000002</v>
      </c>
    </row>
    <row r="897" spans="1:12" x14ac:dyDescent="0.25">
      <c r="A897" s="1">
        <v>45402</v>
      </c>
      <c r="B897" s="3">
        <f>WEEKNUM(vendas[[#This Row],[data]])</f>
        <v>16</v>
      </c>
      <c r="C897">
        <v>15</v>
      </c>
      <c r="D897" s="2" t="s">
        <v>19</v>
      </c>
      <c r="E897" s="3">
        <v>43</v>
      </c>
      <c r="F897" t="s">
        <v>6093</v>
      </c>
      <c r="G897" t="str" cm="1">
        <f t="array" ref="G897">INDEX(Municípios[Unidade federativa],_xlfn.XMATCH(vendas[[#This Row],[destino]],Municípios[Município],0))</f>
        <v>Goiás</v>
      </c>
      <c r="H897" cm="1">
        <f t="array" aca="1" ref="H897" ca="1">INDEX(Municípios[frete],_xlfn.XMATCH(vendas[[#This Row],[destino]],Municípios[Município]))*vendas[[#This Row],[quantidade]]*(RANDBETWEEN(10,30)/100)</f>
        <v>97.093999999999994</v>
      </c>
      <c r="I897" t="str">
        <f>VLOOKUP(vendas[[#This Row],[UF]],Regioes[],2,0)</f>
        <v>CENTRO-OESTE</v>
      </c>
      <c r="J897" t="str" cm="1">
        <f t="array" aca="1" ref="J89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97" cm="1">
        <f t="array" ref="K897">INDEX(Produtos[preço_venda],_xlfn.XMATCH(vendas[[#This Row],[produto]],Produtos[id],0,1))*vendas[[#This Row],[quantidade]]</f>
        <v>96341.930000000008</v>
      </c>
      <c r="L897">
        <f ca="1">vendas[[#This Row],[total produtos]]+vendas[[#This Row],[frete]]</f>
        <v>96439.024000000005</v>
      </c>
    </row>
    <row r="898" spans="1:12" x14ac:dyDescent="0.25">
      <c r="A898" s="1">
        <v>45401.230322754134</v>
      </c>
      <c r="B898" s="3">
        <f>WEEKNUM(vendas[[#This Row],[data]])</f>
        <v>16</v>
      </c>
      <c r="C898">
        <v>7</v>
      </c>
      <c r="D898" s="2" t="s">
        <v>65</v>
      </c>
      <c r="E898" s="3">
        <v>18</v>
      </c>
      <c r="F898" t="s">
        <v>14555</v>
      </c>
      <c r="G898" t="str" cm="1">
        <f t="array" ref="G898">INDEX(Municípios[Unidade federativa],_xlfn.XMATCH(vendas[[#This Row],[destino]],Municípios[Município],0))</f>
        <v>Paraíba</v>
      </c>
      <c r="H898" cm="1">
        <f t="array" aca="1" ref="H898" ca="1">INDEX(Municípios[frete],_xlfn.XMATCH(vendas[[#This Row],[destino]],Municípios[Município]))*vendas[[#This Row],[quantidade]]*(RANDBETWEEN(10,30)/100)</f>
        <v>29.671200000000002</v>
      </c>
      <c r="I898" t="str">
        <f>VLOOKUP(vendas[[#This Row],[UF]],Regioes[],2,0)</f>
        <v>NORDESTE</v>
      </c>
      <c r="J898" t="str" cm="1">
        <f t="array" aca="1" ref="J898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898" cm="1">
        <f t="array" ref="K898">INDEX(Produtos[preço_venda],_xlfn.XMATCH(vendas[[#This Row],[produto]],Produtos[id],0,1))*vendas[[#This Row],[quantidade]]</f>
        <v>74893.680000000008</v>
      </c>
      <c r="L898">
        <f ca="1">vendas[[#This Row],[total produtos]]+vendas[[#This Row],[frete]]</f>
        <v>74923.351200000005</v>
      </c>
    </row>
    <row r="899" spans="1:12" x14ac:dyDescent="0.25">
      <c r="A899" s="1">
        <v>45402</v>
      </c>
      <c r="B899" s="3">
        <f>WEEKNUM(vendas[[#This Row],[data]])</f>
        <v>16</v>
      </c>
      <c r="C899">
        <v>17</v>
      </c>
      <c r="D899" s="2" t="s">
        <v>47</v>
      </c>
      <c r="E899" s="3">
        <v>39</v>
      </c>
      <c r="F899" t="s">
        <v>5627</v>
      </c>
      <c r="G899" t="str" cm="1">
        <f t="array" ref="G899">INDEX(Municípios[Unidade federativa],_xlfn.XMATCH(vendas[[#This Row],[destino]],Municípios[Município],0))</f>
        <v>Paraná</v>
      </c>
      <c r="H899" cm="1">
        <f t="array" aca="1" ref="H899" ca="1">INDEX(Municípios[frete],_xlfn.XMATCH(vendas[[#This Row],[destino]],Municípios[Município]))*vendas[[#This Row],[quantidade]]*(RANDBETWEEN(10,30)/100)</f>
        <v>109.49250000000001</v>
      </c>
      <c r="I899" t="str">
        <f>VLOOKUP(vendas[[#This Row],[UF]],Regioes[],2,0)</f>
        <v>SUL</v>
      </c>
      <c r="J899" t="str" cm="1">
        <f t="array" aca="1" ref="J899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899" cm="1">
        <f t="array" ref="K899">INDEX(Produtos[preço_venda],_xlfn.XMATCH(vendas[[#This Row],[produto]],Produtos[id],0,1))*vendas[[#This Row],[quantidade]]</f>
        <v>162277.83000000002</v>
      </c>
      <c r="L899">
        <f ca="1">vendas[[#This Row],[total produtos]]+vendas[[#This Row],[frete]]</f>
        <v>162387.32250000001</v>
      </c>
    </row>
    <row r="900" spans="1:12" x14ac:dyDescent="0.25">
      <c r="A900" s="1">
        <v>45391.569484749321</v>
      </c>
      <c r="B900" s="3">
        <f>WEEKNUM(vendas[[#This Row],[data]])</f>
        <v>15</v>
      </c>
      <c r="C900">
        <v>14</v>
      </c>
      <c r="D900" s="2" t="s">
        <v>9</v>
      </c>
      <c r="E900" s="3">
        <v>35</v>
      </c>
      <c r="F900" t="s">
        <v>2516</v>
      </c>
      <c r="G900" t="str" cm="1">
        <f t="array" ref="G900">INDEX(Municípios[Unidade federativa],_xlfn.XMATCH(vendas[[#This Row],[destino]],Municípios[Município],0))</f>
        <v>Rio Grande do Sul</v>
      </c>
      <c r="H900" cm="1">
        <f t="array" aca="1" ref="H900" ca="1">INDEX(Municípios[frete],_xlfn.XMATCH(vendas[[#This Row],[destino]],Municípios[Município]))*vendas[[#This Row],[quantidade]]*(RANDBETWEEN(10,30)/100)</f>
        <v>67.1755</v>
      </c>
      <c r="I900" t="str">
        <f>VLOOKUP(vendas[[#This Row],[UF]],Regioes[],2,0)</f>
        <v>SUL</v>
      </c>
      <c r="J900" t="str" cm="1">
        <f t="array" aca="1" ref="J90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900" cm="1">
        <f t="array" ref="K900">INDEX(Produtos[preço_venda],_xlfn.XMATCH(vendas[[#This Row],[produto]],Produtos[id],0,1))*vendas[[#This Row],[quantidade]]</f>
        <v>56034.3</v>
      </c>
      <c r="L900">
        <f ca="1">vendas[[#This Row],[total produtos]]+vendas[[#This Row],[frete]]</f>
        <v>56101.4755</v>
      </c>
    </row>
    <row r="901" spans="1:12" x14ac:dyDescent="0.25">
      <c r="A901" s="1">
        <v>45402</v>
      </c>
      <c r="B901" s="3">
        <f>WEEKNUM(vendas[[#This Row],[data]])</f>
        <v>16</v>
      </c>
      <c r="C901">
        <v>8</v>
      </c>
      <c r="D901" s="2" t="s">
        <v>21</v>
      </c>
      <c r="E901" s="3">
        <v>21</v>
      </c>
      <c r="F901" t="s">
        <v>13954</v>
      </c>
      <c r="G901" t="str" cm="1">
        <f t="array" ref="G901">INDEX(Municípios[Unidade federativa],_xlfn.XMATCH(vendas[[#This Row],[destino]],Municípios[Município],0))</f>
        <v>Rio Grande do Sul</v>
      </c>
      <c r="H901" cm="1">
        <f t="array" aca="1" ref="H901" ca="1">INDEX(Municípios[frete],_xlfn.XMATCH(vendas[[#This Row],[destino]],Municípios[Município]))*vendas[[#This Row],[quantidade]]*(RANDBETWEEN(10,30)/100)</f>
        <v>35.380800000000001</v>
      </c>
      <c r="I901" t="str">
        <f>VLOOKUP(vendas[[#This Row],[UF]],Regioes[],2,0)</f>
        <v>SUL</v>
      </c>
      <c r="J901" t="str" cm="1">
        <f t="array" aca="1" ref="J90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901" cm="1">
        <f t="array" ref="K901">INDEX(Produtos[preço_venda],_xlfn.XMATCH(vendas[[#This Row],[produto]],Produtos[id],0,1))*vendas[[#This Row],[quantidade]]</f>
        <v>80650.710000000006</v>
      </c>
      <c r="L901">
        <f ca="1">vendas[[#This Row],[total produtos]]+vendas[[#This Row],[frete]]</f>
        <v>80686.090800000005</v>
      </c>
    </row>
    <row r="902" spans="1:12" x14ac:dyDescent="0.25">
      <c r="A902" s="1">
        <v>45402</v>
      </c>
      <c r="B902" s="3">
        <f>WEEKNUM(vendas[[#This Row],[data]])</f>
        <v>16</v>
      </c>
      <c r="C902">
        <v>15</v>
      </c>
      <c r="D902" s="2" t="s">
        <v>50</v>
      </c>
      <c r="E902" s="3">
        <v>38</v>
      </c>
      <c r="F902" t="s">
        <v>6440</v>
      </c>
      <c r="G902" t="str" cm="1">
        <f t="array" ref="G902">INDEX(Municípios[Unidade federativa],_xlfn.XMATCH(vendas[[#This Row],[destino]],Municípios[Município],0))</f>
        <v>Alagoas</v>
      </c>
      <c r="H902" cm="1">
        <f t="array" aca="1" ref="H902" ca="1">INDEX(Municípios[frete],_xlfn.XMATCH(vendas[[#This Row],[destino]],Municípios[Município]))*vendas[[#This Row],[quantidade]]*(RANDBETWEEN(10,30)/100)</f>
        <v>23.069800000000001</v>
      </c>
      <c r="I902" t="str">
        <f>VLOOKUP(vendas[[#This Row],[UF]],Regioes[],2,0)</f>
        <v>NORDESTE</v>
      </c>
      <c r="J902" t="str" cm="1">
        <f t="array" aca="1" ref="J902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902" cm="1">
        <f t="array" ref="K902">INDEX(Produtos[preço_venda],_xlfn.XMATCH(vendas[[#This Row],[produto]],Produtos[id],0,1))*vendas[[#This Row],[quantidade]]</f>
        <v>72983.179999999993</v>
      </c>
      <c r="L902">
        <f ca="1">vendas[[#This Row],[total produtos]]+vendas[[#This Row],[frete]]</f>
        <v>73006.249799999991</v>
      </c>
    </row>
    <row r="903" spans="1:12" x14ac:dyDescent="0.25">
      <c r="A903" s="1">
        <v>45402</v>
      </c>
      <c r="B903" s="3">
        <f>WEEKNUM(vendas[[#This Row],[data]])</f>
        <v>16</v>
      </c>
      <c r="C903">
        <v>8</v>
      </c>
      <c r="D903" s="2" t="s">
        <v>27</v>
      </c>
      <c r="E903" s="3">
        <v>12</v>
      </c>
      <c r="F903" t="s">
        <v>4931</v>
      </c>
      <c r="G903" t="str" cm="1">
        <f t="array" ref="G903">INDEX(Municípios[Unidade federativa],_xlfn.XMATCH(vendas[[#This Row],[destino]],Municípios[Município],0))</f>
        <v>Bahia</v>
      </c>
      <c r="H903" cm="1">
        <f t="array" aca="1" ref="H903" ca="1">INDEX(Municípios[frete],_xlfn.XMATCH(vendas[[#This Row],[destino]],Municípios[Município]))*vendas[[#This Row],[quantidade]]*(RANDBETWEEN(10,30)/100)</f>
        <v>29.394000000000005</v>
      </c>
      <c r="I903" t="str">
        <f>VLOOKUP(vendas[[#This Row],[UF]],Regioes[],2,0)</f>
        <v>NORDESTE</v>
      </c>
      <c r="J903" t="str" cm="1">
        <f t="array" aca="1" ref="J90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03" cm="1">
        <f t="array" ref="K903">INDEX(Produtos[preço_venda],_xlfn.XMATCH(vendas[[#This Row],[produto]],Produtos[id],0,1))*vendas[[#This Row],[quantidade]]</f>
        <v>34570.32</v>
      </c>
      <c r="L903">
        <f ca="1">vendas[[#This Row],[total produtos]]+vendas[[#This Row],[frete]]</f>
        <v>34599.714</v>
      </c>
    </row>
    <row r="904" spans="1:12" x14ac:dyDescent="0.25">
      <c r="A904" s="1">
        <v>45391.569484749321</v>
      </c>
      <c r="B904" s="3">
        <f>WEEKNUM(vendas[[#This Row],[data]])</f>
        <v>15</v>
      </c>
      <c r="C904">
        <v>12</v>
      </c>
      <c r="D904" s="2" t="s">
        <v>14</v>
      </c>
      <c r="E904" s="3">
        <v>48</v>
      </c>
      <c r="F904" t="s">
        <v>1563</v>
      </c>
      <c r="G904" t="str" cm="1">
        <f t="array" ref="G904">INDEX(Municípios[Unidade federativa],_xlfn.XMATCH(vendas[[#This Row],[destino]],Municípios[Município],0))</f>
        <v>Ceará</v>
      </c>
      <c r="H904" cm="1">
        <f t="array" aca="1" ref="H904" ca="1">INDEX(Municípios[frete],_xlfn.XMATCH(vendas[[#This Row],[destino]],Municípios[Município]))*vendas[[#This Row],[quantidade]]*(RANDBETWEEN(10,30)/100)</f>
        <v>42.940800000000003</v>
      </c>
      <c r="I904" t="str">
        <f>VLOOKUP(vendas[[#This Row],[UF]],Regioes[],2,0)</f>
        <v>NORDESTE</v>
      </c>
      <c r="J904" t="str" cm="1">
        <f t="array" aca="1" ref="J90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904" cm="1">
        <f t="array" ref="K904">INDEX(Produtos[preço_venda],_xlfn.XMATCH(vendas[[#This Row],[produto]],Produtos[id],0,1))*vendas[[#This Row],[quantidade]]</f>
        <v>138264</v>
      </c>
      <c r="L904">
        <f ca="1">vendas[[#This Row],[total produtos]]+vendas[[#This Row],[frete]]</f>
        <v>138306.94080000001</v>
      </c>
    </row>
    <row r="905" spans="1:12" x14ac:dyDescent="0.25">
      <c r="A905" s="1">
        <v>45385.348624582155</v>
      </c>
      <c r="B905" s="3">
        <f>WEEKNUM(vendas[[#This Row],[data]])</f>
        <v>14</v>
      </c>
      <c r="C905">
        <v>9</v>
      </c>
      <c r="D905" s="2" t="s">
        <v>25</v>
      </c>
      <c r="E905" s="3">
        <v>37</v>
      </c>
      <c r="F905" t="s">
        <v>12361</v>
      </c>
      <c r="G905" t="str" cm="1">
        <f t="array" ref="G905">INDEX(Municípios[Unidade federativa],_xlfn.XMATCH(vendas[[#This Row],[destino]],Municípios[Município],0))</f>
        <v>Rio Grande do Sul</v>
      </c>
      <c r="H905" cm="1">
        <f t="array" aca="1" ref="H905" ca="1">INDEX(Municípios[frete],_xlfn.XMATCH(vendas[[#This Row],[destino]],Municípios[Município]))*vendas[[#This Row],[quantidade]]*(RANDBETWEEN(10,30)/100)</f>
        <v>50.793599999999998</v>
      </c>
      <c r="I905" t="str">
        <f>VLOOKUP(vendas[[#This Row],[UF]],Regioes[],2,0)</f>
        <v>SUL</v>
      </c>
      <c r="J905" t="str" cm="1">
        <f t="array" aca="1" ref="J90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05" cm="1">
        <f t="array" ref="K905">INDEX(Produtos[preço_venda],_xlfn.XMATCH(vendas[[#This Row],[produto]],Produtos[id],0,1))*vendas[[#This Row],[quantidade]]</f>
        <v>165795.89000000001</v>
      </c>
      <c r="L905">
        <f ca="1">vendas[[#This Row],[total produtos]]+vendas[[#This Row],[frete]]</f>
        <v>165846.68360000002</v>
      </c>
    </row>
    <row r="906" spans="1:12" x14ac:dyDescent="0.25">
      <c r="A906" s="1">
        <v>45401.001426674651</v>
      </c>
      <c r="B906" s="3">
        <f>WEEKNUM(vendas[[#This Row],[data]])</f>
        <v>16</v>
      </c>
      <c r="C906">
        <v>18</v>
      </c>
      <c r="D906" s="2" t="s">
        <v>50</v>
      </c>
      <c r="E906" s="3">
        <v>42</v>
      </c>
      <c r="F906" t="s">
        <v>1799</v>
      </c>
      <c r="G906" t="str" cm="1">
        <f t="array" ref="G906">INDEX(Municípios[Unidade federativa],_xlfn.XMATCH(vendas[[#This Row],[destino]],Municípios[Município],0))</f>
        <v>Bahia</v>
      </c>
      <c r="H906" cm="1">
        <f t="array" aca="1" ref="H906" ca="1">INDEX(Municípios[frete],_xlfn.XMATCH(vendas[[#This Row],[destino]],Municípios[Município]))*vendas[[#This Row],[quantidade]]*(RANDBETWEEN(10,30)/100)</f>
        <v>119.30099999999999</v>
      </c>
      <c r="I906" t="str">
        <f>VLOOKUP(vendas[[#This Row],[UF]],Regioes[],2,0)</f>
        <v>NORDESTE</v>
      </c>
      <c r="J906" t="str" cm="1">
        <f t="array" aca="1" ref="J90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906" cm="1">
        <f t="array" ref="K906">INDEX(Produtos[preço_venda],_xlfn.XMATCH(vendas[[#This Row],[produto]],Produtos[id],0,1))*vendas[[#This Row],[quantidade]]</f>
        <v>80665.62</v>
      </c>
      <c r="L906">
        <f ca="1">vendas[[#This Row],[total produtos]]+vendas[[#This Row],[frete]]</f>
        <v>80784.921000000002</v>
      </c>
    </row>
    <row r="907" spans="1:12" x14ac:dyDescent="0.25">
      <c r="A907" s="1">
        <v>45402</v>
      </c>
      <c r="B907" s="3">
        <f>WEEKNUM(vendas[[#This Row],[data]])</f>
        <v>16</v>
      </c>
      <c r="C907">
        <v>14</v>
      </c>
      <c r="D907" s="2" t="s">
        <v>39</v>
      </c>
      <c r="E907" s="3">
        <v>35</v>
      </c>
      <c r="F907" t="s">
        <v>7740</v>
      </c>
      <c r="G907" t="str" cm="1">
        <f t="array" ref="G907">INDEX(Municípios[Unidade federativa],_xlfn.XMATCH(vendas[[#This Row],[destino]],Municípios[Município],0))</f>
        <v>Minas Gerais</v>
      </c>
      <c r="H907" cm="1">
        <f t="array" aca="1" ref="H907" ca="1">INDEX(Municípios[frete],_xlfn.XMATCH(vendas[[#This Row],[destino]],Municípios[Município]))*vendas[[#This Row],[quantidade]]*(RANDBETWEEN(10,30)/100)</f>
        <v>116.72499999999999</v>
      </c>
      <c r="I907" t="str">
        <f>VLOOKUP(vendas[[#This Row],[UF]],Regioes[],2,0)</f>
        <v>SUDESTE</v>
      </c>
      <c r="J907" t="str" cm="1">
        <f t="array" aca="1" ref="J907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07" cm="1">
        <f t="array" ref="K907">INDEX(Produtos[preço_venda],_xlfn.XMATCH(vendas[[#This Row],[produto]],Produtos[id],0,1))*vendas[[#This Row],[quantidade]]</f>
        <v>78412.25</v>
      </c>
      <c r="L907">
        <f ca="1">vendas[[#This Row],[total produtos]]+vendas[[#This Row],[frete]]</f>
        <v>78528.975000000006</v>
      </c>
    </row>
    <row r="908" spans="1:12" x14ac:dyDescent="0.25">
      <c r="A908" s="1">
        <v>45402</v>
      </c>
      <c r="B908" s="3">
        <f>WEEKNUM(vendas[[#This Row],[data]])</f>
        <v>16</v>
      </c>
      <c r="C908">
        <v>6</v>
      </c>
      <c r="D908" s="2" t="s">
        <v>55</v>
      </c>
      <c r="E908" s="3">
        <v>23</v>
      </c>
      <c r="F908" t="s">
        <v>3575</v>
      </c>
      <c r="G908" t="str" cm="1">
        <f t="array" ref="G908">INDEX(Municípios[Unidade federativa],_xlfn.XMATCH(vendas[[#This Row],[destino]],Municípios[Município],0))</f>
        <v>Piauí</v>
      </c>
      <c r="H908" cm="1">
        <f t="array" aca="1" ref="H908" ca="1">INDEX(Municípios[frete],_xlfn.XMATCH(vendas[[#This Row],[destino]],Municípios[Município]))*vendas[[#This Row],[quantidade]]*(RANDBETWEEN(10,30)/100)</f>
        <v>47.002800000000001</v>
      </c>
      <c r="I908" t="str">
        <f>VLOOKUP(vendas[[#This Row],[UF]],Regioes[],2,0)</f>
        <v>NORDESTE</v>
      </c>
      <c r="J908" t="str" cm="1">
        <f t="array" aca="1" ref="J90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08" cm="1">
        <f t="array" ref="K908">INDEX(Produtos[preço_venda],_xlfn.XMATCH(vendas[[#This Row],[produto]],Produtos[id],0,1))*vendas[[#This Row],[quantidade]]</f>
        <v>44181.16</v>
      </c>
      <c r="L908">
        <f ca="1">vendas[[#This Row],[total produtos]]+vendas[[#This Row],[frete]]</f>
        <v>44228.162800000006</v>
      </c>
    </row>
    <row r="909" spans="1:12" x14ac:dyDescent="0.25">
      <c r="A909" s="1">
        <v>45418</v>
      </c>
      <c r="B909" s="3">
        <f>WEEKNUM(vendas[[#This Row],[data]])</f>
        <v>19</v>
      </c>
      <c r="C909">
        <v>17</v>
      </c>
      <c r="D909" s="2" t="s">
        <v>53</v>
      </c>
      <c r="E909" s="3">
        <v>39</v>
      </c>
      <c r="F909" t="s">
        <v>3267</v>
      </c>
      <c r="G909" t="str" cm="1">
        <f t="array" ref="G909">INDEX(Municípios[Unidade federativa],_xlfn.XMATCH(vendas[[#This Row],[destino]],Municípios[Município],0))</f>
        <v>São Paulo</v>
      </c>
      <c r="H909" cm="1">
        <f t="array" aca="1" ref="H909" ca="1">INDEX(Municípios[frete],_xlfn.XMATCH(vendas[[#This Row],[destino]],Municípios[Município]))*vendas[[#This Row],[quantidade]]*(RANDBETWEEN(10,30)/100)</f>
        <v>73.444800000000001</v>
      </c>
      <c r="I909" t="str">
        <f>VLOOKUP(vendas[[#This Row],[UF]],Regioes[],2,0)</f>
        <v>SUDESTE</v>
      </c>
      <c r="J909" t="str" cm="1">
        <f t="array" aca="1" ref="J90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909" cm="1">
        <f t="array" ref="K909">INDEX(Produtos[preço_venda],_xlfn.XMATCH(vendas[[#This Row],[produto]],Produtos[id],0,1))*vendas[[#This Row],[quantidade]]</f>
        <v>149772.48000000001</v>
      </c>
      <c r="L909">
        <f ca="1">vendas[[#This Row],[total produtos]]+vendas[[#This Row],[frete]]</f>
        <v>149845.92480000001</v>
      </c>
    </row>
    <row r="910" spans="1:12" x14ac:dyDescent="0.25">
      <c r="A910" s="1">
        <v>45394.217685757794</v>
      </c>
      <c r="B910" s="3">
        <f>WEEKNUM(vendas[[#This Row],[data]])</f>
        <v>15</v>
      </c>
      <c r="C910">
        <v>16</v>
      </c>
      <c r="D910" s="2" t="s">
        <v>33</v>
      </c>
      <c r="E910" s="3">
        <v>29</v>
      </c>
      <c r="F910" t="s">
        <v>9058</v>
      </c>
      <c r="G910" t="str" cm="1">
        <f t="array" ref="G910">INDEX(Municípios[Unidade federativa],_xlfn.XMATCH(vendas[[#This Row],[destino]],Municípios[Município],0))</f>
        <v>Maranhão</v>
      </c>
      <c r="H910" cm="1">
        <f t="array" aca="1" ref="H910" ca="1">INDEX(Municípios[frete],_xlfn.XMATCH(vendas[[#This Row],[destino]],Municípios[Município]))*vendas[[#This Row],[quantidade]]*(RANDBETWEEN(10,30)/100)</f>
        <v>26.39</v>
      </c>
      <c r="I910" t="str">
        <f>VLOOKUP(vendas[[#This Row],[UF]],Regioes[],2,0)</f>
        <v>NORDESTE</v>
      </c>
      <c r="J910" t="str" cm="1">
        <f t="array" aca="1" ref="J91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910" cm="1">
        <f t="array" ref="K910">INDEX(Produtos[preço_venda],_xlfn.XMATCH(vendas[[#This Row],[produto]],Produtos[id],0,1))*vendas[[#This Row],[quantidade]]</f>
        <v>18583.489999999998</v>
      </c>
      <c r="L910">
        <f ca="1">vendas[[#This Row],[total produtos]]+vendas[[#This Row],[frete]]</f>
        <v>18609.879999999997</v>
      </c>
    </row>
    <row r="911" spans="1:12" x14ac:dyDescent="0.25">
      <c r="A911" s="1">
        <v>45386.897653431421</v>
      </c>
      <c r="B911" s="3">
        <f>WEEKNUM(vendas[[#This Row],[data]])</f>
        <v>14</v>
      </c>
      <c r="C911">
        <v>6</v>
      </c>
      <c r="D911" s="2" t="s">
        <v>40</v>
      </c>
      <c r="E911" s="3">
        <v>18</v>
      </c>
      <c r="F911" t="s">
        <v>13490</v>
      </c>
      <c r="G911" t="str" cm="1">
        <f t="array" ref="G911">INDEX(Municípios[Unidade federativa],_xlfn.XMATCH(vendas[[#This Row],[destino]],Municípios[Município],0))</f>
        <v>Paraíba</v>
      </c>
      <c r="H911" cm="1">
        <f t="array" aca="1" ref="H911" ca="1">INDEX(Municípios[frete],_xlfn.XMATCH(vendas[[#This Row],[destino]],Municípios[Município]))*vendas[[#This Row],[quantidade]]*(RANDBETWEEN(10,30)/100)</f>
        <v>39.916800000000002</v>
      </c>
      <c r="I911" t="str">
        <f>VLOOKUP(vendas[[#This Row],[UF]],Regioes[],2,0)</f>
        <v>NORDESTE</v>
      </c>
      <c r="J911" t="str" cm="1">
        <f t="array" aca="1" ref="J91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11" cm="1">
        <f t="array" ref="K911">INDEX(Produtos[preço_venda],_xlfn.XMATCH(vendas[[#This Row],[produto]],Produtos[id],0,1))*vendas[[#This Row],[quantidade]]</f>
        <v>57606.659999999996</v>
      </c>
      <c r="L911">
        <f ca="1">vendas[[#This Row],[total produtos]]+vendas[[#This Row],[frete]]</f>
        <v>57646.576799999995</v>
      </c>
    </row>
    <row r="912" spans="1:12" x14ac:dyDescent="0.25">
      <c r="A912" s="1">
        <v>45402</v>
      </c>
      <c r="B912" s="3">
        <f>WEEKNUM(vendas[[#This Row],[data]])</f>
        <v>16</v>
      </c>
      <c r="C912">
        <v>7</v>
      </c>
      <c r="D912" s="2" t="s">
        <v>24</v>
      </c>
      <c r="E912" s="3">
        <v>47</v>
      </c>
      <c r="F912" t="s">
        <v>12827</v>
      </c>
      <c r="G912" t="str" cm="1">
        <f t="array" ref="G912">INDEX(Municípios[Unidade federativa],_xlfn.XMATCH(vendas[[#This Row],[destino]],Municípios[Município],0))</f>
        <v>Paraná</v>
      </c>
      <c r="H912" cm="1">
        <f t="array" aca="1" ref="H912" ca="1">INDEX(Municípios[frete],_xlfn.XMATCH(vendas[[#This Row],[destino]],Municípios[Município]))*vendas[[#This Row],[quantidade]]*(RANDBETWEEN(10,30)/100)</f>
        <v>98.643599999999992</v>
      </c>
      <c r="I912" t="str">
        <f>VLOOKUP(vendas[[#This Row],[UF]],Regioes[],2,0)</f>
        <v>SUL</v>
      </c>
      <c r="J912" t="str" cm="1">
        <f t="array" aca="1" ref="J91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12" cm="1">
        <f t="array" ref="K912">INDEX(Produtos[preço_venda],_xlfn.XMATCH(vendas[[#This Row],[produto]],Produtos[id],0,1))*vendas[[#This Row],[quantidade]]</f>
        <v>165453.63</v>
      </c>
      <c r="L912">
        <f ca="1">vendas[[#This Row],[total produtos]]+vendas[[#This Row],[frete]]</f>
        <v>165552.27360000001</v>
      </c>
    </row>
    <row r="913" spans="1:12" x14ac:dyDescent="0.25">
      <c r="A913" s="1">
        <v>45400.772015411225</v>
      </c>
      <c r="B913" s="3">
        <f>WEEKNUM(vendas[[#This Row],[data]])</f>
        <v>16</v>
      </c>
      <c r="C913">
        <v>13</v>
      </c>
      <c r="D913" s="2" t="s">
        <v>37</v>
      </c>
      <c r="E913" s="3">
        <v>33</v>
      </c>
      <c r="F913" t="s">
        <v>13564</v>
      </c>
      <c r="G913" t="str" cm="1">
        <f t="array" ref="G913">INDEX(Municípios[Unidade federativa],_xlfn.XMATCH(vendas[[#This Row],[destino]],Municípios[Município],0))</f>
        <v>Santa Catarina</v>
      </c>
      <c r="H913" cm="1">
        <f t="array" aca="1" ref="H913" ca="1">INDEX(Municípios[frete],_xlfn.XMATCH(vendas[[#This Row],[destino]],Municípios[Município]))*vendas[[#This Row],[quantidade]]*(RANDBETWEEN(10,30)/100)</f>
        <v>50.265600000000006</v>
      </c>
      <c r="I913" t="str">
        <f>VLOOKUP(vendas[[#This Row],[UF]],Regioes[],2,0)</f>
        <v>SUL</v>
      </c>
      <c r="J913" t="str" cm="1">
        <f t="array" aca="1" ref="J91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13" cm="1">
        <f t="array" ref="K913">INDEX(Produtos[preço_venda],_xlfn.XMATCH(vendas[[#This Row],[produto]],Produtos[id],0,1))*vendas[[#This Row],[quantidade]]</f>
        <v>63379.799999999996</v>
      </c>
      <c r="L913">
        <f ca="1">vendas[[#This Row],[total produtos]]+vendas[[#This Row],[frete]]</f>
        <v>63430.065599999994</v>
      </c>
    </row>
    <row r="914" spans="1:12" x14ac:dyDescent="0.25">
      <c r="A914" s="1">
        <v>45391.569484749321</v>
      </c>
      <c r="B914" s="3">
        <f>WEEKNUM(vendas[[#This Row],[data]])</f>
        <v>15</v>
      </c>
      <c r="C914">
        <v>8</v>
      </c>
      <c r="D914" s="2" t="s">
        <v>65</v>
      </c>
      <c r="E914" s="3">
        <v>27</v>
      </c>
      <c r="F914" t="s">
        <v>11216</v>
      </c>
      <c r="G914" t="str" cm="1">
        <f t="array" ref="G914">INDEX(Municípios[Unidade federativa],_xlfn.XMATCH(vendas[[#This Row],[destino]],Municípios[Município],0))</f>
        <v>Minas Gerais</v>
      </c>
      <c r="H914" cm="1">
        <f t="array" aca="1" ref="H914" ca="1">INDEX(Municípios[frete],_xlfn.XMATCH(vendas[[#This Row],[destino]],Municípios[Município]))*vendas[[#This Row],[quantidade]]*(RANDBETWEEN(10,30)/100)</f>
        <v>79.92</v>
      </c>
      <c r="I914" t="str">
        <f>VLOOKUP(vendas[[#This Row],[UF]],Regioes[],2,0)</f>
        <v>SUDESTE</v>
      </c>
      <c r="J914" t="str" cm="1">
        <f t="array" aca="1" ref="J91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14" cm="1">
        <f t="array" ref="K914">INDEX(Produtos[preço_venda],_xlfn.XMATCH(vendas[[#This Row],[produto]],Produtos[id],0,1))*vendas[[#This Row],[quantidade]]</f>
        <v>112340.52</v>
      </c>
      <c r="L914">
        <f ca="1">vendas[[#This Row],[total produtos]]+vendas[[#This Row],[frete]]</f>
        <v>112420.44</v>
      </c>
    </row>
    <row r="915" spans="1:12" x14ac:dyDescent="0.25">
      <c r="A915" s="1">
        <v>45408</v>
      </c>
      <c r="B915" s="3">
        <f>WEEKNUM(vendas[[#This Row],[data]])</f>
        <v>17</v>
      </c>
      <c r="C915">
        <v>5</v>
      </c>
      <c r="D915" s="2" t="s">
        <v>52</v>
      </c>
      <c r="E915" s="3">
        <v>21</v>
      </c>
      <c r="F915" t="s">
        <v>15964</v>
      </c>
      <c r="G915" t="str" cm="1">
        <f t="array" ref="G915">INDEX(Municípios[Unidade federativa],_xlfn.XMATCH(vendas[[#This Row],[destino]],Municípios[Município],0))</f>
        <v>Rio Grande do Sul</v>
      </c>
      <c r="H915" cm="1">
        <f t="array" aca="1" ref="H915" ca="1">INDEX(Municípios[frete],_xlfn.XMATCH(vendas[[#This Row],[destino]],Municípios[Município]))*vendas[[#This Row],[quantidade]]*(RANDBETWEEN(10,30)/100)</f>
        <v>23.793000000000003</v>
      </c>
      <c r="I915" t="str">
        <f>VLOOKUP(vendas[[#This Row],[UF]],Regioes[],2,0)</f>
        <v>SUL</v>
      </c>
      <c r="J915" t="str" cm="1">
        <f t="array" aca="1" ref="J915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915" cm="1">
        <f t="array" ref="K915">INDEX(Produtos[preço_venda],_xlfn.XMATCH(vendas[[#This Row],[produto]],Produtos[id],0,1))*vendas[[#This Row],[quantidade]]</f>
        <v>87373.440000000002</v>
      </c>
      <c r="L915">
        <f ca="1">vendas[[#This Row],[total produtos]]+vendas[[#This Row],[frete]]</f>
        <v>87397.233000000007</v>
      </c>
    </row>
    <row r="916" spans="1:12" x14ac:dyDescent="0.25">
      <c r="A916" s="1">
        <v>45400.772015411225</v>
      </c>
      <c r="B916" s="3">
        <f>WEEKNUM(vendas[[#This Row],[data]])</f>
        <v>16</v>
      </c>
      <c r="C916">
        <v>15</v>
      </c>
      <c r="D916" s="2" t="s">
        <v>46</v>
      </c>
      <c r="E916" s="3">
        <v>29</v>
      </c>
      <c r="F916" t="s">
        <v>9144</v>
      </c>
      <c r="G916" t="str" cm="1">
        <f t="array" ref="G916">INDEX(Municípios[Unidade federativa],_xlfn.XMATCH(vendas[[#This Row],[destino]],Municípios[Município],0))</f>
        <v>Rio Grande do Norte</v>
      </c>
      <c r="H916" cm="1">
        <f t="array" aca="1" ref="H916" ca="1">INDEX(Municípios[frete],_xlfn.XMATCH(vendas[[#This Row],[destino]],Municípios[Município]))*vendas[[#This Row],[quantidade]]*(RANDBETWEEN(10,30)/100)</f>
        <v>77.830200000000005</v>
      </c>
      <c r="I916" t="str">
        <f>VLOOKUP(vendas[[#This Row],[UF]],Regioes[],2,0)</f>
        <v>NORDESTE</v>
      </c>
      <c r="J916" t="str" cm="1">
        <f t="array" aca="1" ref="J916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916" cm="1">
        <f t="array" ref="K916">INDEX(Produtos[preço_venda],_xlfn.XMATCH(vendas[[#This Row],[produto]],Produtos[id],0,1))*vendas[[#This Row],[quantidade]]</f>
        <v>64982.62</v>
      </c>
      <c r="L916">
        <f ca="1">vendas[[#This Row],[total produtos]]+vendas[[#This Row],[frete]]</f>
        <v>65060.450199999999</v>
      </c>
    </row>
    <row r="917" spans="1:12" x14ac:dyDescent="0.25">
      <c r="A917" s="1">
        <v>45400.772015411225</v>
      </c>
      <c r="B917" s="3">
        <f>WEEKNUM(vendas[[#This Row],[data]])</f>
        <v>16</v>
      </c>
      <c r="C917">
        <v>12</v>
      </c>
      <c r="D917" s="2" t="s">
        <v>41</v>
      </c>
      <c r="E917" s="3">
        <v>35</v>
      </c>
      <c r="F917" t="s">
        <v>1136</v>
      </c>
      <c r="G917" t="str" cm="1">
        <f t="array" ref="G917">INDEX(Municípios[Unidade federativa],_xlfn.XMATCH(vendas[[#This Row],[destino]],Municípios[Município],0))</f>
        <v>São Paulo</v>
      </c>
      <c r="H917" cm="1">
        <f t="array" aca="1" ref="H917" ca="1">INDEX(Municípios[frete],_xlfn.XMATCH(vendas[[#This Row],[destino]],Municípios[Município]))*vendas[[#This Row],[quantidade]]*(RANDBETWEEN(10,30)/100)</f>
        <v>73.92</v>
      </c>
      <c r="I917" t="str">
        <f>VLOOKUP(vendas[[#This Row],[UF]],Regioes[],2,0)</f>
        <v>SUDESTE</v>
      </c>
      <c r="J917" t="str" cm="1">
        <f t="array" aca="1" ref="J91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17" cm="1">
        <f t="array" ref="K917">INDEX(Produtos[preço_venda],_xlfn.XMATCH(vendas[[#This Row],[produto]],Produtos[id],0,1))*vendas[[#This Row],[quantidade]]</f>
        <v>44810.5</v>
      </c>
      <c r="L917">
        <f ca="1">vendas[[#This Row],[total produtos]]+vendas[[#This Row],[frete]]</f>
        <v>44884.42</v>
      </c>
    </row>
    <row r="918" spans="1:12" x14ac:dyDescent="0.25">
      <c r="A918" s="1">
        <v>45409</v>
      </c>
      <c r="B918" s="3">
        <f>WEEKNUM(vendas[[#This Row],[data]])</f>
        <v>17</v>
      </c>
      <c r="C918">
        <v>8</v>
      </c>
      <c r="D918" s="2" t="s">
        <v>24</v>
      </c>
      <c r="E918" s="3">
        <v>32</v>
      </c>
      <c r="F918" t="s">
        <v>13170</v>
      </c>
      <c r="G918" t="str" cm="1">
        <f t="array" ref="G918">INDEX(Municípios[Unidade federativa],_xlfn.XMATCH(vendas[[#This Row],[destino]],Municípios[Município],0))</f>
        <v>Goiás</v>
      </c>
      <c r="H918" cm="1">
        <f t="array" aca="1" ref="H918" ca="1">INDEX(Municípios[frete],_xlfn.XMATCH(vendas[[#This Row],[destino]],Municípios[Município]))*vendas[[#This Row],[quantidade]]*(RANDBETWEEN(10,30)/100)</f>
        <v>22.272000000000002</v>
      </c>
      <c r="I918" t="str">
        <f>VLOOKUP(vendas[[#This Row],[UF]],Regioes[],2,0)</f>
        <v>CENTRO-OESTE</v>
      </c>
      <c r="J918" t="str" cm="1">
        <f t="array" aca="1" ref="J918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918" cm="1">
        <f t="array" ref="K918">INDEX(Produtos[preço_venda],_xlfn.XMATCH(vendas[[#This Row],[produto]],Produtos[id],0,1))*vendas[[#This Row],[quantidade]]</f>
        <v>112649.28</v>
      </c>
      <c r="L918">
        <f ca="1">vendas[[#This Row],[total produtos]]+vendas[[#This Row],[frete]]</f>
        <v>112671.552</v>
      </c>
    </row>
    <row r="919" spans="1:12" x14ac:dyDescent="0.25">
      <c r="A919" s="1">
        <v>45408</v>
      </c>
      <c r="B919" s="3">
        <f>WEEKNUM(vendas[[#This Row],[data]])</f>
        <v>17</v>
      </c>
      <c r="C919">
        <v>5</v>
      </c>
      <c r="D919" s="2" t="s">
        <v>59</v>
      </c>
      <c r="E919" s="3">
        <v>46</v>
      </c>
      <c r="F919" t="s">
        <v>2941</v>
      </c>
      <c r="G919" t="str" cm="1">
        <f t="array" ref="G919">INDEX(Municípios[Unidade federativa],_xlfn.XMATCH(vendas[[#This Row],[destino]],Municípios[Município],0))</f>
        <v>Pernambuco</v>
      </c>
      <c r="H919" cm="1">
        <f t="array" aca="1" ref="H919" ca="1">INDEX(Municípios[frete],_xlfn.XMATCH(vendas[[#This Row],[destino]],Municípios[Município]))*vendas[[#This Row],[quantidade]]*(RANDBETWEEN(10,30)/100)</f>
        <v>173.07500000000002</v>
      </c>
      <c r="I919" t="str">
        <f>VLOOKUP(vendas[[#This Row],[UF]],Regioes[],2,0)</f>
        <v>NORDESTE</v>
      </c>
      <c r="J919" t="str" cm="1">
        <f t="array" aca="1" ref="J91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19" cm="1">
        <f t="array" ref="K919">INDEX(Produtos[preço_venda],_xlfn.XMATCH(vendas[[#This Row],[produto]],Produtos[id],0,1))*vendas[[#This Row],[quantidade]]</f>
        <v>103069.43999999999</v>
      </c>
      <c r="L919">
        <f ca="1">vendas[[#This Row],[total produtos]]+vendas[[#This Row],[frete]]</f>
        <v>103242.51499999998</v>
      </c>
    </row>
    <row r="920" spans="1:12" x14ac:dyDescent="0.25">
      <c r="A920" s="1">
        <v>45389.130249134425</v>
      </c>
      <c r="B920" s="3">
        <f>WEEKNUM(vendas[[#This Row],[data]])</f>
        <v>15</v>
      </c>
      <c r="C920">
        <v>12</v>
      </c>
      <c r="D920" s="2" t="s">
        <v>13</v>
      </c>
      <c r="E920" s="3">
        <v>16</v>
      </c>
      <c r="F920" t="s">
        <v>14019</v>
      </c>
      <c r="G920" t="str" cm="1">
        <f t="array" ref="G920">INDEX(Municípios[Unidade federativa],_xlfn.XMATCH(vendas[[#This Row],[destino]],Municípios[Município],0))</f>
        <v>São Paulo</v>
      </c>
      <c r="H920" cm="1">
        <f t="array" aca="1" ref="H920" ca="1">INDEX(Municípios[frete],_xlfn.XMATCH(vendas[[#This Row],[destino]],Municípios[Município]))*vendas[[#This Row],[quantidade]]*(RANDBETWEEN(10,30)/100)</f>
        <v>15.667199999999999</v>
      </c>
      <c r="I920" t="str">
        <f>VLOOKUP(vendas[[#This Row],[UF]],Regioes[],2,0)</f>
        <v>SUDESTE</v>
      </c>
      <c r="J920" t="str" cm="1">
        <f t="array" aca="1" ref="J92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20" cm="1">
        <f t="array" ref="K920">INDEX(Produtos[preço_venda],_xlfn.XMATCH(vendas[[#This Row],[produto]],Produtos[id],0,1))*vendas[[#This Row],[quantidade]]</f>
        <v>10242.56</v>
      </c>
      <c r="L920">
        <f ca="1">vendas[[#This Row],[total produtos]]+vendas[[#This Row],[frete]]</f>
        <v>10258.227199999999</v>
      </c>
    </row>
    <row r="921" spans="1:12" x14ac:dyDescent="0.25">
      <c r="A921" s="1">
        <v>45391.569484749321</v>
      </c>
      <c r="B921" s="3">
        <f>WEEKNUM(vendas[[#This Row],[data]])</f>
        <v>15</v>
      </c>
      <c r="C921">
        <v>18</v>
      </c>
      <c r="D921" s="2" t="s">
        <v>55</v>
      </c>
      <c r="E921" s="3">
        <v>45</v>
      </c>
      <c r="F921" t="s">
        <v>10208</v>
      </c>
      <c r="G921" t="str" cm="1">
        <f t="array" ref="G921">INDEX(Municípios[Unidade federativa],_xlfn.XMATCH(vendas[[#This Row],[destino]],Municípios[Município],0))</f>
        <v>São Paulo</v>
      </c>
      <c r="H921" cm="1">
        <f t="array" aca="1" ref="H921" ca="1">INDEX(Municípios[frete],_xlfn.XMATCH(vendas[[#This Row],[destino]],Municípios[Município]))*vendas[[#This Row],[quantidade]]*(RANDBETWEEN(10,30)/100)</f>
        <v>83.034000000000006</v>
      </c>
      <c r="I921" t="str">
        <f>VLOOKUP(vendas[[#This Row],[UF]],Regioes[],2,0)</f>
        <v>SUDESTE</v>
      </c>
      <c r="J921" t="str" cm="1">
        <f t="array" aca="1" ref="J921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21" cm="1">
        <f t="array" ref="K921">INDEX(Produtos[preço_venda],_xlfn.XMATCH(vendas[[#This Row],[produto]],Produtos[id],0,1))*vendas[[#This Row],[quantidade]]</f>
        <v>86441.400000000009</v>
      </c>
      <c r="L921">
        <f ca="1">vendas[[#This Row],[total produtos]]+vendas[[#This Row],[frete]]</f>
        <v>86524.434000000008</v>
      </c>
    </row>
    <row r="922" spans="1:12" x14ac:dyDescent="0.25">
      <c r="A922" s="1">
        <v>45400.772015411225</v>
      </c>
      <c r="B922" s="3">
        <f>WEEKNUM(vendas[[#This Row],[data]])</f>
        <v>16</v>
      </c>
      <c r="C922">
        <v>7</v>
      </c>
      <c r="D922" s="2" t="s">
        <v>63</v>
      </c>
      <c r="E922" s="3">
        <v>20</v>
      </c>
      <c r="F922" t="s">
        <v>15246</v>
      </c>
      <c r="G922" t="str" cm="1">
        <f t="array" ref="G922">INDEX(Municípios[Unidade federativa],_xlfn.XMATCH(vendas[[#This Row],[destino]],Municípios[Município],0))</f>
        <v>Rio Grande do Sul</v>
      </c>
      <c r="H922" cm="1">
        <f t="array" aca="1" ref="H922" ca="1">INDEX(Municípios[frete],_xlfn.XMATCH(vendas[[#This Row],[destino]],Municípios[Município]))*vendas[[#This Row],[quantidade]]*(RANDBETWEEN(10,30)/100)</f>
        <v>77.22</v>
      </c>
      <c r="I922" t="str">
        <f>VLOOKUP(vendas[[#This Row],[UF]],Regioes[],2,0)</f>
        <v>SUL</v>
      </c>
      <c r="J922" t="str" cm="1">
        <f t="array" aca="1" ref="J92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22" cm="1">
        <f t="array" ref="K922">INDEX(Produtos[preço_venda],_xlfn.XMATCH(vendas[[#This Row],[produto]],Produtos[id],0,1))*vendas[[#This Row],[quantidade]]</f>
        <v>25608.2</v>
      </c>
      <c r="L922">
        <f ca="1">vendas[[#This Row],[total produtos]]+vendas[[#This Row],[frete]]</f>
        <v>25685.420000000002</v>
      </c>
    </row>
    <row r="923" spans="1:12" x14ac:dyDescent="0.25">
      <c r="A923" s="1">
        <v>45402</v>
      </c>
      <c r="B923" s="3">
        <f>WEEKNUM(vendas[[#This Row],[data]])</f>
        <v>16</v>
      </c>
      <c r="C923">
        <v>17</v>
      </c>
      <c r="D923" s="2" t="s">
        <v>46</v>
      </c>
      <c r="E923" s="3">
        <v>22</v>
      </c>
      <c r="F923" t="s">
        <v>799</v>
      </c>
      <c r="G923" t="str" cm="1">
        <f t="array" ref="G923">INDEX(Municípios[Unidade federativa],_xlfn.XMATCH(vendas[[#This Row],[destino]],Municípios[Município],0))</f>
        <v>Paraná</v>
      </c>
      <c r="H923" cm="1">
        <f t="array" aca="1" ref="H923" ca="1">INDEX(Municípios[frete],_xlfn.XMATCH(vendas[[#This Row],[destino]],Municípios[Município]))*vendas[[#This Row],[quantidade]]*(RANDBETWEEN(10,30)/100)</f>
        <v>14.156999999999998</v>
      </c>
      <c r="I923" t="str">
        <f>VLOOKUP(vendas[[#This Row],[UF]],Regioes[],2,0)</f>
        <v>SUL</v>
      </c>
      <c r="J923" t="str" cm="1">
        <f t="array" aca="1" ref="J923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923" cm="1">
        <f t="array" ref="K923">INDEX(Produtos[preço_venda],_xlfn.XMATCH(vendas[[#This Row],[produto]],Produtos[id],0,1))*vendas[[#This Row],[quantidade]]</f>
        <v>49297.16</v>
      </c>
      <c r="L923">
        <f ca="1">vendas[[#This Row],[total produtos]]+vendas[[#This Row],[frete]]</f>
        <v>49311.317000000003</v>
      </c>
    </row>
    <row r="924" spans="1:12" x14ac:dyDescent="0.25">
      <c r="A924" s="1">
        <v>45391.569484749321</v>
      </c>
      <c r="B924" s="3">
        <f>WEEKNUM(vendas[[#This Row],[data]])</f>
        <v>15</v>
      </c>
      <c r="C924">
        <v>6</v>
      </c>
      <c r="D924" s="2" t="s">
        <v>60</v>
      </c>
      <c r="E924" s="3">
        <v>40</v>
      </c>
      <c r="F924" t="s">
        <v>5627</v>
      </c>
      <c r="G924" t="str" cm="1">
        <f t="array" ref="G924">INDEX(Municípios[Unidade federativa],_xlfn.XMATCH(vendas[[#This Row],[destino]],Municípios[Município],0))</f>
        <v>Paraná</v>
      </c>
      <c r="H924" cm="1">
        <f t="array" aca="1" ref="H924" ca="1">INDEX(Municípios[frete],_xlfn.XMATCH(vendas[[#This Row],[destino]],Municípios[Município]))*vendas[[#This Row],[quantidade]]*(RANDBETWEEN(10,30)/100)</f>
        <v>53.904000000000003</v>
      </c>
      <c r="I924" t="str">
        <f>VLOOKUP(vendas[[#This Row],[UF]],Regioes[],2,0)</f>
        <v>SUL</v>
      </c>
      <c r="J924" t="str" cm="1">
        <f t="array" aca="1" ref="J924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924" cm="1">
        <f t="array" ref="K924">INDEX(Produtos[preço_venda],_xlfn.XMATCH(vendas[[#This Row],[produto]],Produtos[id],0,1))*vendas[[#This Row],[quantidade]]</f>
        <v>102410.8</v>
      </c>
      <c r="L924">
        <f ca="1">vendas[[#This Row],[total produtos]]+vendas[[#This Row],[frete]]</f>
        <v>102464.704</v>
      </c>
    </row>
    <row r="925" spans="1:12" x14ac:dyDescent="0.25">
      <c r="A925" s="1">
        <v>45386.897653431421</v>
      </c>
      <c r="B925" s="3">
        <f>WEEKNUM(vendas[[#This Row],[data]])</f>
        <v>14</v>
      </c>
      <c r="C925">
        <v>11</v>
      </c>
      <c r="D925" s="2" t="s">
        <v>41</v>
      </c>
      <c r="E925" s="3">
        <v>32</v>
      </c>
      <c r="F925" t="s">
        <v>7477</v>
      </c>
      <c r="G925" t="str" cm="1">
        <f t="array" ref="G925">INDEX(Municípios[Unidade federativa],_xlfn.XMATCH(vendas[[#This Row],[destino]],Municípios[Município],0))</f>
        <v>Rondônia</v>
      </c>
      <c r="H925" cm="1">
        <f t="array" aca="1" ref="H925" ca="1">INDEX(Municípios[frete],_xlfn.XMATCH(vendas[[#This Row],[destino]],Municípios[Município]))*vendas[[#This Row],[quantidade]]*(RANDBETWEEN(10,30)/100)</f>
        <v>63.295999999999999</v>
      </c>
      <c r="I925" t="str">
        <f>VLOOKUP(vendas[[#This Row],[UF]],Regioes[],2,0)</f>
        <v>NORTE</v>
      </c>
      <c r="J925" t="str" cm="1">
        <f t="array" aca="1" ref="J92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925" cm="1">
        <f t="array" ref="K925">INDEX(Produtos[preço_venda],_xlfn.XMATCH(vendas[[#This Row],[produto]],Produtos[id],0,1))*vendas[[#This Row],[quantidade]]</f>
        <v>40969.599999999999</v>
      </c>
      <c r="L925">
        <f ca="1">vendas[[#This Row],[total produtos]]+vendas[[#This Row],[frete]]</f>
        <v>41032.896000000001</v>
      </c>
    </row>
    <row r="926" spans="1:12" x14ac:dyDescent="0.25">
      <c r="A926" s="1">
        <v>45410</v>
      </c>
      <c r="B926" s="3">
        <f>WEEKNUM(vendas[[#This Row],[data]])</f>
        <v>18</v>
      </c>
      <c r="C926">
        <v>18</v>
      </c>
      <c r="D926" s="2" t="s">
        <v>37</v>
      </c>
      <c r="E926" s="3">
        <v>10</v>
      </c>
      <c r="F926" t="s">
        <v>6249</v>
      </c>
      <c r="G926" t="str" cm="1">
        <f t="array" ref="G926">INDEX(Municípios[Unidade federativa],_xlfn.XMATCH(vendas[[#This Row],[destino]],Municípios[Município],0))</f>
        <v>Paraná</v>
      </c>
      <c r="H926" cm="1">
        <f t="array" aca="1" ref="H926" ca="1">INDEX(Municípios[frete],_xlfn.XMATCH(vendas[[#This Row],[destino]],Municípios[Município]))*vendas[[#This Row],[quantidade]]*(RANDBETWEEN(10,30)/100)</f>
        <v>12.22</v>
      </c>
      <c r="I926" t="str">
        <f>VLOOKUP(vendas[[#This Row],[UF]],Regioes[],2,0)</f>
        <v>SUL</v>
      </c>
      <c r="J926" t="str" cm="1">
        <f t="array" aca="1" ref="J92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26" cm="1">
        <f t="array" ref="K926">INDEX(Produtos[preço_venda],_xlfn.XMATCH(vendas[[#This Row],[produto]],Produtos[id],0,1))*vendas[[#This Row],[quantidade]]</f>
        <v>19206</v>
      </c>
      <c r="L926">
        <f ca="1">vendas[[#This Row],[total produtos]]+vendas[[#This Row],[frete]]</f>
        <v>19218.22</v>
      </c>
    </row>
    <row r="927" spans="1:12" x14ac:dyDescent="0.25">
      <c r="A927" s="1">
        <v>45394.217685757794</v>
      </c>
      <c r="B927" s="3">
        <f>WEEKNUM(vendas[[#This Row],[data]])</f>
        <v>15</v>
      </c>
      <c r="C927">
        <v>16</v>
      </c>
      <c r="D927" s="2" t="s">
        <v>15</v>
      </c>
      <c r="E927" s="3">
        <v>50</v>
      </c>
      <c r="F927" t="s">
        <v>1569</v>
      </c>
      <c r="G927" t="str" cm="1">
        <f t="array" ref="G927">INDEX(Municípios[Unidade federativa],_xlfn.XMATCH(vendas[[#This Row],[destino]],Municípios[Município],0))</f>
        <v>Minas Gerais</v>
      </c>
      <c r="H927" cm="1">
        <f t="array" aca="1" ref="H927" ca="1">INDEX(Municípios[frete],_xlfn.XMATCH(vendas[[#This Row],[destino]],Municípios[Município]))*vendas[[#This Row],[quantidade]]*(RANDBETWEEN(10,30)/100)</f>
        <v>35.53</v>
      </c>
      <c r="I927" t="str">
        <f>VLOOKUP(vendas[[#This Row],[UF]],Regioes[],2,0)</f>
        <v>SUDESTE</v>
      </c>
      <c r="J927" t="str" cm="1">
        <f t="array" aca="1" ref="J927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27" cm="1">
        <f t="array" ref="K927">INDEX(Produtos[preço_venda],_xlfn.XMATCH(vendas[[#This Row],[produto]],Produtos[id],0,1))*vendas[[#This Row],[quantidade]]</f>
        <v>48028</v>
      </c>
      <c r="L927">
        <f ca="1">vendas[[#This Row],[total produtos]]+vendas[[#This Row],[frete]]</f>
        <v>48063.53</v>
      </c>
    </row>
    <row r="928" spans="1:12" x14ac:dyDescent="0.25">
      <c r="A928" s="1">
        <v>45402</v>
      </c>
      <c r="B928" s="3">
        <f>WEEKNUM(vendas[[#This Row],[data]])</f>
        <v>16</v>
      </c>
      <c r="C928">
        <v>11</v>
      </c>
      <c r="D928" s="2" t="s">
        <v>62</v>
      </c>
      <c r="E928" s="3">
        <v>16</v>
      </c>
      <c r="F928" t="s">
        <v>3842</v>
      </c>
      <c r="G928" t="str" cm="1">
        <f t="array" ref="G928">INDEX(Municípios[Unidade federativa],_xlfn.XMATCH(vendas[[#This Row],[destino]],Municípios[Município],0))</f>
        <v>Rio Grande do Sul</v>
      </c>
      <c r="H928" cm="1">
        <f t="array" aca="1" ref="H928" ca="1">INDEX(Municípios[frete],_xlfn.XMATCH(vendas[[#This Row],[destino]],Municípios[Município]))*vendas[[#This Row],[quantidade]]*(RANDBETWEEN(10,30)/100)</f>
        <v>65.980800000000002</v>
      </c>
      <c r="I928" t="str">
        <f>VLOOKUP(vendas[[#This Row],[UF]],Regioes[],2,0)</f>
        <v>SUL</v>
      </c>
      <c r="J928" t="str" cm="1">
        <f t="array" aca="1" ref="J928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928" cm="1">
        <f t="array" ref="K928">INDEX(Produtos[preço_venda],_xlfn.XMATCH(vendas[[#This Row],[produto]],Produtos[id],0,1))*vendas[[#This Row],[quantidade]]</f>
        <v>46089.279999999999</v>
      </c>
      <c r="L928">
        <f ca="1">vendas[[#This Row],[total produtos]]+vendas[[#This Row],[frete]]</f>
        <v>46155.260799999996</v>
      </c>
    </row>
    <row r="929" spans="1:12" x14ac:dyDescent="0.25">
      <c r="A929" s="1">
        <v>45394.217685757794</v>
      </c>
      <c r="B929" s="3">
        <f>WEEKNUM(vendas[[#This Row],[data]])</f>
        <v>15</v>
      </c>
      <c r="C929">
        <v>11</v>
      </c>
      <c r="D929" s="2" t="s">
        <v>60</v>
      </c>
      <c r="E929" s="3">
        <v>19</v>
      </c>
      <c r="F929" t="s">
        <v>2690</v>
      </c>
      <c r="G929" t="str" cm="1">
        <f t="array" ref="G929">INDEX(Municípios[Unidade federativa],_xlfn.XMATCH(vendas[[#This Row],[destino]],Municípios[Município],0))</f>
        <v>São Paulo</v>
      </c>
      <c r="H929" cm="1">
        <f t="array" aca="1" ref="H929" ca="1">INDEX(Municípios[frete],_xlfn.XMATCH(vendas[[#This Row],[destino]],Municípios[Município]))*vendas[[#This Row],[quantidade]]*(RANDBETWEEN(10,30)/100)</f>
        <v>52.736400000000003</v>
      </c>
      <c r="I929" t="str">
        <f>VLOOKUP(vendas[[#This Row],[UF]],Regioes[],2,0)</f>
        <v>SUDESTE</v>
      </c>
      <c r="J929" t="str" cm="1">
        <f t="array" aca="1" ref="J92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29" cm="1">
        <f t="array" ref="K929">INDEX(Produtos[preço_venda],_xlfn.XMATCH(vendas[[#This Row],[produto]],Produtos[id],0,1))*vendas[[#This Row],[quantidade]]</f>
        <v>48645.13</v>
      </c>
      <c r="L929">
        <f ca="1">vendas[[#This Row],[total produtos]]+vendas[[#This Row],[frete]]</f>
        <v>48697.866399999999</v>
      </c>
    </row>
    <row r="930" spans="1:12" x14ac:dyDescent="0.25">
      <c r="A930" s="1">
        <v>45385.348624582155</v>
      </c>
      <c r="B930" s="3">
        <f>WEEKNUM(vendas[[#This Row],[data]])</f>
        <v>14</v>
      </c>
      <c r="C930">
        <v>18</v>
      </c>
      <c r="D930" s="2" t="s">
        <v>63</v>
      </c>
      <c r="E930" s="3">
        <v>39</v>
      </c>
      <c r="F930" t="s">
        <v>5775</v>
      </c>
      <c r="G930" t="str" cm="1">
        <f t="array" ref="G930">INDEX(Municípios[Unidade federativa],_xlfn.XMATCH(vendas[[#This Row],[destino]],Municípios[Município],0))</f>
        <v>Mato Grosso do Sul</v>
      </c>
      <c r="H930" cm="1">
        <f t="array" aca="1" ref="H930" ca="1">INDEX(Municípios[frete],_xlfn.XMATCH(vendas[[#This Row],[destino]],Municípios[Município]))*vendas[[#This Row],[quantidade]]*(RANDBETWEEN(10,30)/100)</f>
        <v>87.945000000000007</v>
      </c>
      <c r="I930" t="str">
        <f>VLOOKUP(vendas[[#This Row],[UF]],Regioes[],2,0)</f>
        <v>CENTRO-OESTE</v>
      </c>
      <c r="J930" t="str" cm="1">
        <f t="array" aca="1" ref="J930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930" cm="1">
        <f t="array" ref="K930">INDEX(Produtos[preço_venda],_xlfn.XMATCH(vendas[[#This Row],[produto]],Produtos[id],0,1))*vendas[[#This Row],[quantidade]]</f>
        <v>49935.990000000005</v>
      </c>
      <c r="L930">
        <f ca="1">vendas[[#This Row],[total produtos]]+vendas[[#This Row],[frete]]</f>
        <v>50023.935000000005</v>
      </c>
    </row>
    <row r="931" spans="1:12" x14ac:dyDescent="0.25">
      <c r="A931" s="1">
        <v>45386.897653431421</v>
      </c>
      <c r="B931" s="3">
        <f>WEEKNUM(vendas[[#This Row],[data]])</f>
        <v>14</v>
      </c>
      <c r="C931">
        <v>9</v>
      </c>
      <c r="D931" s="2" t="s">
        <v>20</v>
      </c>
      <c r="E931" s="3">
        <v>14</v>
      </c>
      <c r="F931" t="s">
        <v>5402</v>
      </c>
      <c r="G931" t="str" cm="1">
        <f t="array" ref="G931">INDEX(Municípios[Unidade federativa],_xlfn.XMATCH(vendas[[#This Row],[destino]],Municípios[Município],0))</f>
        <v>Amazonas</v>
      </c>
      <c r="H931" cm="1">
        <f t="array" aca="1" ref="H931" ca="1">INDEX(Municípios[frete],_xlfn.XMATCH(vendas[[#This Row],[destino]],Municípios[Município]))*vendas[[#This Row],[quantidade]]*(RANDBETWEEN(10,30)/100)</f>
        <v>44.339400000000005</v>
      </c>
      <c r="I931" t="str">
        <f>VLOOKUP(vendas[[#This Row],[UF]],Regioes[],2,0)</f>
        <v>NORTE</v>
      </c>
      <c r="J931" t="str" cm="1">
        <f t="array" aca="1" ref="J93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931" cm="1">
        <f t="array" ref="K931">INDEX(Produtos[preço_venda],_xlfn.XMATCH(vendas[[#This Row],[produto]],Produtos[id],0,1))*vendas[[#This Row],[quantidade]]</f>
        <v>58240.840000000004</v>
      </c>
      <c r="L931">
        <f ca="1">vendas[[#This Row],[total produtos]]+vendas[[#This Row],[frete]]</f>
        <v>58285.179400000001</v>
      </c>
    </row>
    <row r="932" spans="1:12" x14ac:dyDescent="0.25">
      <c r="A932" s="1">
        <v>45400.772015411225</v>
      </c>
      <c r="B932" s="3">
        <f>WEEKNUM(vendas[[#This Row],[data]])</f>
        <v>16</v>
      </c>
      <c r="C932">
        <v>9</v>
      </c>
      <c r="D932" s="2" t="s">
        <v>47</v>
      </c>
      <c r="E932" s="3">
        <v>26</v>
      </c>
      <c r="F932" t="s">
        <v>8685</v>
      </c>
      <c r="G932" t="str" cm="1">
        <f t="array" ref="G932">INDEX(Municípios[Unidade federativa],_xlfn.XMATCH(vendas[[#This Row],[destino]],Municípios[Município],0))</f>
        <v>Goiás</v>
      </c>
      <c r="H932" cm="1">
        <f t="array" aca="1" ref="H932" ca="1">INDEX(Municípios[frete],_xlfn.XMATCH(vendas[[#This Row],[destino]],Municípios[Município]))*vendas[[#This Row],[quantidade]]*(RANDBETWEEN(10,30)/100)</f>
        <v>40.619800000000005</v>
      </c>
      <c r="I932" t="str">
        <f>VLOOKUP(vendas[[#This Row],[UF]],Regioes[],2,0)</f>
        <v>CENTRO-OESTE</v>
      </c>
      <c r="J932" t="str" cm="1">
        <f t="array" aca="1" ref="J932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932" cm="1">
        <f t="array" ref="K932">INDEX(Produtos[preço_venda],_xlfn.XMATCH(vendas[[#This Row],[produto]],Produtos[id],0,1))*vendas[[#This Row],[quantidade]]</f>
        <v>108185.22</v>
      </c>
      <c r="L932">
        <f ca="1">vendas[[#This Row],[total produtos]]+vendas[[#This Row],[frete]]</f>
        <v>108225.8398</v>
      </c>
    </row>
    <row r="933" spans="1:12" x14ac:dyDescent="0.25">
      <c r="A933" s="1">
        <v>45389.130249134425</v>
      </c>
      <c r="B933" s="3">
        <f>WEEKNUM(vendas[[#This Row],[data]])</f>
        <v>15</v>
      </c>
      <c r="C933">
        <v>12</v>
      </c>
      <c r="D933" s="2" t="s">
        <v>33</v>
      </c>
      <c r="E933" s="3">
        <v>34</v>
      </c>
      <c r="F933" t="s">
        <v>14915</v>
      </c>
      <c r="G933" t="str" cm="1">
        <f t="array" ref="G933">INDEX(Municípios[Unidade federativa],_xlfn.XMATCH(vendas[[#This Row],[destino]],Municípios[Município],0))</f>
        <v>Rio Grande do Sul</v>
      </c>
      <c r="H933" cm="1">
        <f t="array" aca="1" ref="H933" ca="1">INDEX(Municípios[frete],_xlfn.XMATCH(vendas[[#This Row],[destino]],Municípios[Município]))*vendas[[#This Row],[quantidade]]*(RANDBETWEEN(10,30)/100)</f>
        <v>57.425999999999995</v>
      </c>
      <c r="I933" t="str">
        <f>VLOOKUP(vendas[[#This Row],[UF]],Regioes[],2,0)</f>
        <v>SUL</v>
      </c>
      <c r="J933" t="str" cm="1">
        <f t="array" aca="1" ref="J933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933" cm="1">
        <f t="array" ref="K933">INDEX(Produtos[preço_venda],_xlfn.XMATCH(vendas[[#This Row],[produto]],Produtos[id],0,1))*vendas[[#This Row],[quantidade]]</f>
        <v>21787.539999999997</v>
      </c>
      <c r="L933">
        <f ca="1">vendas[[#This Row],[total produtos]]+vendas[[#This Row],[frete]]</f>
        <v>21844.965999999997</v>
      </c>
    </row>
    <row r="934" spans="1:12" x14ac:dyDescent="0.25">
      <c r="A934" s="1">
        <v>45386.897653431421</v>
      </c>
      <c r="B934" s="3">
        <f>WEEKNUM(vendas[[#This Row],[data]])</f>
        <v>14</v>
      </c>
      <c r="C934">
        <v>9</v>
      </c>
      <c r="D934" s="2" t="s">
        <v>63</v>
      </c>
      <c r="E934" s="3">
        <v>26</v>
      </c>
      <c r="F934" t="s">
        <v>15165</v>
      </c>
      <c r="G934" t="str" cm="1">
        <f t="array" ref="G934">INDEX(Municípios[Unidade federativa],_xlfn.XMATCH(vendas[[#This Row],[destino]],Municípios[Município],0))</f>
        <v>Mato Grosso</v>
      </c>
      <c r="H934" cm="1">
        <f t="array" aca="1" ref="H934" ca="1">INDEX(Municípios[frete],_xlfn.XMATCH(vendas[[#This Row],[destino]],Municípios[Município]))*vendas[[#This Row],[quantidade]]*(RANDBETWEEN(10,30)/100)</f>
        <v>74.968400000000003</v>
      </c>
      <c r="I934" t="str">
        <f>VLOOKUP(vendas[[#This Row],[UF]],Regioes[],2,0)</f>
        <v>CENTRO-OESTE</v>
      </c>
      <c r="J934" t="str" cm="1">
        <f t="array" aca="1" ref="J93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34" cm="1">
        <f t="array" ref="K934">INDEX(Produtos[preço_venda],_xlfn.XMATCH(vendas[[#This Row],[produto]],Produtos[id],0,1))*vendas[[#This Row],[quantidade]]</f>
        <v>33290.660000000003</v>
      </c>
      <c r="L934">
        <f ca="1">vendas[[#This Row],[total produtos]]+vendas[[#This Row],[frete]]</f>
        <v>33365.628400000001</v>
      </c>
    </row>
    <row r="935" spans="1:12" x14ac:dyDescent="0.25">
      <c r="A935" s="1">
        <v>45391.569484749321</v>
      </c>
      <c r="B935" s="3">
        <f>WEEKNUM(vendas[[#This Row],[data]])</f>
        <v>15</v>
      </c>
      <c r="C935">
        <v>15</v>
      </c>
      <c r="D935" s="2" t="s">
        <v>12</v>
      </c>
      <c r="E935" s="3">
        <v>22</v>
      </c>
      <c r="F935" t="s">
        <v>11682</v>
      </c>
      <c r="G935" t="str" cm="1">
        <f t="array" ref="G935">INDEX(Municípios[Unidade federativa],_xlfn.XMATCH(vendas[[#This Row],[destino]],Municípios[Município],0))</f>
        <v>Minas Gerais</v>
      </c>
      <c r="H935" cm="1">
        <f t="array" aca="1" ref="H935" ca="1">INDEX(Municípios[frete],_xlfn.XMATCH(vendas[[#This Row],[destino]],Municípios[Município]))*vendas[[#This Row],[quantidade]]*(RANDBETWEEN(10,30)/100)</f>
        <v>37.076599999999999</v>
      </c>
      <c r="I935" t="str">
        <f>VLOOKUP(vendas[[#This Row],[UF]],Regioes[],2,0)</f>
        <v>SUDESTE</v>
      </c>
      <c r="J935" t="str" cm="1">
        <f t="array" aca="1" ref="J93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35" cm="1">
        <f t="array" ref="K935">INDEX(Produtos[preço_venda],_xlfn.XMATCH(vendas[[#This Row],[produto]],Produtos[id],0,1))*vendas[[#This Row],[quantidade]]</f>
        <v>7040.88</v>
      </c>
      <c r="L935">
        <f ca="1">vendas[[#This Row],[total produtos]]+vendas[[#This Row],[frete]]</f>
        <v>7077.9566000000004</v>
      </c>
    </row>
    <row r="936" spans="1:12" x14ac:dyDescent="0.25">
      <c r="A936" s="1">
        <v>45386.897653431421</v>
      </c>
      <c r="B936" s="3">
        <f>WEEKNUM(vendas[[#This Row],[data]])</f>
        <v>14</v>
      </c>
      <c r="C936">
        <v>5</v>
      </c>
      <c r="D936" s="2" t="s">
        <v>32</v>
      </c>
      <c r="E936" s="3">
        <v>15</v>
      </c>
      <c r="F936" t="s">
        <v>155</v>
      </c>
      <c r="G936" t="str" cm="1">
        <f t="array" ref="G936">INDEX(Municípios[Unidade federativa],_xlfn.XMATCH(vendas[[#This Row],[destino]],Municípios[Município],0))</f>
        <v>Piauí</v>
      </c>
      <c r="H936" cm="1">
        <f t="array" aca="1" ref="H936" ca="1">INDEX(Municípios[frete],_xlfn.XMATCH(vendas[[#This Row],[destino]],Municípios[Município]))*vendas[[#This Row],[quantidade]]*(RANDBETWEEN(10,30)/100)</f>
        <v>24.502500000000001</v>
      </c>
      <c r="I936" t="str">
        <f>VLOOKUP(vendas[[#This Row],[UF]],Regioes[],2,0)</f>
        <v>NORDESTE</v>
      </c>
      <c r="J936" t="str" cm="1">
        <f t="array" aca="1" ref="J93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36" cm="1">
        <f t="array" ref="K936">INDEX(Produtos[preço_venda],_xlfn.XMATCH(vendas[[#This Row],[produto]],Produtos[id],0,1))*vendas[[#This Row],[quantidade]]</f>
        <v>4800.45</v>
      </c>
      <c r="L936">
        <f ca="1">vendas[[#This Row],[total produtos]]+vendas[[#This Row],[frete]]</f>
        <v>4824.9524999999994</v>
      </c>
    </row>
    <row r="937" spans="1:12" x14ac:dyDescent="0.25">
      <c r="A937" s="1">
        <v>45400.772015411225</v>
      </c>
      <c r="B937" s="3">
        <f>WEEKNUM(vendas[[#This Row],[data]])</f>
        <v>16</v>
      </c>
      <c r="C937">
        <v>17</v>
      </c>
      <c r="D937" s="2" t="s">
        <v>27</v>
      </c>
      <c r="E937" s="3">
        <v>29</v>
      </c>
      <c r="F937" t="s">
        <v>3827</v>
      </c>
      <c r="G937" t="str" cm="1">
        <f t="array" ref="G937">INDEX(Municípios[Unidade federativa],_xlfn.XMATCH(vendas[[#This Row],[destino]],Municípios[Município],0))</f>
        <v>Goiás</v>
      </c>
      <c r="H937" cm="1">
        <f t="array" aca="1" ref="H937" ca="1">INDEX(Municípios[frete],_xlfn.XMATCH(vendas[[#This Row],[destino]],Municípios[Município]))*vendas[[#This Row],[quantidade]]*(RANDBETWEEN(10,30)/100)</f>
        <v>20.88</v>
      </c>
      <c r="I937" t="str">
        <f>VLOOKUP(vendas[[#This Row],[UF]],Regioes[],2,0)</f>
        <v>CENTRO-OESTE</v>
      </c>
      <c r="J937" t="str" cm="1">
        <f t="array" aca="1" ref="J937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937" cm="1">
        <f t="array" ref="K937">INDEX(Produtos[preço_venda],_xlfn.XMATCH(vendas[[#This Row],[produto]],Produtos[id],0,1))*vendas[[#This Row],[quantidade]]</f>
        <v>83544.94</v>
      </c>
      <c r="L937">
        <f ca="1">vendas[[#This Row],[total produtos]]+vendas[[#This Row],[frete]]</f>
        <v>83565.820000000007</v>
      </c>
    </row>
    <row r="938" spans="1:12" x14ac:dyDescent="0.25">
      <c r="A938" s="1">
        <v>45400.772015411225</v>
      </c>
      <c r="B938" s="3">
        <f>WEEKNUM(vendas[[#This Row],[data]])</f>
        <v>16</v>
      </c>
      <c r="C938">
        <v>16</v>
      </c>
      <c r="D938" s="2" t="s">
        <v>25</v>
      </c>
      <c r="E938" s="3">
        <v>41</v>
      </c>
      <c r="F938" t="s">
        <v>15825</v>
      </c>
      <c r="G938" t="str" cm="1">
        <f t="array" ref="G938">INDEX(Municípios[Unidade federativa],_xlfn.XMATCH(vendas[[#This Row],[destino]],Municípios[Município],0))</f>
        <v>Rio Grande do Sul</v>
      </c>
      <c r="H938" cm="1">
        <f t="array" aca="1" ref="H938" ca="1">INDEX(Municípios[frete],_xlfn.XMATCH(vendas[[#This Row],[destino]],Municípios[Município]))*vendas[[#This Row],[quantidade]]*(RANDBETWEEN(10,30)/100)</f>
        <v>94.365600000000015</v>
      </c>
      <c r="I938" t="str">
        <f>VLOOKUP(vendas[[#This Row],[UF]],Regioes[],2,0)</f>
        <v>SUL</v>
      </c>
      <c r="J938" t="str" cm="1">
        <f t="array" aca="1" ref="J938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938" cm="1">
        <f t="array" ref="K938">INDEX(Produtos[preço_venda],_xlfn.XMATCH(vendas[[#This Row],[produto]],Produtos[id],0,1))*vendas[[#This Row],[quantidade]]</f>
        <v>183719.77000000002</v>
      </c>
      <c r="L938">
        <f ca="1">vendas[[#This Row],[total produtos]]+vendas[[#This Row],[frete]]</f>
        <v>183814.13560000001</v>
      </c>
    </row>
    <row r="939" spans="1:12" x14ac:dyDescent="0.25">
      <c r="A939" s="1">
        <v>45408</v>
      </c>
      <c r="B939" s="3">
        <f>WEEKNUM(vendas[[#This Row],[data]])</f>
        <v>17</v>
      </c>
      <c r="C939">
        <v>16</v>
      </c>
      <c r="D939" s="2" t="s">
        <v>46</v>
      </c>
      <c r="E939" s="3">
        <v>17</v>
      </c>
      <c r="F939" t="s">
        <v>15433</v>
      </c>
      <c r="G939" t="str" cm="1">
        <f t="array" ref="G939">INDEX(Municípios[Unidade federativa],_xlfn.XMATCH(vendas[[#This Row],[destino]],Municípios[Município],0))</f>
        <v>Minas Gerais</v>
      </c>
      <c r="H939" cm="1">
        <f t="array" aca="1" ref="H939" ca="1">INDEX(Municípios[frete],_xlfn.XMATCH(vendas[[#This Row],[destino]],Municípios[Município]))*vendas[[#This Row],[quantidade]]*(RANDBETWEEN(10,30)/100)</f>
        <v>12.954000000000001</v>
      </c>
      <c r="I939" t="str">
        <f>VLOOKUP(vendas[[#This Row],[UF]],Regioes[],2,0)</f>
        <v>SUDESTE</v>
      </c>
      <c r="J939" t="str" cm="1">
        <f t="array" aca="1" ref="J93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39" cm="1">
        <f t="array" ref="K939">INDEX(Produtos[preço_venda],_xlfn.XMATCH(vendas[[#This Row],[produto]],Produtos[id],0,1))*vendas[[#This Row],[quantidade]]</f>
        <v>38093.26</v>
      </c>
      <c r="L939">
        <f ca="1">vendas[[#This Row],[total produtos]]+vendas[[#This Row],[frete]]</f>
        <v>38106.214</v>
      </c>
    </row>
    <row r="940" spans="1:12" x14ac:dyDescent="0.25">
      <c r="A940" s="1">
        <v>45410</v>
      </c>
      <c r="B940" s="3">
        <f>WEEKNUM(vendas[[#This Row],[data]])</f>
        <v>18</v>
      </c>
      <c r="C940">
        <v>11</v>
      </c>
      <c r="D940" s="2" t="s">
        <v>15</v>
      </c>
      <c r="E940" s="3">
        <v>23</v>
      </c>
      <c r="F940" t="s">
        <v>6458</v>
      </c>
      <c r="G940" t="str" cm="1">
        <f t="array" ref="G940">INDEX(Municípios[Unidade federativa],_xlfn.XMATCH(vendas[[#This Row],[destino]],Municípios[Município],0))</f>
        <v>Bahia</v>
      </c>
      <c r="H940" cm="1">
        <f t="array" aca="1" ref="H940" ca="1">INDEX(Municípios[frete],_xlfn.XMATCH(vendas[[#This Row],[destino]],Municípios[Município]))*vendas[[#This Row],[quantidade]]*(RANDBETWEEN(10,30)/100)</f>
        <v>21.8385</v>
      </c>
      <c r="I940" t="str">
        <f>VLOOKUP(vendas[[#This Row],[UF]],Regioes[],2,0)</f>
        <v>NORDESTE</v>
      </c>
      <c r="J940" t="str" cm="1">
        <f t="array" aca="1" ref="J940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940" cm="1">
        <f t="array" ref="K940">INDEX(Produtos[preço_venda],_xlfn.XMATCH(vendas[[#This Row],[produto]],Produtos[id],0,1))*vendas[[#This Row],[quantidade]]</f>
        <v>22092.879999999997</v>
      </c>
      <c r="L940">
        <f ca="1">vendas[[#This Row],[total produtos]]+vendas[[#This Row],[frete]]</f>
        <v>22114.718499999999</v>
      </c>
    </row>
    <row r="941" spans="1:12" x14ac:dyDescent="0.25">
      <c r="A941" s="1">
        <v>45398.147746847062</v>
      </c>
      <c r="B941" s="3">
        <f>WEEKNUM(vendas[[#This Row],[data]])</f>
        <v>16</v>
      </c>
      <c r="C941">
        <v>15</v>
      </c>
      <c r="D941" s="2" t="s">
        <v>54</v>
      </c>
      <c r="E941" s="3">
        <v>49</v>
      </c>
      <c r="F941" t="s">
        <v>9107</v>
      </c>
      <c r="G941" t="str" cm="1">
        <f t="array" ref="G941">INDEX(Municípios[Unidade federativa],_xlfn.XMATCH(vendas[[#This Row],[destino]],Municípios[Município],0))</f>
        <v>Maranhão</v>
      </c>
      <c r="H941" cm="1">
        <f t="array" aca="1" ref="H941" ca="1">INDEX(Municípios[frete],_xlfn.XMATCH(vendas[[#This Row],[destino]],Municípios[Município]))*vendas[[#This Row],[quantidade]]*(RANDBETWEEN(10,30)/100)</f>
        <v>123.20069999999998</v>
      </c>
      <c r="I941" t="str">
        <f>VLOOKUP(vendas[[#This Row],[UF]],Regioes[],2,0)</f>
        <v>NORDESTE</v>
      </c>
      <c r="J941" t="str" cm="1">
        <f t="array" aca="1" ref="J94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41" cm="1">
        <f t="array" ref="K941">INDEX(Produtos[preço_venda],_xlfn.XMATCH(vendas[[#This Row],[produto]],Produtos[id],0,1))*vendas[[#This Row],[quantidade]]</f>
        <v>31365.88</v>
      </c>
      <c r="L941">
        <f ca="1">vendas[[#This Row],[total produtos]]+vendas[[#This Row],[frete]]</f>
        <v>31489.080700000002</v>
      </c>
    </row>
    <row r="942" spans="1:12" x14ac:dyDescent="0.25">
      <c r="A942" s="1">
        <v>45408</v>
      </c>
      <c r="B942" s="3">
        <f>WEEKNUM(vendas[[#This Row],[data]])</f>
        <v>17</v>
      </c>
      <c r="C942">
        <v>10</v>
      </c>
      <c r="D942" s="2" t="s">
        <v>21</v>
      </c>
      <c r="E942" s="3">
        <v>36</v>
      </c>
      <c r="F942" t="s">
        <v>9470</v>
      </c>
      <c r="G942" t="str" cm="1">
        <f t="array" ref="G942">INDEX(Municípios[Unidade federativa],_xlfn.XMATCH(vendas[[#This Row],[destino]],Municípios[Município],0))</f>
        <v>São Paulo</v>
      </c>
      <c r="H942" cm="1">
        <f t="array" aca="1" ref="H942" ca="1">INDEX(Municípios[frete],_xlfn.XMATCH(vendas[[#This Row],[destino]],Municípios[Município]))*vendas[[#This Row],[quantidade]]*(RANDBETWEEN(10,30)/100)</f>
        <v>83.397600000000011</v>
      </c>
      <c r="I942" t="str">
        <f>VLOOKUP(vendas[[#This Row],[UF]],Regioes[],2,0)</f>
        <v>SUDESTE</v>
      </c>
      <c r="J942" t="str" cm="1">
        <f t="array" aca="1" ref="J94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42" cm="1">
        <f t="array" ref="K942">INDEX(Produtos[preço_venda],_xlfn.XMATCH(vendas[[#This Row],[produto]],Produtos[id],0,1))*vendas[[#This Row],[quantidade]]</f>
        <v>138258.36000000002</v>
      </c>
      <c r="L942">
        <f ca="1">vendas[[#This Row],[total produtos]]+vendas[[#This Row],[frete]]</f>
        <v>138341.75760000001</v>
      </c>
    </row>
    <row r="943" spans="1:12" x14ac:dyDescent="0.25">
      <c r="A943" s="1">
        <v>45410</v>
      </c>
      <c r="B943" s="3">
        <f>WEEKNUM(vendas[[#This Row],[data]])</f>
        <v>18</v>
      </c>
      <c r="C943">
        <v>11</v>
      </c>
      <c r="D943" s="2" t="s">
        <v>50</v>
      </c>
      <c r="E943" s="3">
        <v>31</v>
      </c>
      <c r="F943" t="s">
        <v>269</v>
      </c>
      <c r="G943" t="str" cm="1">
        <f t="array" ref="G943">INDEX(Municípios[Unidade federativa],_xlfn.XMATCH(vendas[[#This Row],[destino]],Municípios[Município],0))</f>
        <v>São Paulo</v>
      </c>
      <c r="H943" cm="1">
        <f t="array" aca="1" ref="H943" ca="1">INDEX(Municípios[frete],_xlfn.XMATCH(vendas[[#This Row],[destino]],Municípios[Município]))*vendas[[#This Row],[quantidade]]*(RANDBETWEEN(10,30)/100)</f>
        <v>68.457300000000004</v>
      </c>
      <c r="I943" t="str">
        <f>VLOOKUP(vendas[[#This Row],[UF]],Regioes[],2,0)</f>
        <v>SUDESTE</v>
      </c>
      <c r="J943" t="str" cm="1">
        <f t="array" aca="1" ref="J94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43" cm="1">
        <f t="array" ref="K943">INDEX(Produtos[preço_venda],_xlfn.XMATCH(vendas[[#This Row],[produto]],Produtos[id],0,1))*vendas[[#This Row],[quantidade]]</f>
        <v>59538.909999999996</v>
      </c>
      <c r="L943">
        <f ca="1">vendas[[#This Row],[total produtos]]+vendas[[#This Row],[frete]]</f>
        <v>59607.367299999998</v>
      </c>
    </row>
    <row r="944" spans="1:12" x14ac:dyDescent="0.25">
      <c r="A944" s="1">
        <v>45402</v>
      </c>
      <c r="B944" s="3">
        <f>WEEKNUM(vendas[[#This Row],[data]])</f>
        <v>16</v>
      </c>
      <c r="C944">
        <v>5</v>
      </c>
      <c r="D944" s="2" t="s">
        <v>58</v>
      </c>
      <c r="E944" s="3">
        <v>41</v>
      </c>
      <c r="F944" t="s">
        <v>3327</v>
      </c>
      <c r="G944" t="str" cm="1">
        <f t="array" ref="G944">INDEX(Municípios[Unidade federativa],_xlfn.XMATCH(vendas[[#This Row],[destino]],Municípios[Município],0))</f>
        <v>Alagoas</v>
      </c>
      <c r="H944" cm="1">
        <f t="array" aca="1" ref="H944" ca="1">INDEX(Municípios[frete],_xlfn.XMATCH(vendas[[#This Row],[destino]],Municípios[Município]))*vendas[[#This Row],[quantidade]]*(RANDBETWEEN(10,30)/100)</f>
        <v>106.50160000000001</v>
      </c>
      <c r="I944" t="str">
        <f>VLOOKUP(vendas[[#This Row],[UF]],Regioes[],2,0)</f>
        <v>NORDESTE</v>
      </c>
      <c r="J944" t="str" cm="1">
        <f t="array" aca="1" ref="J944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944" cm="1">
        <f t="array" ref="K944">INDEX(Produtos[preço_venda],_xlfn.XMATCH(vendas[[#This Row],[produto]],Produtos[id],0,1))*vendas[[#This Row],[quantidade]]</f>
        <v>13146.24</v>
      </c>
      <c r="L944">
        <f ca="1">vendas[[#This Row],[total produtos]]+vendas[[#This Row],[frete]]</f>
        <v>13252.741599999999</v>
      </c>
    </row>
    <row r="945" spans="1:12" x14ac:dyDescent="0.25">
      <c r="A945" s="1">
        <v>45394.217685757794</v>
      </c>
      <c r="B945" s="3">
        <f>WEEKNUM(vendas[[#This Row],[data]])</f>
        <v>15</v>
      </c>
      <c r="C945">
        <v>13</v>
      </c>
      <c r="D945" s="2" t="s">
        <v>34</v>
      </c>
      <c r="E945" s="3">
        <v>25</v>
      </c>
      <c r="F945" t="s">
        <v>9214</v>
      </c>
      <c r="G945" t="str" cm="1">
        <f t="array" ref="G945">INDEX(Municípios[Unidade federativa],_xlfn.XMATCH(vendas[[#This Row],[destino]],Municípios[Município],0))</f>
        <v>Minas Gerais</v>
      </c>
      <c r="H945" cm="1">
        <f t="array" aca="1" ref="H945" ca="1">INDEX(Municípios[frete],_xlfn.XMATCH(vendas[[#This Row],[destino]],Municípios[Município]))*vendas[[#This Row],[quantidade]]*(RANDBETWEEN(10,30)/100)</f>
        <v>81.45</v>
      </c>
      <c r="I945" t="str">
        <f>VLOOKUP(vendas[[#This Row],[UF]],Regioes[],2,0)</f>
        <v>SUDESTE</v>
      </c>
      <c r="J945" t="str" cm="1">
        <f t="array" aca="1" ref="J94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45" cm="1">
        <f t="array" ref="K945">INDEX(Produtos[preço_venda],_xlfn.XMATCH(vendas[[#This Row],[produto]],Produtos[id],0,1))*vendas[[#This Row],[quantidade]]</f>
        <v>88008</v>
      </c>
      <c r="L945">
        <f ca="1">vendas[[#This Row],[total produtos]]+vendas[[#This Row],[frete]]</f>
        <v>88089.45</v>
      </c>
    </row>
    <row r="946" spans="1:12" x14ac:dyDescent="0.25">
      <c r="A946" s="1">
        <v>45410</v>
      </c>
      <c r="B946" s="3">
        <f>WEEKNUM(vendas[[#This Row],[data]])</f>
        <v>18</v>
      </c>
      <c r="C946">
        <v>17</v>
      </c>
      <c r="D946" s="2" t="s">
        <v>21</v>
      </c>
      <c r="E946" s="3">
        <v>45</v>
      </c>
      <c r="F946" t="s">
        <v>13705</v>
      </c>
      <c r="G946" t="str" cm="1">
        <f t="array" ref="G946">INDEX(Municípios[Unidade federativa],_xlfn.XMATCH(vendas[[#This Row],[destino]],Municípios[Município],0))</f>
        <v>Tocantins</v>
      </c>
      <c r="H946" cm="1">
        <f t="array" aca="1" ref="H946" ca="1">INDEX(Municípios[frete],_xlfn.XMATCH(vendas[[#This Row],[destino]],Municípios[Município]))*vendas[[#This Row],[quantidade]]*(RANDBETWEEN(10,30)/100)</f>
        <v>83.304000000000002</v>
      </c>
      <c r="I946" t="str">
        <f>VLOOKUP(vendas[[#This Row],[UF]],Regioes[],2,0)</f>
        <v>NORTE</v>
      </c>
      <c r="J946" t="str" cm="1">
        <f t="array" aca="1" ref="J946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946" cm="1">
        <f t="array" ref="K946">INDEX(Produtos[preço_venda],_xlfn.XMATCH(vendas[[#This Row],[produto]],Produtos[id],0,1))*vendas[[#This Row],[quantidade]]</f>
        <v>172822.95</v>
      </c>
      <c r="L946">
        <f ca="1">vendas[[#This Row],[total produtos]]+vendas[[#This Row],[frete]]</f>
        <v>172906.25400000002</v>
      </c>
    </row>
    <row r="947" spans="1:12" x14ac:dyDescent="0.25">
      <c r="A947" s="1">
        <v>45400.772015411225</v>
      </c>
      <c r="B947" s="3">
        <f>WEEKNUM(vendas[[#This Row],[data]])</f>
        <v>16</v>
      </c>
      <c r="C947">
        <v>16</v>
      </c>
      <c r="D947" s="2" t="s">
        <v>35</v>
      </c>
      <c r="E947" s="3">
        <v>48</v>
      </c>
      <c r="F947" t="s">
        <v>13458</v>
      </c>
      <c r="G947" t="str" cm="1">
        <f t="array" ref="G947">INDEX(Municípios[Unidade federativa],_xlfn.XMATCH(vendas[[#This Row],[destino]],Municípios[Município],0))</f>
        <v>Rio Grande do Sul</v>
      </c>
      <c r="H947" cm="1">
        <f t="array" aca="1" ref="H947" ca="1">INDEX(Municípios[frete],_xlfn.XMATCH(vendas[[#This Row],[destino]],Municípios[Município]))*vendas[[#This Row],[quantidade]]*(RANDBETWEEN(10,30)/100)</f>
        <v>61.987200000000001</v>
      </c>
      <c r="I947" t="str">
        <f>VLOOKUP(vendas[[#This Row],[UF]],Regioes[],2,0)</f>
        <v>SUL</v>
      </c>
      <c r="J947" t="str" cm="1">
        <f t="array" aca="1" ref="J94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47" cm="1">
        <f t="array" ref="K947">INDEX(Produtos[preço_venda],_xlfn.XMATCH(vendas[[#This Row],[produto]],Produtos[id],0,1))*vendas[[#This Row],[quantidade]]</f>
        <v>76812</v>
      </c>
      <c r="L947">
        <f ca="1">vendas[[#This Row],[total produtos]]+vendas[[#This Row],[frete]]</f>
        <v>76873.987200000003</v>
      </c>
    </row>
    <row r="948" spans="1:12" x14ac:dyDescent="0.25">
      <c r="A948" s="1">
        <v>45398.147746847062</v>
      </c>
      <c r="B948" s="3">
        <f>WEEKNUM(vendas[[#This Row],[data]])</f>
        <v>16</v>
      </c>
      <c r="C948">
        <v>11</v>
      </c>
      <c r="D948" s="2" t="s">
        <v>60</v>
      </c>
      <c r="E948" s="3">
        <v>41</v>
      </c>
      <c r="F948" t="s">
        <v>9574</v>
      </c>
      <c r="G948" t="str" cm="1">
        <f t="array" ref="G948">INDEX(Municípios[Unidade federativa],_xlfn.XMATCH(vendas[[#This Row],[destino]],Municípios[Município],0))</f>
        <v>Paraná</v>
      </c>
      <c r="H948" cm="1">
        <f t="array" aca="1" ref="H948" ca="1">INDEX(Municípios[frete],_xlfn.XMATCH(vendas[[#This Row],[destino]],Municípios[Município]))*vendas[[#This Row],[quantidade]]*(RANDBETWEEN(10,30)/100)</f>
        <v>69.207999999999998</v>
      </c>
      <c r="I948" t="str">
        <f>VLOOKUP(vendas[[#This Row],[UF]],Regioes[],2,0)</f>
        <v>SUL</v>
      </c>
      <c r="J948" t="str" cm="1">
        <f t="array" aca="1" ref="J948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948" cm="1">
        <f t="array" ref="K948">INDEX(Produtos[preço_venda],_xlfn.XMATCH(vendas[[#This Row],[produto]],Produtos[id],0,1))*vendas[[#This Row],[quantidade]]</f>
        <v>104971.06999999999</v>
      </c>
      <c r="L948">
        <f ca="1">vendas[[#This Row],[total produtos]]+vendas[[#This Row],[frete]]</f>
        <v>105040.27799999999</v>
      </c>
    </row>
    <row r="949" spans="1:12" x14ac:dyDescent="0.25">
      <c r="A949" s="1">
        <v>45414</v>
      </c>
      <c r="B949" s="3">
        <f>WEEKNUM(vendas[[#This Row],[data]])</f>
        <v>18</v>
      </c>
      <c r="C949">
        <v>12</v>
      </c>
      <c r="D949" s="2" t="s">
        <v>17</v>
      </c>
      <c r="E949" s="3">
        <v>18</v>
      </c>
      <c r="F949" t="s">
        <v>5294</v>
      </c>
      <c r="G949" t="str" cm="1">
        <f t="array" ref="G949">INDEX(Municípios[Unidade federativa],_xlfn.XMATCH(vendas[[#This Row],[destino]],Municípios[Município],0))</f>
        <v>Acre</v>
      </c>
      <c r="H949" cm="1">
        <f t="array" aca="1" ref="H949" ca="1">INDEX(Municípios[frete],_xlfn.XMATCH(vendas[[#This Row],[destino]],Municípios[Município]))*vendas[[#This Row],[quantidade]]*(RANDBETWEEN(10,30)/100)</f>
        <v>69.84</v>
      </c>
      <c r="I949" t="str">
        <f>VLOOKUP(vendas[[#This Row],[UF]],Regioes[],2,0)</f>
        <v>NORTE</v>
      </c>
      <c r="J949" t="str" cm="1">
        <f t="array" aca="1" ref="J94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49" cm="1">
        <f t="array" ref="K949">INDEX(Produtos[preço_venda],_xlfn.XMATCH(vendas[[#This Row],[produto]],Produtos[id],0,1))*vendas[[#This Row],[quantidade]]</f>
        <v>46083.96</v>
      </c>
      <c r="L949">
        <f ca="1">vendas[[#This Row],[total produtos]]+vendas[[#This Row],[frete]]</f>
        <v>46153.799999999996</v>
      </c>
    </row>
    <row r="950" spans="1:12" x14ac:dyDescent="0.25">
      <c r="A950" s="1">
        <v>45391.569484749321</v>
      </c>
      <c r="B950" s="3">
        <f>WEEKNUM(vendas[[#This Row],[data]])</f>
        <v>15</v>
      </c>
      <c r="C950">
        <v>13</v>
      </c>
      <c r="D950" s="2" t="s">
        <v>55</v>
      </c>
      <c r="E950" s="3">
        <v>21</v>
      </c>
      <c r="F950" t="s">
        <v>9165</v>
      </c>
      <c r="G950" t="str" cm="1">
        <f t="array" ref="G950">INDEX(Municípios[Unidade federativa],_xlfn.XMATCH(vendas[[#This Row],[destino]],Municípios[Município],0))</f>
        <v>Santa Catarina</v>
      </c>
      <c r="H950" cm="1">
        <f t="array" aca="1" ref="H950" ca="1">INDEX(Municípios[frete],_xlfn.XMATCH(vendas[[#This Row],[destino]],Municípios[Município]))*vendas[[#This Row],[quantidade]]*(RANDBETWEEN(10,30)/100)</f>
        <v>13.582800000000001</v>
      </c>
      <c r="I950" t="str">
        <f>VLOOKUP(vendas[[#This Row],[UF]],Regioes[],2,0)</f>
        <v>SUL</v>
      </c>
      <c r="J950" t="str" cm="1">
        <f t="array" aca="1" ref="J95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50" cm="1">
        <f t="array" ref="K950">INDEX(Produtos[preço_venda],_xlfn.XMATCH(vendas[[#This Row],[produto]],Produtos[id],0,1))*vendas[[#This Row],[quantidade]]</f>
        <v>40339.32</v>
      </c>
      <c r="L950">
        <f ca="1">vendas[[#This Row],[total produtos]]+vendas[[#This Row],[frete]]</f>
        <v>40352.902799999996</v>
      </c>
    </row>
    <row r="951" spans="1:12" x14ac:dyDescent="0.25">
      <c r="A951" s="1">
        <v>45391.569484749321</v>
      </c>
      <c r="B951" s="3">
        <f>WEEKNUM(vendas[[#This Row],[data]])</f>
        <v>15</v>
      </c>
      <c r="C951">
        <v>18</v>
      </c>
      <c r="D951" s="2" t="s">
        <v>59</v>
      </c>
      <c r="E951" s="3">
        <v>41</v>
      </c>
      <c r="F951" t="s">
        <v>7728</v>
      </c>
      <c r="G951" t="str" cm="1">
        <f t="array" ref="G951">INDEX(Municípios[Unidade federativa],_xlfn.XMATCH(vendas[[#This Row],[destino]],Municípios[Município],0))</f>
        <v>Rio Grande do Norte</v>
      </c>
      <c r="H951" cm="1">
        <f t="array" aca="1" ref="H951" ca="1">INDEX(Municípios[frete],_xlfn.XMATCH(vendas[[#This Row],[destino]],Municípios[Município]))*vendas[[#This Row],[quantidade]]*(RANDBETWEEN(10,30)/100)</f>
        <v>98.203199999999995</v>
      </c>
      <c r="I951" t="str">
        <f>VLOOKUP(vendas[[#This Row],[UF]],Regioes[],2,0)</f>
        <v>NORDESTE</v>
      </c>
      <c r="J951" t="str" cm="1">
        <f t="array" aca="1" ref="J95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951" cm="1">
        <f t="array" ref="K951">INDEX(Produtos[preço_venda],_xlfn.XMATCH(vendas[[#This Row],[produto]],Produtos[id],0,1))*vendas[[#This Row],[quantidade]]</f>
        <v>91866.239999999991</v>
      </c>
      <c r="L951">
        <f ca="1">vendas[[#This Row],[total produtos]]+vendas[[#This Row],[frete]]</f>
        <v>91964.443199999994</v>
      </c>
    </row>
    <row r="952" spans="1:12" x14ac:dyDescent="0.25">
      <c r="A952" s="1">
        <v>45418</v>
      </c>
      <c r="B952" s="3">
        <f>WEEKNUM(vendas[[#This Row],[data]])</f>
        <v>19</v>
      </c>
      <c r="C952">
        <v>6</v>
      </c>
      <c r="D952" s="2" t="s">
        <v>57</v>
      </c>
      <c r="E952" s="3">
        <v>28</v>
      </c>
      <c r="F952" t="s">
        <v>521</v>
      </c>
      <c r="G952" t="str" cm="1">
        <f t="array" ref="G952">INDEX(Municípios[Unidade federativa],_xlfn.XMATCH(vendas[[#This Row],[destino]],Municípios[Município],0))</f>
        <v>Goiás</v>
      </c>
      <c r="H952" cm="1">
        <f t="array" aca="1" ref="H952" ca="1">INDEX(Municípios[frete],_xlfn.XMATCH(vendas[[#This Row],[destino]],Municípios[Município]))*vendas[[#This Row],[quantidade]]*(RANDBETWEEN(10,30)/100)</f>
        <v>98.884800000000013</v>
      </c>
      <c r="I952" t="str">
        <f>VLOOKUP(vendas[[#This Row],[UF]],Regioes[],2,0)</f>
        <v>CENTRO-OESTE</v>
      </c>
      <c r="J952" t="str" cm="1">
        <f t="array" aca="1" ref="J95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952" cm="1">
        <f t="array" ref="K952">INDEX(Produtos[preço_venda],_xlfn.XMATCH(vendas[[#This Row],[produto]],Produtos[id],0,1))*vendas[[#This Row],[quantidade]]</f>
        <v>98582.68</v>
      </c>
      <c r="L952">
        <f ca="1">vendas[[#This Row],[total produtos]]+vendas[[#This Row],[frete]]</f>
        <v>98681.564799999993</v>
      </c>
    </row>
    <row r="953" spans="1:12" x14ac:dyDescent="0.25">
      <c r="A953" s="1">
        <v>45400.772015411225</v>
      </c>
      <c r="B953" s="3">
        <f>WEEKNUM(vendas[[#This Row],[data]])</f>
        <v>16</v>
      </c>
      <c r="C953">
        <v>9</v>
      </c>
      <c r="D953" s="2" t="s">
        <v>20</v>
      </c>
      <c r="E953" s="3">
        <v>44</v>
      </c>
      <c r="F953" t="s">
        <v>713</v>
      </c>
      <c r="G953" t="str" cm="1">
        <f t="array" ref="G953">INDEX(Municípios[Unidade federativa],_xlfn.XMATCH(vendas[[#This Row],[destino]],Municípios[Município],0))</f>
        <v>Paraíba</v>
      </c>
      <c r="H953" cm="1">
        <f t="array" aca="1" ref="H953" ca="1">INDEX(Municípios[frete],_xlfn.XMATCH(vendas[[#This Row],[destino]],Municípios[Município]))*vendas[[#This Row],[quantidade]]*(RANDBETWEEN(10,30)/100)</f>
        <v>79.886399999999995</v>
      </c>
      <c r="I953" t="str">
        <f>VLOOKUP(vendas[[#This Row],[UF]],Regioes[],2,0)</f>
        <v>NORDESTE</v>
      </c>
      <c r="J953" t="str" cm="1">
        <f t="array" aca="1" ref="J953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953" cm="1">
        <f t="array" ref="K953">INDEX(Produtos[preço_venda],_xlfn.XMATCH(vendas[[#This Row],[produto]],Produtos[id],0,1))*vendas[[#This Row],[quantidade]]</f>
        <v>183042.64</v>
      </c>
      <c r="L953">
        <f ca="1">vendas[[#This Row],[total produtos]]+vendas[[#This Row],[frete]]</f>
        <v>183122.5264</v>
      </c>
    </row>
    <row r="954" spans="1:12" x14ac:dyDescent="0.25">
      <c r="A954" s="1">
        <v>45397.028009094523</v>
      </c>
      <c r="B954" s="3">
        <f>WEEKNUM(vendas[[#This Row],[data]])</f>
        <v>16</v>
      </c>
      <c r="C954">
        <v>11</v>
      </c>
      <c r="D954" s="2" t="s">
        <v>12</v>
      </c>
      <c r="E954" s="3">
        <v>13</v>
      </c>
      <c r="F954" t="s">
        <v>8720</v>
      </c>
      <c r="G954" t="str" cm="1">
        <f t="array" ref="G954">INDEX(Municípios[Unidade federativa],_xlfn.XMATCH(vendas[[#This Row],[destino]],Municípios[Município],0))</f>
        <v>Piauí</v>
      </c>
      <c r="H954" cm="1">
        <f t="array" aca="1" ref="H954" ca="1">INDEX(Municípios[frete],_xlfn.XMATCH(vendas[[#This Row],[destino]],Municípios[Município]))*vendas[[#This Row],[quantidade]]*(RANDBETWEEN(10,30)/100)</f>
        <v>30.647500000000001</v>
      </c>
      <c r="I954" t="str">
        <f>VLOOKUP(vendas[[#This Row],[UF]],Regioes[],2,0)</f>
        <v>NORDESTE</v>
      </c>
      <c r="J954" t="str" cm="1">
        <f t="array" aca="1" ref="J95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54" cm="1">
        <f t="array" ref="K954">INDEX(Produtos[preço_venda],_xlfn.XMATCH(vendas[[#This Row],[produto]],Produtos[id],0,1))*vendas[[#This Row],[quantidade]]</f>
        <v>4160.5200000000004</v>
      </c>
      <c r="L954">
        <f ca="1">vendas[[#This Row],[total produtos]]+vendas[[#This Row],[frete]]</f>
        <v>4191.1675000000005</v>
      </c>
    </row>
    <row r="955" spans="1:12" x14ac:dyDescent="0.25">
      <c r="A955" s="1">
        <v>45414</v>
      </c>
      <c r="B955" s="3">
        <f>WEEKNUM(vendas[[#This Row],[data]])</f>
        <v>18</v>
      </c>
      <c r="C955">
        <v>14</v>
      </c>
      <c r="D955" s="2" t="s">
        <v>25</v>
      </c>
      <c r="E955" s="3">
        <v>17</v>
      </c>
      <c r="F955" t="s">
        <v>7234</v>
      </c>
      <c r="G955" t="str" cm="1">
        <f t="array" ref="G955">INDEX(Municípios[Unidade federativa],_xlfn.XMATCH(vendas[[#This Row],[destino]],Municípios[Município],0))</f>
        <v>São Paulo</v>
      </c>
      <c r="H955" cm="1">
        <f t="array" aca="1" ref="H955" ca="1">INDEX(Municípios[frete],_xlfn.XMATCH(vendas[[#This Row],[destino]],Municípios[Município]))*vendas[[#This Row],[quantidade]]*(RANDBETWEEN(10,30)/100)</f>
        <v>17.7973</v>
      </c>
      <c r="I955" t="str">
        <f>VLOOKUP(vendas[[#This Row],[UF]],Regioes[],2,0)</f>
        <v>SUDESTE</v>
      </c>
      <c r="J955" t="str" cm="1">
        <f t="array" aca="1" ref="J95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55" cm="1">
        <f t="array" ref="K955">INDEX(Produtos[preço_venda],_xlfn.XMATCH(vendas[[#This Row],[produto]],Produtos[id],0,1))*vendas[[#This Row],[quantidade]]</f>
        <v>76176.490000000005</v>
      </c>
      <c r="L955">
        <f ca="1">vendas[[#This Row],[total produtos]]+vendas[[#This Row],[frete]]</f>
        <v>76194.287300000011</v>
      </c>
    </row>
    <row r="956" spans="1:12" x14ac:dyDescent="0.25">
      <c r="A956" s="1">
        <v>45402</v>
      </c>
      <c r="B956" s="3">
        <f>WEEKNUM(vendas[[#This Row],[data]])</f>
        <v>16</v>
      </c>
      <c r="C956">
        <v>10</v>
      </c>
      <c r="D956" s="2" t="s">
        <v>33</v>
      </c>
      <c r="E956" s="3">
        <v>16</v>
      </c>
      <c r="F956" t="s">
        <v>8723</v>
      </c>
      <c r="G956" t="str" cm="1">
        <f t="array" ref="G956">INDEX(Municípios[Unidade federativa],_xlfn.XMATCH(vendas[[#This Row],[destino]],Municípios[Município],0))</f>
        <v>Pernambuco</v>
      </c>
      <c r="H956" cm="1">
        <f t="array" aca="1" ref="H956" ca="1">INDEX(Municípios[frete],_xlfn.XMATCH(vendas[[#This Row],[destino]],Municípios[Município]))*vendas[[#This Row],[quantidade]]*(RANDBETWEEN(10,30)/100)</f>
        <v>55.993600000000008</v>
      </c>
      <c r="I956" t="str">
        <f>VLOOKUP(vendas[[#This Row],[UF]],Regioes[],2,0)</f>
        <v>NORDESTE</v>
      </c>
      <c r="J956" t="str" cm="1">
        <f t="array" aca="1" ref="J95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56" cm="1">
        <f t="array" ref="K956">INDEX(Produtos[preço_venda],_xlfn.XMATCH(vendas[[#This Row],[produto]],Produtos[id],0,1))*vendas[[#This Row],[quantidade]]</f>
        <v>10252.959999999999</v>
      </c>
      <c r="L956">
        <f ca="1">vendas[[#This Row],[total produtos]]+vendas[[#This Row],[frete]]</f>
        <v>10308.953599999999</v>
      </c>
    </row>
    <row r="957" spans="1:12" x14ac:dyDescent="0.25">
      <c r="A957" s="1">
        <v>45418</v>
      </c>
      <c r="B957" s="3">
        <f>WEEKNUM(vendas[[#This Row],[data]])</f>
        <v>19</v>
      </c>
      <c r="C957">
        <v>11</v>
      </c>
      <c r="D957" s="2" t="s">
        <v>48</v>
      </c>
      <c r="E957" s="3">
        <v>34</v>
      </c>
      <c r="F957" t="s">
        <v>674</v>
      </c>
      <c r="G957" t="str" cm="1">
        <f t="array" ref="G957">INDEX(Municípios[Unidade federativa],_xlfn.XMATCH(vendas[[#This Row],[destino]],Municípios[Município],0))</f>
        <v>São Paulo</v>
      </c>
      <c r="H957" cm="1">
        <f t="array" aca="1" ref="H957" ca="1">INDEX(Municípios[frete],_xlfn.XMATCH(vendas[[#This Row],[destino]],Municípios[Município]))*vendas[[#This Row],[quantidade]]*(RANDBETWEEN(10,30)/100)</f>
        <v>79.039800000000014</v>
      </c>
      <c r="I957" t="str">
        <f>VLOOKUP(vendas[[#This Row],[UF]],Regioes[],2,0)</f>
        <v>SUDESTE</v>
      </c>
      <c r="J957" t="str" cm="1">
        <f t="array" aca="1" ref="J95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57" cm="1">
        <f t="array" ref="K957">INDEX(Produtos[preço_venda],_xlfn.XMATCH(vendas[[#This Row],[produto]],Produtos[id],0,1))*vendas[[#This Row],[quantidade]]</f>
        <v>43534.96</v>
      </c>
      <c r="L957">
        <f ca="1">vendas[[#This Row],[total produtos]]+vendas[[#This Row],[frete]]</f>
        <v>43613.999799999998</v>
      </c>
    </row>
    <row r="958" spans="1:12" x14ac:dyDescent="0.25">
      <c r="A958" s="1">
        <v>45410</v>
      </c>
      <c r="B958" s="3">
        <f>WEEKNUM(vendas[[#This Row],[data]])</f>
        <v>18</v>
      </c>
      <c r="C958">
        <v>9</v>
      </c>
      <c r="D958" s="2" t="s">
        <v>58</v>
      </c>
      <c r="E958" s="3">
        <v>10</v>
      </c>
      <c r="F958" t="s">
        <v>13547</v>
      </c>
      <c r="G958" t="str" cm="1">
        <f t="array" ref="G958">INDEX(Municípios[Unidade federativa],_xlfn.XMATCH(vendas[[#This Row],[destino]],Municípios[Município],0))</f>
        <v>Minas Gerais</v>
      </c>
      <c r="H958" cm="1">
        <f t="array" aca="1" ref="H958" ca="1">INDEX(Municípios[frete],_xlfn.XMATCH(vendas[[#This Row],[destino]],Municípios[Município]))*vendas[[#This Row],[quantidade]]*(RANDBETWEEN(10,30)/100)</f>
        <v>27.72</v>
      </c>
      <c r="I958" t="str">
        <f>VLOOKUP(vendas[[#This Row],[UF]],Regioes[],2,0)</f>
        <v>SUDESTE</v>
      </c>
      <c r="J958" t="str" cm="1">
        <f t="array" aca="1" ref="J95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58" cm="1">
        <f t="array" ref="K958">INDEX(Produtos[preço_venda],_xlfn.XMATCH(vendas[[#This Row],[produto]],Produtos[id],0,1))*vendas[[#This Row],[quantidade]]</f>
        <v>3206.3999999999996</v>
      </c>
      <c r="L958">
        <f ca="1">vendas[[#This Row],[total produtos]]+vendas[[#This Row],[frete]]</f>
        <v>3234.1199999999994</v>
      </c>
    </row>
    <row r="959" spans="1:12" x14ac:dyDescent="0.25">
      <c r="A959" s="1">
        <v>45402</v>
      </c>
      <c r="B959" s="3">
        <f>WEEKNUM(vendas[[#This Row],[data]])</f>
        <v>16</v>
      </c>
      <c r="C959">
        <v>11</v>
      </c>
      <c r="D959" s="2" t="s">
        <v>27</v>
      </c>
      <c r="E959" s="3">
        <v>16</v>
      </c>
      <c r="F959" t="s">
        <v>12139</v>
      </c>
      <c r="G959" t="str" cm="1">
        <f t="array" ref="G959">INDEX(Municípios[Unidade federativa],_xlfn.XMATCH(vendas[[#This Row],[destino]],Municípios[Município],0))</f>
        <v>Rio Grande do Sul</v>
      </c>
      <c r="H959" cm="1">
        <f t="array" aca="1" ref="H959" ca="1">INDEX(Municípios[frete],_xlfn.XMATCH(vendas[[#This Row],[destino]],Municípios[Município]))*vendas[[#This Row],[quantidade]]*(RANDBETWEEN(10,30)/100)</f>
        <v>34.055999999999997</v>
      </c>
      <c r="I959" t="str">
        <f>VLOOKUP(vendas[[#This Row],[UF]],Regioes[],2,0)</f>
        <v>SUL</v>
      </c>
      <c r="J959" t="str" cm="1">
        <f t="array" aca="1" ref="J959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959" cm="1">
        <f t="array" ref="K959">INDEX(Produtos[preço_venda],_xlfn.XMATCH(vendas[[#This Row],[produto]],Produtos[id],0,1))*vendas[[#This Row],[quantidade]]</f>
        <v>46093.760000000002</v>
      </c>
      <c r="L959">
        <f ca="1">vendas[[#This Row],[total produtos]]+vendas[[#This Row],[frete]]</f>
        <v>46127.815999999999</v>
      </c>
    </row>
    <row r="960" spans="1:12" x14ac:dyDescent="0.25">
      <c r="A960" s="1">
        <v>45391.569484749321</v>
      </c>
      <c r="B960" s="3">
        <f>WEEKNUM(vendas[[#This Row],[data]])</f>
        <v>15</v>
      </c>
      <c r="C960">
        <v>15</v>
      </c>
      <c r="D960" s="2" t="s">
        <v>30</v>
      </c>
      <c r="E960" s="3">
        <v>43</v>
      </c>
      <c r="F960" t="s">
        <v>15775</v>
      </c>
      <c r="G960" t="str" cm="1">
        <f t="array" ref="G960">INDEX(Municípios[Unidade federativa],_xlfn.XMATCH(vendas[[#This Row],[destino]],Municípios[Município],0))</f>
        <v>Goiás</v>
      </c>
      <c r="H960" cm="1">
        <f t="array" aca="1" ref="H960" ca="1">INDEX(Municípios[frete],_xlfn.XMATCH(vendas[[#This Row],[destino]],Municípios[Município]))*vendas[[#This Row],[quantidade]]*(RANDBETWEEN(10,30)/100)</f>
        <v>61.533000000000008</v>
      </c>
      <c r="I960" t="str">
        <f>VLOOKUP(vendas[[#This Row],[UF]],Regioes[],2,0)</f>
        <v>CENTRO-OESTE</v>
      </c>
      <c r="J960" t="str" cm="1">
        <f t="array" aca="1" ref="J96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60" cm="1">
        <f t="array" ref="K960">INDEX(Produtos[preço_venda],_xlfn.XMATCH(vendas[[#This Row],[produto]],Produtos[id],0,1))*vendas[[#This Row],[quantidade]]</f>
        <v>165130.31999999998</v>
      </c>
      <c r="L960">
        <f ca="1">vendas[[#This Row],[total produtos]]+vendas[[#This Row],[frete]]</f>
        <v>165191.85299999997</v>
      </c>
    </row>
    <row r="961" spans="1:12" x14ac:dyDescent="0.25">
      <c r="A961" s="1">
        <v>45402</v>
      </c>
      <c r="B961" s="3">
        <f>WEEKNUM(vendas[[#This Row],[data]])</f>
        <v>16</v>
      </c>
      <c r="C961">
        <v>17</v>
      </c>
      <c r="D961" s="2" t="s">
        <v>26</v>
      </c>
      <c r="E961" s="3">
        <v>39</v>
      </c>
      <c r="F961" t="s">
        <v>413</v>
      </c>
      <c r="G961" t="str" cm="1">
        <f t="array" ref="G961">INDEX(Municípios[Unidade federativa],_xlfn.XMATCH(vendas[[#This Row],[destino]],Municípios[Município],0))</f>
        <v>São Paulo</v>
      </c>
      <c r="H961" cm="1">
        <f t="array" aca="1" ref="H961" ca="1">INDEX(Municípios[frete],_xlfn.XMATCH(vendas[[#This Row],[destino]],Municípios[Município]))*vendas[[#This Row],[quantidade]]*(RANDBETWEEN(10,30)/100)</f>
        <v>27.912300000000002</v>
      </c>
      <c r="I961" t="str">
        <f>VLOOKUP(vendas[[#This Row],[UF]],Regioes[],2,0)</f>
        <v>SUDESTE</v>
      </c>
      <c r="J961" t="str" cm="1">
        <f t="array" aca="1" ref="J96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61" cm="1">
        <f t="array" ref="K961">INDEX(Produtos[preço_venda],_xlfn.XMATCH(vendas[[#This Row],[produto]],Produtos[id],0,1))*vendas[[#This Row],[quantidade]]</f>
        <v>174750.41999999998</v>
      </c>
      <c r="L961">
        <f ca="1">vendas[[#This Row],[total produtos]]+vendas[[#This Row],[frete]]</f>
        <v>174778.33229999998</v>
      </c>
    </row>
    <row r="962" spans="1:12" x14ac:dyDescent="0.25">
      <c r="A962" s="1">
        <v>45410</v>
      </c>
      <c r="B962" s="3">
        <f>WEEKNUM(vendas[[#This Row],[data]])</f>
        <v>18</v>
      </c>
      <c r="C962">
        <v>5</v>
      </c>
      <c r="D962" s="2" t="s">
        <v>11</v>
      </c>
      <c r="E962" s="3">
        <v>18</v>
      </c>
      <c r="F962" t="s">
        <v>14578</v>
      </c>
      <c r="G962" t="str" cm="1">
        <f t="array" ref="G962">INDEX(Municípios[Unidade federativa],_xlfn.XMATCH(vendas[[#This Row],[destino]],Municípios[Município],0))</f>
        <v>Paraíba</v>
      </c>
      <c r="H962" cm="1">
        <f t="array" aca="1" ref="H962" ca="1">INDEX(Municípios[frete],_xlfn.XMATCH(vendas[[#This Row],[destino]],Municípios[Município]))*vendas[[#This Row],[quantidade]]*(RANDBETWEEN(10,30)/100)</f>
        <v>14.297400000000001</v>
      </c>
      <c r="I962" t="str">
        <f>VLOOKUP(vendas[[#This Row],[UF]],Regioes[],2,0)</f>
        <v>NORDESTE</v>
      </c>
      <c r="J962" t="str" cm="1">
        <f t="array" aca="1" ref="J962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962" cm="1">
        <f t="array" ref="K962">INDEX(Produtos[preço_venda],_xlfn.XMATCH(vendas[[#This Row],[produto]],Produtos[id],0,1))*vendas[[#This Row],[quantidade]]</f>
        <v>80648.819999999992</v>
      </c>
      <c r="L962">
        <f ca="1">vendas[[#This Row],[total produtos]]+vendas[[#This Row],[frete]]</f>
        <v>80663.117399999988</v>
      </c>
    </row>
    <row r="963" spans="1:12" x14ac:dyDescent="0.25">
      <c r="A963" s="1">
        <v>45406</v>
      </c>
      <c r="B963" s="3">
        <f>WEEKNUM(vendas[[#This Row],[data]])</f>
        <v>17</v>
      </c>
      <c r="C963">
        <v>11</v>
      </c>
      <c r="D963" s="2" t="s">
        <v>20</v>
      </c>
      <c r="E963" s="3">
        <v>38</v>
      </c>
      <c r="F963" t="s">
        <v>698</v>
      </c>
      <c r="G963" t="str" cm="1">
        <f t="array" ref="G963">INDEX(Municípios[Unidade federativa],_xlfn.XMATCH(vendas[[#This Row],[destino]],Municípios[Município],0))</f>
        <v>São Paulo</v>
      </c>
      <c r="H963" cm="1">
        <f t="array" aca="1" ref="H963" ca="1">INDEX(Municípios[frete],_xlfn.XMATCH(vendas[[#This Row],[destino]],Municípios[Município]))*vendas[[#This Row],[quantidade]]*(RANDBETWEEN(10,30)/100)</f>
        <v>46.36</v>
      </c>
      <c r="I963" t="str">
        <f>VLOOKUP(vendas[[#This Row],[UF]],Regioes[],2,0)</f>
        <v>SUDESTE</v>
      </c>
      <c r="J963" t="str" cm="1">
        <f t="array" aca="1" ref="J963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963" cm="1">
        <f t="array" ref="K963">INDEX(Produtos[preço_venda],_xlfn.XMATCH(vendas[[#This Row],[produto]],Produtos[id],0,1))*vendas[[#This Row],[quantidade]]</f>
        <v>158082.28000000003</v>
      </c>
      <c r="L963">
        <f ca="1">vendas[[#This Row],[total produtos]]+vendas[[#This Row],[frete]]</f>
        <v>158128.64000000001</v>
      </c>
    </row>
    <row r="964" spans="1:12" x14ac:dyDescent="0.25">
      <c r="A964" s="1">
        <v>45391.569484749321</v>
      </c>
      <c r="B964" s="3">
        <f>WEEKNUM(vendas[[#This Row],[data]])</f>
        <v>15</v>
      </c>
      <c r="C964">
        <v>18</v>
      </c>
      <c r="D964" s="2" t="s">
        <v>57</v>
      </c>
      <c r="E964" s="3">
        <v>26</v>
      </c>
      <c r="F964" t="s">
        <v>5787</v>
      </c>
      <c r="G964" t="str" cm="1">
        <f t="array" ref="G964">INDEX(Municípios[Unidade federativa],_xlfn.XMATCH(vendas[[#This Row],[destino]],Municípios[Município],0))</f>
        <v>Paraná</v>
      </c>
      <c r="H964" cm="1">
        <f t="array" aca="1" ref="H964" ca="1">INDEX(Municípios[frete],_xlfn.XMATCH(vendas[[#This Row],[destino]],Municípios[Município]))*vendas[[#This Row],[quantidade]]*(RANDBETWEEN(10,30)/100)</f>
        <v>45.731400000000001</v>
      </c>
      <c r="I964" t="str">
        <f>VLOOKUP(vendas[[#This Row],[UF]],Regioes[],2,0)</f>
        <v>SUL</v>
      </c>
      <c r="J964" t="str" cm="1">
        <f t="array" aca="1" ref="J96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964" cm="1">
        <f t="array" ref="K964">INDEX(Produtos[preço_venda],_xlfn.XMATCH(vendas[[#This Row],[produto]],Produtos[id],0,1))*vendas[[#This Row],[quantidade]]</f>
        <v>91541.06</v>
      </c>
      <c r="L964">
        <f ca="1">vendas[[#This Row],[total produtos]]+vendas[[#This Row],[frete]]</f>
        <v>91586.791400000002</v>
      </c>
    </row>
    <row r="965" spans="1:12" x14ac:dyDescent="0.25">
      <c r="A965" s="1">
        <v>45385.928571919729</v>
      </c>
      <c r="B965" s="3">
        <f>WEEKNUM(vendas[[#This Row],[data]])</f>
        <v>14</v>
      </c>
      <c r="C965">
        <v>10</v>
      </c>
      <c r="D965" s="2" t="s">
        <v>44</v>
      </c>
      <c r="E965" s="3">
        <v>31</v>
      </c>
      <c r="F965" t="s">
        <v>13038</v>
      </c>
      <c r="G965" t="str" cm="1">
        <f t="array" ref="G965">INDEX(Municípios[Unidade federativa],_xlfn.XMATCH(vendas[[#This Row],[destino]],Municípios[Município],0))</f>
        <v>Minas Gerais</v>
      </c>
      <c r="H965" cm="1">
        <f t="array" aca="1" ref="H965" ca="1">INDEX(Municípios[frete],_xlfn.XMATCH(vendas[[#This Row],[destino]],Municípios[Município]))*vendas[[#This Row],[quantidade]]*(RANDBETWEEN(10,30)/100)</f>
        <v>21.501600000000003</v>
      </c>
      <c r="I965" t="str">
        <f>VLOOKUP(vendas[[#This Row],[UF]],Regioes[],2,0)</f>
        <v>SUDESTE</v>
      </c>
      <c r="J965" t="str" cm="1">
        <f t="array" aca="1" ref="J96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965" cm="1">
        <f t="array" ref="K965">INDEX(Produtos[preço_venda],_xlfn.XMATCH(vendas[[#This Row],[produto]],Produtos[id],0,1))*vendas[[#This Row],[quantidade]]</f>
        <v>39680.93</v>
      </c>
      <c r="L965">
        <f ca="1">vendas[[#This Row],[total produtos]]+vendas[[#This Row],[frete]]</f>
        <v>39702.431600000004</v>
      </c>
    </row>
    <row r="966" spans="1:12" x14ac:dyDescent="0.25">
      <c r="A966" s="1">
        <v>45409</v>
      </c>
      <c r="B966" s="3">
        <f>WEEKNUM(vendas[[#This Row],[data]])</f>
        <v>17</v>
      </c>
      <c r="C966">
        <v>17</v>
      </c>
      <c r="D966" s="2" t="s">
        <v>21</v>
      </c>
      <c r="E966" s="3">
        <v>26</v>
      </c>
      <c r="F966" t="s">
        <v>2474</v>
      </c>
      <c r="G966" t="str" cm="1">
        <f t="array" ref="G966">INDEX(Municípios[Unidade federativa],_xlfn.XMATCH(vendas[[#This Row],[destino]],Municípios[Município],0))</f>
        <v>Ceará</v>
      </c>
      <c r="H966" cm="1">
        <f t="array" aca="1" ref="H966" ca="1">INDEX(Municípios[frete],_xlfn.XMATCH(vendas[[#This Row],[destino]],Municípios[Município]))*vendas[[#This Row],[quantidade]]*(RANDBETWEEN(10,30)/100)</f>
        <v>32.874400000000001</v>
      </c>
      <c r="I966" t="str">
        <f>VLOOKUP(vendas[[#This Row],[UF]],Regioes[],2,0)</f>
        <v>NORDESTE</v>
      </c>
      <c r="J966" t="str" cm="1">
        <f t="array" aca="1" ref="J96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66" cm="1">
        <f t="array" ref="K966">INDEX(Produtos[preço_venda],_xlfn.XMATCH(vendas[[#This Row],[produto]],Produtos[id],0,1))*vendas[[#This Row],[quantidade]]</f>
        <v>99853.260000000009</v>
      </c>
      <c r="L966">
        <f ca="1">vendas[[#This Row],[total produtos]]+vendas[[#This Row],[frete]]</f>
        <v>99886.13440000001</v>
      </c>
    </row>
    <row r="967" spans="1:12" x14ac:dyDescent="0.25">
      <c r="A967" s="1">
        <v>45418</v>
      </c>
      <c r="B967" s="3">
        <f>WEEKNUM(vendas[[#This Row],[data]])</f>
        <v>19</v>
      </c>
      <c r="C967">
        <v>15</v>
      </c>
      <c r="D967" s="2" t="s">
        <v>47</v>
      </c>
      <c r="E967" s="3">
        <v>39</v>
      </c>
      <c r="F967" t="s">
        <v>11711</v>
      </c>
      <c r="G967" t="str" cm="1">
        <f t="array" ref="G967">INDEX(Municípios[Unidade federativa],_xlfn.XMATCH(vendas[[#This Row],[destino]],Municípios[Município],0))</f>
        <v>Piauí</v>
      </c>
      <c r="H967" cm="1">
        <f t="array" aca="1" ref="H967" ca="1">INDEX(Municípios[frete],_xlfn.XMATCH(vendas[[#This Row],[destino]],Municípios[Município]))*vendas[[#This Row],[quantidade]]*(RANDBETWEEN(10,30)/100)</f>
        <v>97.05149999999999</v>
      </c>
      <c r="I967" t="str">
        <f>VLOOKUP(vendas[[#This Row],[UF]],Regioes[],2,0)</f>
        <v>NORDESTE</v>
      </c>
      <c r="J967" t="str" cm="1">
        <f t="array" aca="1" ref="J967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967" cm="1">
        <f t="array" ref="K967">INDEX(Produtos[preço_venda],_xlfn.XMATCH(vendas[[#This Row],[produto]],Produtos[id],0,1))*vendas[[#This Row],[quantidade]]</f>
        <v>162277.83000000002</v>
      </c>
      <c r="L967">
        <f ca="1">vendas[[#This Row],[total produtos]]+vendas[[#This Row],[frete]]</f>
        <v>162374.88150000002</v>
      </c>
    </row>
    <row r="968" spans="1:12" x14ac:dyDescent="0.25">
      <c r="A968" s="1">
        <v>45391.569484749321</v>
      </c>
      <c r="B968" s="3">
        <f>WEEKNUM(vendas[[#This Row],[data]])</f>
        <v>15</v>
      </c>
      <c r="C968">
        <v>13</v>
      </c>
      <c r="D968" s="2" t="s">
        <v>59</v>
      </c>
      <c r="E968" s="3">
        <v>45</v>
      </c>
      <c r="F968" t="s">
        <v>8880</v>
      </c>
      <c r="G968" t="str" cm="1">
        <f t="array" ref="G968">INDEX(Municípios[Unidade federativa],_xlfn.XMATCH(vendas[[#This Row],[destino]],Municípios[Município],0))</f>
        <v>São Paulo</v>
      </c>
      <c r="H968" cm="1">
        <f t="array" aca="1" ref="H968" ca="1">INDEX(Municípios[frete],_xlfn.XMATCH(vendas[[#This Row],[destino]],Municípios[Município]))*vendas[[#This Row],[quantidade]]*(RANDBETWEEN(10,30)/100)</f>
        <v>67.634999999999991</v>
      </c>
      <c r="I968" t="str">
        <f>VLOOKUP(vendas[[#This Row],[UF]],Regioes[],2,0)</f>
        <v>SUDESTE</v>
      </c>
      <c r="J968" t="str" cm="1">
        <f t="array" aca="1" ref="J96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968" cm="1">
        <f t="array" ref="K968">INDEX(Produtos[preço_venda],_xlfn.XMATCH(vendas[[#This Row],[produto]],Produtos[id],0,1))*vendas[[#This Row],[quantidade]]</f>
        <v>100828.79999999999</v>
      </c>
      <c r="L968">
        <f ca="1">vendas[[#This Row],[total produtos]]+vendas[[#This Row],[frete]]</f>
        <v>100896.43499999998</v>
      </c>
    </row>
    <row r="969" spans="1:12" x14ac:dyDescent="0.25">
      <c r="A969" s="1">
        <v>45394.217685757794</v>
      </c>
      <c r="B969" s="3">
        <f>WEEKNUM(vendas[[#This Row],[data]])</f>
        <v>15</v>
      </c>
      <c r="C969">
        <v>16</v>
      </c>
      <c r="D969" s="2" t="s">
        <v>54</v>
      </c>
      <c r="E969" s="3">
        <v>10</v>
      </c>
      <c r="F969" t="s">
        <v>15654</v>
      </c>
      <c r="G969" t="str" cm="1">
        <f t="array" ref="G969">INDEX(Municípios[Unidade federativa],_xlfn.XMATCH(vendas[[#This Row],[destino]],Municípios[Município],0))</f>
        <v>Minas Gerais</v>
      </c>
      <c r="H969" cm="1">
        <f t="array" aca="1" ref="H969" ca="1">INDEX(Municípios[frete],_xlfn.XMATCH(vendas[[#This Row],[destino]],Municípios[Município]))*vendas[[#This Row],[quantidade]]*(RANDBETWEEN(10,30)/100)</f>
        <v>29.808</v>
      </c>
      <c r="I969" t="str">
        <f>VLOOKUP(vendas[[#This Row],[UF]],Regioes[],2,0)</f>
        <v>SUDESTE</v>
      </c>
      <c r="J969" t="str" cm="1">
        <f t="array" aca="1" ref="J96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69" cm="1">
        <f t="array" ref="K969">INDEX(Produtos[preço_venda],_xlfn.XMATCH(vendas[[#This Row],[produto]],Produtos[id],0,1))*vendas[[#This Row],[quantidade]]</f>
        <v>6401.2</v>
      </c>
      <c r="L969">
        <f ca="1">vendas[[#This Row],[total produtos]]+vendas[[#This Row],[frete]]</f>
        <v>6431.0079999999998</v>
      </c>
    </row>
    <row r="970" spans="1:12" x14ac:dyDescent="0.25">
      <c r="A970" s="1">
        <v>45402</v>
      </c>
      <c r="B970" s="3">
        <f>WEEKNUM(vendas[[#This Row],[data]])</f>
        <v>16</v>
      </c>
      <c r="C970">
        <v>10</v>
      </c>
      <c r="D970" s="2" t="s">
        <v>51</v>
      </c>
      <c r="E970" s="3">
        <v>11</v>
      </c>
      <c r="F970" t="s">
        <v>12388</v>
      </c>
      <c r="G970" t="str" cm="1">
        <f t="array" ref="G970">INDEX(Municípios[Unidade federativa],_xlfn.XMATCH(vendas[[#This Row],[destino]],Municípios[Município],0))</f>
        <v>Paraíba</v>
      </c>
      <c r="H970" cm="1">
        <f t="array" aca="1" ref="H970" ca="1">INDEX(Municípios[frete],_xlfn.XMATCH(vendas[[#This Row],[destino]],Municípios[Município]))*vendas[[#This Row],[quantidade]]*(RANDBETWEEN(10,30)/100)</f>
        <v>24.340799999999998</v>
      </c>
      <c r="I970" t="str">
        <f>VLOOKUP(vendas[[#This Row],[UF]],Regioes[],2,0)</f>
        <v>NORDESTE</v>
      </c>
      <c r="J970" t="str" cm="1">
        <f t="array" aca="1" ref="J970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970" cm="1">
        <f t="array" ref="K970">INDEX(Produtos[preço_venda],_xlfn.XMATCH(vendas[[#This Row],[produto]],Produtos[id],0,1))*vendas[[#This Row],[quantidade]]</f>
        <v>31687.26</v>
      </c>
      <c r="L970">
        <f ca="1">vendas[[#This Row],[total produtos]]+vendas[[#This Row],[frete]]</f>
        <v>31711.6008</v>
      </c>
    </row>
    <row r="971" spans="1:12" x14ac:dyDescent="0.25">
      <c r="A971" s="1">
        <v>45409</v>
      </c>
      <c r="B971" s="3">
        <f>WEEKNUM(vendas[[#This Row],[data]])</f>
        <v>17</v>
      </c>
      <c r="C971">
        <v>9</v>
      </c>
      <c r="D971" s="2" t="s">
        <v>17</v>
      </c>
      <c r="E971" s="3">
        <v>36</v>
      </c>
      <c r="F971" t="s">
        <v>449</v>
      </c>
      <c r="G971" t="str" cm="1">
        <f t="array" ref="G971">INDEX(Municípios[Unidade federativa],_xlfn.XMATCH(vendas[[#This Row],[destino]],Municípios[Município],0))</f>
        <v>São Paulo</v>
      </c>
      <c r="H971" cm="1">
        <f t="array" aca="1" ref="H971" ca="1">INDEX(Municípios[frete],_xlfn.XMATCH(vendas[[#This Row],[destino]],Municípios[Município]))*vendas[[#This Row],[quantidade]]*(RANDBETWEEN(10,30)/100)</f>
        <v>143.1</v>
      </c>
      <c r="I971" t="str">
        <f>VLOOKUP(vendas[[#This Row],[UF]],Regioes[],2,0)</f>
        <v>SUDESTE</v>
      </c>
      <c r="J971" t="str" cm="1">
        <f t="array" aca="1" ref="J97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71" cm="1">
        <f t="array" ref="K971">INDEX(Produtos[preço_venda],_xlfn.XMATCH(vendas[[#This Row],[produto]],Produtos[id],0,1))*vendas[[#This Row],[quantidade]]</f>
        <v>92167.92</v>
      </c>
      <c r="L971">
        <f ca="1">vendas[[#This Row],[total produtos]]+vendas[[#This Row],[frete]]</f>
        <v>92311.02</v>
      </c>
    </row>
    <row r="972" spans="1:12" x14ac:dyDescent="0.25">
      <c r="A972" s="1">
        <v>45410</v>
      </c>
      <c r="B972" s="3">
        <f>WEEKNUM(vendas[[#This Row],[data]])</f>
        <v>18</v>
      </c>
      <c r="C972">
        <v>6</v>
      </c>
      <c r="D972" s="2" t="s">
        <v>63</v>
      </c>
      <c r="E972" s="3">
        <v>41</v>
      </c>
      <c r="F972" t="s">
        <v>8566</v>
      </c>
      <c r="G972" t="str" cm="1">
        <f t="array" ref="G972">INDEX(Municípios[Unidade federativa],_xlfn.XMATCH(vendas[[#This Row],[destino]],Municípios[Município],0))</f>
        <v>Mato Grosso do Sul</v>
      </c>
      <c r="H972" cm="1">
        <f t="array" aca="1" ref="H972" ca="1">INDEX(Municípios[frete],_xlfn.XMATCH(vendas[[#This Row],[destino]],Municípios[Município]))*vendas[[#This Row],[quantidade]]*(RANDBETWEEN(10,30)/100)</f>
        <v>34.267800000000001</v>
      </c>
      <c r="I972" t="str">
        <f>VLOOKUP(vendas[[#This Row],[UF]],Regioes[],2,0)</f>
        <v>CENTRO-OESTE</v>
      </c>
      <c r="J972" t="str" cm="1">
        <f t="array" aca="1" ref="J97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72" cm="1">
        <f t="array" ref="K972">INDEX(Produtos[preço_venda],_xlfn.XMATCH(vendas[[#This Row],[produto]],Produtos[id],0,1))*vendas[[#This Row],[quantidade]]</f>
        <v>52496.810000000005</v>
      </c>
      <c r="L972">
        <f ca="1">vendas[[#This Row],[total produtos]]+vendas[[#This Row],[frete]]</f>
        <v>52531.077800000006</v>
      </c>
    </row>
    <row r="973" spans="1:12" x14ac:dyDescent="0.25">
      <c r="A973" s="1">
        <v>45402</v>
      </c>
      <c r="B973" s="3">
        <f>WEEKNUM(vendas[[#This Row],[data]])</f>
        <v>16</v>
      </c>
      <c r="C973">
        <v>17</v>
      </c>
      <c r="D973" s="2" t="s">
        <v>46</v>
      </c>
      <c r="E973" s="3">
        <v>47</v>
      </c>
      <c r="F973" t="s">
        <v>16421</v>
      </c>
      <c r="G973" t="str" cm="1">
        <f t="array" ref="G973">INDEX(Municípios[Unidade federativa],_xlfn.XMATCH(vendas[[#This Row],[destino]],Municípios[Município],0))</f>
        <v>Rio Grande do Sul</v>
      </c>
      <c r="H973" cm="1">
        <f t="array" aca="1" ref="H973" ca="1">INDEX(Municípios[frete],_xlfn.XMATCH(vendas[[#This Row],[destino]],Municípios[Município]))*vendas[[#This Row],[quantidade]]*(RANDBETWEEN(10,30)/100)</f>
        <v>52.668199999999999</v>
      </c>
      <c r="I973" t="str">
        <f>VLOOKUP(vendas[[#This Row],[UF]],Regioes[],2,0)</f>
        <v>SUL</v>
      </c>
      <c r="J973" t="str" cm="1">
        <f t="array" aca="1" ref="J973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973" cm="1">
        <f t="array" ref="K973">INDEX(Produtos[preço_venda],_xlfn.XMATCH(vendas[[#This Row],[produto]],Produtos[id],0,1))*vendas[[#This Row],[quantidade]]</f>
        <v>105316.66</v>
      </c>
      <c r="L973">
        <f ca="1">vendas[[#This Row],[total produtos]]+vendas[[#This Row],[frete]]</f>
        <v>105369.3282</v>
      </c>
    </row>
    <row r="974" spans="1:12" x14ac:dyDescent="0.25">
      <c r="A974" s="1">
        <v>45384.331541091851</v>
      </c>
      <c r="B974" s="3">
        <f>WEEKNUM(vendas[[#This Row],[data]])</f>
        <v>14</v>
      </c>
      <c r="C974">
        <v>17</v>
      </c>
      <c r="D974" s="2" t="s">
        <v>48</v>
      </c>
      <c r="E974" s="3">
        <v>12</v>
      </c>
      <c r="F974" t="s">
        <v>12515</v>
      </c>
      <c r="G974" t="str" cm="1">
        <f t="array" ref="G974">INDEX(Municípios[Unidade federativa],_xlfn.XMATCH(vendas[[#This Row],[destino]],Municípios[Município],0))</f>
        <v>Minas Gerais</v>
      </c>
      <c r="H974" cm="1">
        <f t="array" aca="1" ref="H974" ca="1">INDEX(Municípios[frete],_xlfn.XMATCH(vendas[[#This Row],[destino]],Municípios[Município]))*vendas[[#This Row],[quantidade]]*(RANDBETWEEN(10,30)/100)</f>
        <v>29.171999999999997</v>
      </c>
      <c r="I974" t="str">
        <f>VLOOKUP(vendas[[#This Row],[UF]],Regioes[],2,0)</f>
        <v>SUDESTE</v>
      </c>
      <c r="J974" t="str" cm="1">
        <f t="array" aca="1" ref="J97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74" cm="1">
        <f t="array" ref="K974">INDEX(Produtos[preço_venda],_xlfn.XMATCH(vendas[[#This Row],[produto]],Produtos[id],0,1))*vendas[[#This Row],[quantidade]]</f>
        <v>15365.28</v>
      </c>
      <c r="L974">
        <f ca="1">vendas[[#This Row],[total produtos]]+vendas[[#This Row],[frete]]</f>
        <v>15394.452000000001</v>
      </c>
    </row>
    <row r="975" spans="1:12" x14ac:dyDescent="0.25">
      <c r="A975" s="1">
        <v>45402</v>
      </c>
      <c r="B975" s="3">
        <f>WEEKNUM(vendas[[#This Row],[data]])</f>
        <v>16</v>
      </c>
      <c r="C975">
        <v>14</v>
      </c>
      <c r="D975" s="2" t="s">
        <v>39</v>
      </c>
      <c r="E975" s="3">
        <v>48</v>
      </c>
      <c r="F975" t="s">
        <v>13148</v>
      </c>
      <c r="G975" t="str" cm="1">
        <f t="array" ref="G975">INDEX(Municípios[Unidade federativa],_xlfn.XMATCH(vendas[[#This Row],[destino]],Municípios[Município],0))</f>
        <v>Mato Grosso do Sul</v>
      </c>
      <c r="H975" cm="1">
        <f t="array" aca="1" ref="H975" ca="1">INDEX(Municípios[frete],_xlfn.XMATCH(vendas[[#This Row],[destino]],Municípios[Município]))*vendas[[#This Row],[quantidade]]*(RANDBETWEEN(10,30)/100)</f>
        <v>180.05760000000001</v>
      </c>
      <c r="I975" t="str">
        <f>VLOOKUP(vendas[[#This Row],[UF]],Regioes[],2,0)</f>
        <v>CENTRO-OESTE</v>
      </c>
      <c r="J975" t="str" cm="1">
        <f t="array" aca="1" ref="J975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975" cm="1">
        <f t="array" ref="K975">INDEX(Produtos[preço_venda],_xlfn.XMATCH(vendas[[#This Row],[produto]],Produtos[id],0,1))*vendas[[#This Row],[quantidade]]</f>
        <v>107536.79999999999</v>
      </c>
      <c r="L975">
        <f ca="1">vendas[[#This Row],[total produtos]]+vendas[[#This Row],[frete]]</f>
        <v>107716.85759999999</v>
      </c>
    </row>
    <row r="976" spans="1:12" x14ac:dyDescent="0.25">
      <c r="A976" s="1">
        <v>45394.217685757794</v>
      </c>
      <c r="B976" s="3">
        <f>WEEKNUM(vendas[[#This Row],[data]])</f>
        <v>15</v>
      </c>
      <c r="C976">
        <v>9</v>
      </c>
      <c r="D976" s="2" t="s">
        <v>11</v>
      </c>
      <c r="E976" s="3">
        <v>46</v>
      </c>
      <c r="F976" t="s">
        <v>12319</v>
      </c>
      <c r="G976" t="str" cm="1">
        <f t="array" ref="G976">INDEX(Municípios[Unidade federativa],_xlfn.XMATCH(vendas[[#This Row],[destino]],Municípios[Município],0))</f>
        <v>Minas Gerais</v>
      </c>
      <c r="H976" cm="1">
        <f t="array" aca="1" ref="H976" ca="1">INDEX(Municípios[frete],_xlfn.XMATCH(vendas[[#This Row],[destino]],Municípios[Município]))*vendas[[#This Row],[quantidade]]*(RANDBETWEEN(10,30)/100)</f>
        <v>20.6448</v>
      </c>
      <c r="I976" t="str">
        <f>VLOOKUP(vendas[[#This Row],[UF]],Regioes[],2,0)</f>
        <v>SUDESTE</v>
      </c>
      <c r="J976" t="str" cm="1">
        <f t="array" aca="1" ref="J97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76" cm="1">
        <f t="array" ref="K976">INDEX(Produtos[preço_venda],_xlfn.XMATCH(vendas[[#This Row],[produto]],Produtos[id],0,1))*vendas[[#This Row],[quantidade]]</f>
        <v>206102.53999999998</v>
      </c>
      <c r="L976">
        <f ca="1">vendas[[#This Row],[total produtos]]+vendas[[#This Row],[frete]]</f>
        <v>206123.18479999999</v>
      </c>
    </row>
    <row r="977" spans="1:12" x14ac:dyDescent="0.25">
      <c r="A977" s="1">
        <v>45402</v>
      </c>
      <c r="B977" s="3">
        <f>WEEKNUM(vendas[[#This Row],[data]])</f>
        <v>16</v>
      </c>
      <c r="C977">
        <v>18</v>
      </c>
      <c r="D977" s="2" t="s">
        <v>28</v>
      </c>
      <c r="E977" s="3">
        <v>16</v>
      </c>
      <c r="F977" t="s">
        <v>15273</v>
      </c>
      <c r="G977" t="str" cm="1">
        <f t="array" ref="G977">INDEX(Municípios[Unidade federativa],_xlfn.XMATCH(vendas[[#This Row],[destino]],Municípios[Município],0))</f>
        <v>Rio Grande do Sul</v>
      </c>
      <c r="H977" cm="1">
        <f t="array" aca="1" ref="H977" ca="1">INDEX(Municípios[frete],_xlfn.XMATCH(vendas[[#This Row],[destino]],Municípios[Município]))*vendas[[#This Row],[quantidade]]*(RANDBETWEEN(10,30)/100)</f>
        <v>9.8384000000000018</v>
      </c>
      <c r="I977" t="str">
        <f>VLOOKUP(vendas[[#This Row],[UF]],Regioes[],2,0)</f>
        <v>SUL</v>
      </c>
      <c r="J977" t="str" cm="1">
        <f t="array" aca="1" ref="J977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977" cm="1">
        <f t="array" ref="K977">INDEX(Produtos[preço_venda],_xlfn.XMATCH(vendas[[#This Row],[produto]],Produtos[id],0,1))*vendas[[#This Row],[quantidade]]</f>
        <v>20484.32</v>
      </c>
      <c r="L977">
        <f ca="1">vendas[[#This Row],[total produtos]]+vendas[[#This Row],[frete]]</f>
        <v>20494.1584</v>
      </c>
    </row>
    <row r="978" spans="1:12" x14ac:dyDescent="0.25">
      <c r="A978" s="1">
        <v>45384.331541091851</v>
      </c>
      <c r="B978" s="3">
        <f>WEEKNUM(vendas[[#This Row],[data]])</f>
        <v>14</v>
      </c>
      <c r="C978">
        <v>5</v>
      </c>
      <c r="D978" s="2" t="s">
        <v>14</v>
      </c>
      <c r="E978" s="3">
        <v>40</v>
      </c>
      <c r="F978" t="s">
        <v>11673</v>
      </c>
      <c r="G978" t="str" cm="1">
        <f t="array" ref="G978">INDEX(Municípios[Unidade federativa],_xlfn.XMATCH(vendas[[#This Row],[destino]],Municípios[Município],0))</f>
        <v>Paraíba</v>
      </c>
      <c r="H978" cm="1">
        <f t="array" aca="1" ref="H978" ca="1">INDEX(Municípios[frete],_xlfn.XMATCH(vendas[[#This Row],[destino]],Municípios[Município]))*vendas[[#This Row],[quantidade]]*(RANDBETWEEN(10,30)/100)</f>
        <v>53.636000000000003</v>
      </c>
      <c r="I978" t="str">
        <f>VLOOKUP(vendas[[#This Row],[UF]],Regioes[],2,0)</f>
        <v>NORDESTE</v>
      </c>
      <c r="J978" t="str" cm="1">
        <f t="array" aca="1" ref="J978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978" cm="1">
        <f t="array" ref="K978">INDEX(Produtos[preço_venda],_xlfn.XMATCH(vendas[[#This Row],[produto]],Produtos[id],0,1))*vendas[[#This Row],[quantidade]]</f>
        <v>115220</v>
      </c>
      <c r="L978">
        <f ca="1">vendas[[#This Row],[total produtos]]+vendas[[#This Row],[frete]]</f>
        <v>115273.636</v>
      </c>
    </row>
    <row r="979" spans="1:12" x14ac:dyDescent="0.25">
      <c r="A979" s="1">
        <v>45402</v>
      </c>
      <c r="B979" s="3">
        <f>WEEKNUM(vendas[[#This Row],[data]])</f>
        <v>16</v>
      </c>
      <c r="C979">
        <v>10</v>
      </c>
      <c r="D979" s="2" t="s">
        <v>57</v>
      </c>
      <c r="E979" s="3">
        <v>16</v>
      </c>
      <c r="F979" t="s">
        <v>5124</v>
      </c>
      <c r="G979" t="str" cm="1">
        <f t="array" ref="G979">INDEX(Municípios[Unidade federativa],_xlfn.XMATCH(vendas[[#This Row],[destino]],Municípios[Município],0))</f>
        <v>Minas Gerais</v>
      </c>
      <c r="H979" cm="1">
        <f t="array" aca="1" ref="H979" ca="1">INDEX(Municípios[frete],_xlfn.XMATCH(vendas[[#This Row],[destino]],Municípios[Município]))*vendas[[#This Row],[quantidade]]*(RANDBETWEEN(10,30)/100)</f>
        <v>31.411199999999997</v>
      </c>
      <c r="I979" t="str">
        <f>VLOOKUP(vendas[[#This Row],[UF]],Regioes[],2,0)</f>
        <v>SUDESTE</v>
      </c>
      <c r="J979" t="str" cm="1">
        <f t="array" aca="1" ref="J97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79" cm="1">
        <f t="array" ref="K979">INDEX(Produtos[preço_venda],_xlfn.XMATCH(vendas[[#This Row],[produto]],Produtos[id],0,1))*vendas[[#This Row],[quantidade]]</f>
        <v>56332.959999999999</v>
      </c>
      <c r="L979">
        <f ca="1">vendas[[#This Row],[total produtos]]+vendas[[#This Row],[frete]]</f>
        <v>56364.371200000001</v>
      </c>
    </row>
    <row r="980" spans="1:12" x14ac:dyDescent="0.25">
      <c r="A980" s="1">
        <v>45385.348624582155</v>
      </c>
      <c r="B980" s="3">
        <f>WEEKNUM(vendas[[#This Row],[data]])</f>
        <v>14</v>
      </c>
      <c r="C980">
        <v>17</v>
      </c>
      <c r="D980" s="2" t="s">
        <v>34</v>
      </c>
      <c r="E980" s="3">
        <v>32</v>
      </c>
      <c r="F980" t="s">
        <v>3777</v>
      </c>
      <c r="G980" t="str" cm="1">
        <f t="array" ref="G980">INDEX(Municípios[Unidade federativa],_xlfn.XMATCH(vendas[[#This Row],[destino]],Municípios[Município],0))</f>
        <v>Amazonas</v>
      </c>
      <c r="H980" cm="1">
        <f t="array" aca="1" ref="H980" ca="1">INDEX(Municípios[frete],_xlfn.XMATCH(vendas[[#This Row],[destino]],Municípios[Município]))*vendas[[#This Row],[quantidade]]*(RANDBETWEEN(10,30)/100)</f>
        <v>53.452799999999996</v>
      </c>
      <c r="I980" t="str">
        <f>VLOOKUP(vendas[[#This Row],[UF]],Regioes[],2,0)</f>
        <v>NORTE</v>
      </c>
      <c r="J980" t="str" cm="1">
        <f t="array" aca="1" ref="J980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980" cm="1">
        <f t="array" ref="K980">INDEX(Produtos[preço_venda],_xlfn.XMATCH(vendas[[#This Row],[produto]],Produtos[id],0,1))*vendas[[#This Row],[quantidade]]</f>
        <v>112650.24000000001</v>
      </c>
      <c r="L980">
        <f ca="1">vendas[[#This Row],[total produtos]]+vendas[[#This Row],[frete]]</f>
        <v>112703.6928</v>
      </c>
    </row>
    <row r="981" spans="1:12" x14ac:dyDescent="0.25">
      <c r="A981" s="1">
        <v>45385.928571919729</v>
      </c>
      <c r="B981" s="3">
        <f>WEEKNUM(vendas[[#This Row],[data]])</f>
        <v>14</v>
      </c>
      <c r="C981">
        <v>15</v>
      </c>
      <c r="D981" s="2" t="s">
        <v>39</v>
      </c>
      <c r="E981" s="3">
        <v>40</v>
      </c>
      <c r="F981" t="s">
        <v>11910</v>
      </c>
      <c r="G981" t="str" cm="1">
        <f t="array" ref="G981">INDEX(Municípios[Unidade federativa],_xlfn.XMATCH(vendas[[#This Row],[destino]],Municípios[Município],0))</f>
        <v>Rio Grande do Sul</v>
      </c>
      <c r="H981" cm="1">
        <f t="array" aca="1" ref="H981" ca="1">INDEX(Municípios[frete],_xlfn.XMATCH(vendas[[#This Row],[destino]],Municípios[Município]))*vendas[[#This Row],[quantidade]]*(RANDBETWEEN(10,30)/100)</f>
        <v>76.692000000000007</v>
      </c>
      <c r="I981" t="str">
        <f>VLOOKUP(vendas[[#This Row],[UF]],Regioes[],2,0)</f>
        <v>SUL</v>
      </c>
      <c r="J981" t="str" cm="1">
        <f t="array" aca="1" ref="J98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981" cm="1">
        <f t="array" ref="K981">INDEX(Produtos[preço_venda],_xlfn.XMATCH(vendas[[#This Row],[produto]],Produtos[id],0,1))*vendas[[#This Row],[quantidade]]</f>
        <v>89614</v>
      </c>
      <c r="L981">
        <f ca="1">vendas[[#This Row],[total produtos]]+vendas[[#This Row],[frete]]</f>
        <v>89690.691999999995</v>
      </c>
    </row>
    <row r="982" spans="1:12" x14ac:dyDescent="0.25">
      <c r="A982" s="1">
        <v>45400.772015411225</v>
      </c>
      <c r="B982" s="3">
        <f>WEEKNUM(vendas[[#This Row],[data]])</f>
        <v>16</v>
      </c>
      <c r="C982">
        <v>5</v>
      </c>
      <c r="D982" s="2" t="s">
        <v>27</v>
      </c>
      <c r="E982" s="3">
        <v>49</v>
      </c>
      <c r="F982" t="s">
        <v>1909</v>
      </c>
      <c r="G982" t="str" cm="1">
        <f t="array" ref="G982">INDEX(Municípios[Unidade federativa],_xlfn.XMATCH(vendas[[#This Row],[destino]],Municípios[Município],0))</f>
        <v>São Paulo</v>
      </c>
      <c r="H982" cm="1">
        <f t="array" aca="1" ref="H982" ca="1">INDEX(Municípios[frete],_xlfn.XMATCH(vendas[[#This Row],[destino]],Municípios[Município]))*vendas[[#This Row],[quantidade]]*(RANDBETWEEN(10,30)/100)</f>
        <v>59.192</v>
      </c>
      <c r="I982" t="str">
        <f>VLOOKUP(vendas[[#This Row],[UF]],Regioes[],2,0)</f>
        <v>SUDESTE</v>
      </c>
      <c r="J982" t="str" cm="1">
        <f t="array" aca="1" ref="J98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82" cm="1">
        <f t="array" ref="K982">INDEX(Produtos[preço_venda],_xlfn.XMATCH(vendas[[#This Row],[produto]],Produtos[id],0,1))*vendas[[#This Row],[quantidade]]</f>
        <v>141162.14000000001</v>
      </c>
      <c r="L982">
        <f ca="1">vendas[[#This Row],[total produtos]]+vendas[[#This Row],[frete]]</f>
        <v>141221.33200000002</v>
      </c>
    </row>
    <row r="983" spans="1:12" x14ac:dyDescent="0.25">
      <c r="A983" s="1">
        <v>45402</v>
      </c>
      <c r="B983" s="3">
        <f>WEEKNUM(vendas[[#This Row],[data]])</f>
        <v>16</v>
      </c>
      <c r="C983">
        <v>15</v>
      </c>
      <c r="D983" s="2" t="s">
        <v>53</v>
      </c>
      <c r="E983" s="3">
        <v>41</v>
      </c>
      <c r="F983" t="s">
        <v>5931</v>
      </c>
      <c r="G983" t="str" cm="1">
        <f t="array" ref="G983">INDEX(Municípios[Unidade federativa],_xlfn.XMATCH(vendas[[#This Row],[destino]],Municípios[Município],0))</f>
        <v>Ceará</v>
      </c>
      <c r="H983" cm="1">
        <f t="array" aca="1" ref="H983" ca="1">INDEX(Municípios[frete],_xlfn.XMATCH(vendas[[#This Row],[destino]],Municípios[Município]))*vendas[[#This Row],[quantidade]]*(RANDBETWEEN(10,30)/100)</f>
        <v>29.630700000000001</v>
      </c>
      <c r="I983" t="str">
        <f>VLOOKUP(vendas[[#This Row],[UF]],Regioes[],2,0)</f>
        <v>NORDESTE</v>
      </c>
      <c r="J983" t="str" cm="1">
        <f t="array" aca="1" ref="J983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983" cm="1">
        <f t="array" ref="K983">INDEX(Produtos[preço_venda],_xlfn.XMATCH(vendas[[#This Row],[produto]],Produtos[id],0,1))*vendas[[#This Row],[quantidade]]</f>
        <v>157453.12</v>
      </c>
      <c r="L983">
        <f ca="1">vendas[[#This Row],[total produtos]]+vendas[[#This Row],[frete]]</f>
        <v>157482.7507</v>
      </c>
    </row>
    <row r="984" spans="1:12" x14ac:dyDescent="0.25">
      <c r="A984" s="1">
        <v>45385.348624582155</v>
      </c>
      <c r="B984" s="3">
        <f>WEEKNUM(vendas[[#This Row],[data]])</f>
        <v>14</v>
      </c>
      <c r="C984">
        <v>10</v>
      </c>
      <c r="D984" s="2" t="s">
        <v>46</v>
      </c>
      <c r="E984" s="3">
        <v>30</v>
      </c>
      <c r="F984" t="s">
        <v>14933</v>
      </c>
      <c r="G984" t="str" cm="1">
        <f t="array" ref="G984">INDEX(Municípios[Unidade federativa],_xlfn.XMATCH(vendas[[#This Row],[destino]],Municípios[Município],0))</f>
        <v>Rio Grande do Sul</v>
      </c>
      <c r="H984" cm="1">
        <f t="array" aca="1" ref="H984" ca="1">INDEX(Municípios[frete],_xlfn.XMATCH(vendas[[#This Row],[destino]],Municípios[Município]))*vendas[[#This Row],[quantidade]]*(RANDBETWEEN(10,30)/100)</f>
        <v>25.500000000000004</v>
      </c>
      <c r="I984" t="str">
        <f>VLOOKUP(vendas[[#This Row],[UF]],Regioes[],2,0)</f>
        <v>SUL</v>
      </c>
      <c r="J984" t="str" cm="1">
        <f t="array" aca="1" ref="J98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84" cm="1">
        <f t="array" ref="K984">INDEX(Produtos[preço_venda],_xlfn.XMATCH(vendas[[#This Row],[produto]],Produtos[id],0,1))*vendas[[#This Row],[quantidade]]</f>
        <v>67223.400000000009</v>
      </c>
      <c r="L984">
        <f ca="1">vendas[[#This Row],[total produtos]]+vendas[[#This Row],[frete]]</f>
        <v>67248.900000000009</v>
      </c>
    </row>
    <row r="985" spans="1:12" x14ac:dyDescent="0.25">
      <c r="A985" s="1">
        <v>45414</v>
      </c>
      <c r="B985" s="3">
        <f>WEEKNUM(vendas[[#This Row],[data]])</f>
        <v>18</v>
      </c>
      <c r="C985">
        <v>5</v>
      </c>
      <c r="D985" s="2" t="s">
        <v>58</v>
      </c>
      <c r="E985" s="3">
        <v>17</v>
      </c>
      <c r="F985" t="s">
        <v>2654</v>
      </c>
      <c r="G985" t="str" cm="1">
        <f t="array" ref="G985">INDEX(Municípios[Unidade federativa],_xlfn.XMATCH(vendas[[#This Row],[destino]],Municípios[Município],0))</f>
        <v>São Paulo</v>
      </c>
      <c r="H985" cm="1">
        <f t="array" aca="1" ref="H985" ca="1">INDEX(Municípios[frete],_xlfn.XMATCH(vendas[[#This Row],[destino]],Municípios[Município]))*vendas[[#This Row],[quantidade]]*(RANDBETWEEN(10,30)/100)</f>
        <v>55.515200000000007</v>
      </c>
      <c r="I985" t="str">
        <f>VLOOKUP(vendas[[#This Row],[UF]],Regioes[],2,0)</f>
        <v>SUDESTE</v>
      </c>
      <c r="J985" t="str" cm="1">
        <f t="array" aca="1" ref="J98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85" cm="1">
        <f t="array" ref="K985">INDEX(Produtos[preço_venda],_xlfn.XMATCH(vendas[[#This Row],[produto]],Produtos[id],0,1))*vendas[[#This Row],[quantidade]]</f>
        <v>5450.88</v>
      </c>
      <c r="L985">
        <f ca="1">vendas[[#This Row],[total produtos]]+vendas[[#This Row],[frete]]</f>
        <v>5506.3951999999999</v>
      </c>
    </row>
    <row r="986" spans="1:12" x14ac:dyDescent="0.25">
      <c r="A986" s="1">
        <v>45409</v>
      </c>
      <c r="B986" s="3">
        <f>WEEKNUM(vendas[[#This Row],[data]])</f>
        <v>17</v>
      </c>
      <c r="C986">
        <v>6</v>
      </c>
      <c r="D986" s="2" t="s">
        <v>48</v>
      </c>
      <c r="E986" s="3">
        <v>26</v>
      </c>
      <c r="F986" t="s">
        <v>5351</v>
      </c>
      <c r="G986" t="str" cm="1">
        <f t="array" ref="G986">INDEX(Municípios[Unidade federativa],_xlfn.XMATCH(vendas[[#This Row],[destino]],Municípios[Município],0))</f>
        <v>São Paulo</v>
      </c>
      <c r="H986" cm="1">
        <f t="array" aca="1" ref="H986" ca="1">INDEX(Municípios[frete],_xlfn.XMATCH(vendas[[#This Row],[destino]],Municípios[Município]))*vendas[[#This Row],[quantidade]]*(RANDBETWEEN(10,30)/100)</f>
        <v>73.600800000000007</v>
      </c>
      <c r="I986" t="str">
        <f>VLOOKUP(vendas[[#This Row],[UF]],Regioes[],2,0)</f>
        <v>SUDESTE</v>
      </c>
      <c r="J986" t="str" cm="1">
        <f t="array" aca="1" ref="J98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86" cm="1">
        <f t="array" ref="K986">INDEX(Produtos[preço_venda],_xlfn.XMATCH(vendas[[#This Row],[produto]],Produtos[id],0,1))*vendas[[#This Row],[quantidade]]</f>
        <v>33291.440000000002</v>
      </c>
      <c r="L986">
        <f ca="1">vendas[[#This Row],[total produtos]]+vendas[[#This Row],[frete]]</f>
        <v>33365.040800000002</v>
      </c>
    </row>
    <row r="987" spans="1:12" x14ac:dyDescent="0.25">
      <c r="A987" s="1">
        <v>45385.348624582155</v>
      </c>
      <c r="B987" s="3">
        <f>WEEKNUM(vendas[[#This Row],[data]])</f>
        <v>14</v>
      </c>
      <c r="C987">
        <v>10</v>
      </c>
      <c r="D987" s="2" t="s">
        <v>13</v>
      </c>
      <c r="E987" s="3">
        <v>21</v>
      </c>
      <c r="F987" t="s">
        <v>7898</v>
      </c>
      <c r="G987" t="str" cm="1">
        <f t="array" ref="G987">INDEX(Municípios[Unidade federativa],_xlfn.XMATCH(vendas[[#This Row],[destino]],Municípios[Município],0))</f>
        <v>Bahia</v>
      </c>
      <c r="H987" cm="1">
        <f t="array" aca="1" ref="H987" ca="1">INDEX(Municípios[frete],_xlfn.XMATCH(vendas[[#This Row],[destino]],Municípios[Município]))*vendas[[#This Row],[quantidade]]*(RANDBETWEEN(10,30)/100)</f>
        <v>41.2209</v>
      </c>
      <c r="I987" t="str">
        <f>VLOOKUP(vendas[[#This Row],[UF]],Regioes[],2,0)</f>
        <v>NORDESTE</v>
      </c>
      <c r="J987" t="str" cm="1">
        <f t="array" aca="1" ref="J98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987" cm="1">
        <f t="array" ref="K987">INDEX(Produtos[preço_venda],_xlfn.XMATCH(vendas[[#This Row],[produto]],Produtos[id],0,1))*vendas[[#This Row],[quantidade]]</f>
        <v>13443.359999999999</v>
      </c>
      <c r="L987">
        <f ca="1">vendas[[#This Row],[total produtos]]+vendas[[#This Row],[frete]]</f>
        <v>13484.580899999999</v>
      </c>
    </row>
    <row r="988" spans="1:12" x14ac:dyDescent="0.25">
      <c r="A988" s="1">
        <v>45402</v>
      </c>
      <c r="B988" s="3">
        <f>WEEKNUM(vendas[[#This Row],[data]])</f>
        <v>16</v>
      </c>
      <c r="C988">
        <v>18</v>
      </c>
      <c r="D988" s="2" t="s">
        <v>30</v>
      </c>
      <c r="E988" s="3">
        <v>23</v>
      </c>
      <c r="F988" t="s">
        <v>9592</v>
      </c>
      <c r="G988" t="str" cm="1">
        <f t="array" ref="G988">INDEX(Municípios[Unidade federativa],_xlfn.XMATCH(vendas[[#This Row],[destino]],Municípios[Município],0))</f>
        <v>Maranhão</v>
      </c>
      <c r="H988" cm="1">
        <f t="array" aca="1" ref="H988" ca="1">INDEX(Municípios[frete],_xlfn.XMATCH(vendas[[#This Row],[destino]],Municípios[Município]))*vendas[[#This Row],[quantidade]]*(RANDBETWEEN(10,30)/100)</f>
        <v>28.0899</v>
      </c>
      <c r="I988" t="str">
        <f>VLOOKUP(vendas[[#This Row],[UF]],Regioes[],2,0)</f>
        <v>NORDESTE</v>
      </c>
      <c r="J988" t="str" cm="1">
        <f t="array" aca="1" ref="J98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988" cm="1">
        <f t="array" ref="K988">INDEX(Produtos[preço_venda],_xlfn.XMATCH(vendas[[#This Row],[produto]],Produtos[id],0,1))*vendas[[#This Row],[quantidade]]</f>
        <v>88325.51999999999</v>
      </c>
      <c r="L988">
        <f ca="1">vendas[[#This Row],[total produtos]]+vendas[[#This Row],[frete]]</f>
        <v>88353.609899999996</v>
      </c>
    </row>
    <row r="989" spans="1:12" x14ac:dyDescent="0.25">
      <c r="A989" s="1">
        <v>45397.650928884985</v>
      </c>
      <c r="B989" s="3">
        <f>WEEKNUM(vendas[[#This Row],[data]])</f>
        <v>16</v>
      </c>
      <c r="C989">
        <v>15</v>
      </c>
      <c r="D989" s="2" t="s">
        <v>65</v>
      </c>
      <c r="E989" s="3">
        <v>44</v>
      </c>
      <c r="F989" t="s">
        <v>1823</v>
      </c>
      <c r="G989" t="str" cm="1">
        <f t="array" ref="G989">INDEX(Municípios[Unidade federativa],_xlfn.XMATCH(vendas[[#This Row],[destino]],Municípios[Município],0))</f>
        <v>Minas Gerais</v>
      </c>
      <c r="H989" cm="1">
        <f t="array" aca="1" ref="H989" ca="1">INDEX(Municípios[frete],_xlfn.XMATCH(vendas[[#This Row],[destino]],Municípios[Município]))*vendas[[#This Row],[quantidade]]*(RANDBETWEEN(10,30)/100)</f>
        <v>120.03200000000002</v>
      </c>
      <c r="I989" t="str">
        <f>VLOOKUP(vendas[[#This Row],[UF]],Regioes[],2,0)</f>
        <v>SUDESTE</v>
      </c>
      <c r="J989" t="str" cm="1">
        <f t="array" aca="1" ref="J98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989" cm="1">
        <f t="array" ref="K989">INDEX(Produtos[preço_venda],_xlfn.XMATCH(vendas[[#This Row],[produto]],Produtos[id],0,1))*vendas[[#This Row],[quantidade]]</f>
        <v>183073.44</v>
      </c>
      <c r="L989">
        <f ca="1">vendas[[#This Row],[total produtos]]+vendas[[#This Row],[frete]]</f>
        <v>183193.47200000001</v>
      </c>
    </row>
    <row r="990" spans="1:12" x14ac:dyDescent="0.25">
      <c r="A990" s="1">
        <v>45401.001426674651</v>
      </c>
      <c r="B990" s="3">
        <f>WEEKNUM(vendas[[#This Row],[data]])</f>
        <v>16</v>
      </c>
      <c r="C990">
        <v>16</v>
      </c>
      <c r="D990" s="2" t="s">
        <v>24</v>
      </c>
      <c r="E990" s="3">
        <v>31</v>
      </c>
      <c r="F990" t="s">
        <v>2833</v>
      </c>
      <c r="G990" t="str" cm="1">
        <f t="array" ref="G990">INDEX(Municípios[Unidade federativa],_xlfn.XMATCH(vendas[[#This Row],[destino]],Municípios[Município],0))</f>
        <v>Rio de Janeiro</v>
      </c>
      <c r="H990" cm="1">
        <f t="array" aca="1" ref="H990" ca="1">INDEX(Municípios[frete],_xlfn.XMATCH(vendas[[#This Row],[destino]],Municípios[Município]))*vendas[[#This Row],[quantidade]]*(RANDBETWEEN(10,30)/100)</f>
        <v>51.646000000000008</v>
      </c>
      <c r="I990" t="str">
        <f>VLOOKUP(vendas[[#This Row],[UF]],Regioes[],2,0)</f>
        <v>SUDESTE</v>
      </c>
      <c r="J990" t="str" cm="1">
        <f t="array" aca="1" ref="J99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90" cm="1">
        <f t="array" ref="K990">INDEX(Produtos[preço_venda],_xlfn.XMATCH(vendas[[#This Row],[produto]],Produtos[id],0,1))*vendas[[#This Row],[quantidade]]</f>
        <v>109128.99</v>
      </c>
      <c r="L990">
        <f ca="1">vendas[[#This Row],[total produtos]]+vendas[[#This Row],[frete]]</f>
        <v>109180.636</v>
      </c>
    </row>
    <row r="991" spans="1:12" x14ac:dyDescent="0.25">
      <c r="A991" s="1">
        <v>45400.772015411225</v>
      </c>
      <c r="B991" s="3">
        <f>WEEKNUM(vendas[[#This Row],[data]])</f>
        <v>16</v>
      </c>
      <c r="C991">
        <v>14</v>
      </c>
      <c r="D991" s="2" t="s">
        <v>59</v>
      </c>
      <c r="E991" s="3">
        <v>21</v>
      </c>
      <c r="F991" t="s">
        <v>1921</v>
      </c>
      <c r="G991" t="str" cm="1">
        <f t="array" ref="G991">INDEX(Municípios[Unidade federativa],_xlfn.XMATCH(vendas[[#This Row],[destino]],Municípios[Município],0))</f>
        <v>Pernambuco</v>
      </c>
      <c r="H991" cm="1">
        <f t="array" aca="1" ref="H991" ca="1">INDEX(Municípios[frete],_xlfn.XMATCH(vendas[[#This Row],[destino]],Municípios[Município]))*vendas[[#This Row],[quantidade]]*(RANDBETWEEN(10,30)/100)</f>
        <v>75.807900000000004</v>
      </c>
      <c r="I991" t="str">
        <f>VLOOKUP(vendas[[#This Row],[UF]],Regioes[],2,0)</f>
        <v>NORDESTE</v>
      </c>
      <c r="J991" t="str" cm="1">
        <f t="array" aca="1" ref="J99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91" cm="1">
        <f t="array" ref="K991">INDEX(Produtos[preço_venda],_xlfn.XMATCH(vendas[[#This Row],[produto]],Produtos[id],0,1))*vendas[[#This Row],[quantidade]]</f>
        <v>47053.439999999995</v>
      </c>
      <c r="L991">
        <f ca="1">vendas[[#This Row],[total produtos]]+vendas[[#This Row],[frete]]</f>
        <v>47129.247899999995</v>
      </c>
    </row>
    <row r="992" spans="1:12" x14ac:dyDescent="0.25">
      <c r="A992" s="1">
        <v>45402</v>
      </c>
      <c r="B992" s="3">
        <f>WEEKNUM(vendas[[#This Row],[data]])</f>
        <v>16</v>
      </c>
      <c r="C992">
        <v>14</v>
      </c>
      <c r="D992" s="2" t="s">
        <v>22</v>
      </c>
      <c r="E992" s="3">
        <v>34</v>
      </c>
      <c r="F992" t="s">
        <v>9299</v>
      </c>
      <c r="G992" t="str" cm="1">
        <f t="array" ref="G992">INDEX(Municípios[Unidade federativa],_xlfn.XMATCH(vendas[[#This Row],[destino]],Municípios[Município],0))</f>
        <v>Paraná</v>
      </c>
      <c r="H992" cm="1">
        <f t="array" aca="1" ref="H992" ca="1">INDEX(Municípios[frete],_xlfn.XMATCH(vendas[[#This Row],[destino]],Municípios[Município]))*vendas[[#This Row],[quantidade]]*(RANDBETWEEN(10,30)/100)</f>
        <v>63.443999999999996</v>
      </c>
      <c r="I992" t="str">
        <f>VLOOKUP(vendas[[#This Row],[UF]],Regioes[],2,0)</f>
        <v>SUL</v>
      </c>
      <c r="J992" t="str" cm="1">
        <f t="array" aca="1" ref="J992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992" cm="1">
        <f t="array" ref="K992">INDEX(Produtos[preço_venda],_xlfn.XMATCH(vendas[[#This Row],[produto]],Produtos[id],0,1))*vendas[[#This Row],[quantidade]]</f>
        <v>65281.7</v>
      </c>
      <c r="L992">
        <f ca="1">vendas[[#This Row],[total produtos]]+vendas[[#This Row],[frete]]</f>
        <v>65345.144</v>
      </c>
    </row>
    <row r="993" spans="1:12" x14ac:dyDescent="0.25">
      <c r="A993" s="1">
        <v>45402</v>
      </c>
      <c r="B993" s="3">
        <f>WEEKNUM(vendas[[#This Row],[data]])</f>
        <v>16</v>
      </c>
      <c r="C993">
        <v>7</v>
      </c>
      <c r="D993" s="2" t="s">
        <v>31</v>
      </c>
      <c r="E993" s="3">
        <v>16</v>
      </c>
      <c r="F993" t="s">
        <v>12656</v>
      </c>
      <c r="G993" t="str" cm="1">
        <f t="array" ref="G993">INDEX(Municípios[Unidade federativa],_xlfn.XMATCH(vendas[[#This Row],[destino]],Municípios[Município],0))</f>
        <v>Minas Gerais</v>
      </c>
      <c r="H993" cm="1">
        <f t="array" aca="1" ref="H993" ca="1">INDEX(Municípios[frete],_xlfn.XMATCH(vendas[[#This Row],[destino]],Municípios[Município]))*vendas[[#This Row],[quantidade]]*(RANDBETWEEN(10,30)/100)</f>
        <v>45.569600000000001</v>
      </c>
      <c r="I993" t="str">
        <f>VLOOKUP(vendas[[#This Row],[UF]],Regioes[],2,0)</f>
        <v>SUDESTE</v>
      </c>
      <c r="J993" t="str" cm="1">
        <f t="array" aca="1" ref="J99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993" cm="1">
        <f t="array" ref="K993">INDEX(Produtos[preço_venda],_xlfn.XMATCH(vendas[[#This Row],[produto]],Produtos[id],0,1))*vendas[[#This Row],[quantidade]]</f>
        <v>61443.519999999997</v>
      </c>
      <c r="L993">
        <f ca="1">vendas[[#This Row],[total produtos]]+vendas[[#This Row],[frete]]</f>
        <v>61489.089599999999</v>
      </c>
    </row>
    <row r="994" spans="1:12" x14ac:dyDescent="0.25">
      <c r="A994" s="1">
        <v>45410</v>
      </c>
      <c r="B994" s="3">
        <f>WEEKNUM(vendas[[#This Row],[data]])</f>
        <v>18</v>
      </c>
      <c r="C994">
        <v>7</v>
      </c>
      <c r="D994" s="2" t="s">
        <v>30</v>
      </c>
      <c r="E994" s="3">
        <v>32</v>
      </c>
      <c r="F994" t="s">
        <v>3575</v>
      </c>
      <c r="G994" t="str" cm="1">
        <f t="array" ref="G994">INDEX(Municípios[Unidade federativa],_xlfn.XMATCH(vendas[[#This Row],[destino]],Municípios[Município],0))</f>
        <v>Piauí</v>
      </c>
      <c r="H994" cm="1">
        <f t="array" aca="1" ref="H994" ca="1">INDEX(Municípios[frete],_xlfn.XMATCH(vendas[[#This Row],[destino]],Municípios[Município]))*vendas[[#This Row],[quantidade]]*(RANDBETWEEN(10,30)/100)</f>
        <v>105.6384</v>
      </c>
      <c r="I994" t="str">
        <f>VLOOKUP(vendas[[#This Row],[UF]],Regioes[],2,0)</f>
        <v>NORDESTE</v>
      </c>
      <c r="J994" t="str" cm="1">
        <f t="array" aca="1" ref="J99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94" cm="1">
        <f t="array" ref="K994">INDEX(Produtos[preço_venda],_xlfn.XMATCH(vendas[[#This Row],[produto]],Produtos[id],0,1))*vendas[[#This Row],[quantidade]]</f>
        <v>122887.67999999999</v>
      </c>
      <c r="L994">
        <f ca="1">vendas[[#This Row],[total produtos]]+vendas[[#This Row],[frete]]</f>
        <v>122993.31839999999</v>
      </c>
    </row>
    <row r="995" spans="1:12" x14ac:dyDescent="0.25">
      <c r="A995" s="1">
        <v>45401.001426674651</v>
      </c>
      <c r="B995" s="3">
        <f>WEEKNUM(vendas[[#This Row],[data]])</f>
        <v>16</v>
      </c>
      <c r="C995">
        <v>17</v>
      </c>
      <c r="D995" s="2" t="s">
        <v>49</v>
      </c>
      <c r="E995" s="3">
        <v>40</v>
      </c>
      <c r="F995" t="s">
        <v>1298</v>
      </c>
      <c r="G995" t="str" cm="1">
        <f t="array" ref="G995">INDEX(Municípios[Unidade federativa],_xlfn.XMATCH(vendas[[#This Row],[destino]],Municípios[Município],0))</f>
        <v>Rio Grande do Sul</v>
      </c>
      <c r="H995" cm="1">
        <f t="array" aca="1" ref="H995" ca="1">INDEX(Municípios[frete],_xlfn.XMATCH(vendas[[#This Row],[destino]],Municípios[Município]))*vendas[[#This Row],[quantidade]]*(RANDBETWEEN(10,30)/100)</f>
        <v>66.311999999999998</v>
      </c>
      <c r="I995" t="str">
        <f>VLOOKUP(vendas[[#This Row],[UF]],Regioes[],2,0)</f>
        <v>SUL</v>
      </c>
      <c r="J995" t="str" cm="1">
        <f t="array" aca="1" ref="J995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995" cm="1">
        <f t="array" ref="K995">INDEX(Produtos[preço_venda],_xlfn.XMATCH(vendas[[#This Row],[produto]],Produtos[id],0,1))*vendas[[#This Row],[quantidade]]</f>
        <v>51226.400000000001</v>
      </c>
      <c r="L995">
        <f ca="1">vendas[[#This Row],[total produtos]]+vendas[[#This Row],[frete]]</f>
        <v>51292.712</v>
      </c>
    </row>
    <row r="996" spans="1:12" x14ac:dyDescent="0.25">
      <c r="A996" s="1">
        <v>45400.772015411225</v>
      </c>
      <c r="B996" s="3">
        <f>WEEKNUM(vendas[[#This Row],[data]])</f>
        <v>16</v>
      </c>
      <c r="C996">
        <v>11</v>
      </c>
      <c r="D996" s="2" t="s">
        <v>49</v>
      </c>
      <c r="E996" s="3">
        <v>33</v>
      </c>
      <c r="F996" t="s">
        <v>4545</v>
      </c>
      <c r="G996" t="str" cm="1">
        <f t="array" ref="G996">INDEX(Municípios[Unidade federativa],_xlfn.XMATCH(vendas[[#This Row],[destino]],Municípios[Município],0))</f>
        <v>Maranhão</v>
      </c>
      <c r="H996" cm="1">
        <f t="array" aca="1" ref="H996" ca="1">INDEX(Municípios[frete],_xlfn.XMATCH(vendas[[#This Row],[destino]],Municípios[Município]))*vendas[[#This Row],[quantidade]]*(RANDBETWEEN(10,30)/100)</f>
        <v>43.843800000000009</v>
      </c>
      <c r="I996" t="str">
        <f>VLOOKUP(vendas[[#This Row],[UF]],Regioes[],2,0)</f>
        <v>NORDESTE</v>
      </c>
      <c r="J996" t="str" cm="1">
        <f t="array" aca="1" ref="J99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96" cm="1">
        <f t="array" ref="K996">INDEX(Produtos[preço_venda],_xlfn.XMATCH(vendas[[#This Row],[produto]],Produtos[id],0,1))*vendas[[#This Row],[quantidade]]</f>
        <v>42261.780000000006</v>
      </c>
      <c r="L996">
        <f ca="1">vendas[[#This Row],[total produtos]]+vendas[[#This Row],[frete]]</f>
        <v>42305.623800000008</v>
      </c>
    </row>
    <row r="997" spans="1:12" x14ac:dyDescent="0.25">
      <c r="A997" s="1">
        <v>45386.897653431421</v>
      </c>
      <c r="B997" s="3">
        <f>WEEKNUM(vendas[[#This Row],[data]])</f>
        <v>14</v>
      </c>
      <c r="C997">
        <v>12</v>
      </c>
      <c r="D997" s="2" t="s">
        <v>55</v>
      </c>
      <c r="E997" s="3">
        <v>17</v>
      </c>
      <c r="F997" t="s">
        <v>8916</v>
      </c>
      <c r="G997" t="str" cm="1">
        <f t="array" ref="G997">INDEX(Municípios[Unidade federativa],_xlfn.XMATCH(vendas[[#This Row],[destino]],Municípios[Município],0))</f>
        <v>Piauí</v>
      </c>
      <c r="H997" cm="1">
        <f t="array" aca="1" ref="H997" ca="1">INDEX(Municípios[frete],_xlfn.XMATCH(vendas[[#This Row],[destino]],Municípios[Município]))*vendas[[#This Row],[quantidade]]*(RANDBETWEEN(10,30)/100)</f>
        <v>37.886200000000002</v>
      </c>
      <c r="I997" t="str">
        <f>VLOOKUP(vendas[[#This Row],[UF]],Regioes[],2,0)</f>
        <v>NORDESTE</v>
      </c>
      <c r="J997" t="str" cm="1">
        <f t="array" aca="1" ref="J997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997" cm="1">
        <f t="array" ref="K997">INDEX(Produtos[preço_venda],_xlfn.XMATCH(vendas[[#This Row],[produto]],Produtos[id],0,1))*vendas[[#This Row],[quantidade]]</f>
        <v>32655.64</v>
      </c>
      <c r="L997">
        <f ca="1">vendas[[#This Row],[total produtos]]+vendas[[#This Row],[frete]]</f>
        <v>32693.5262</v>
      </c>
    </row>
    <row r="998" spans="1:12" x14ac:dyDescent="0.25">
      <c r="A998" s="1">
        <v>45402</v>
      </c>
      <c r="B998" s="3">
        <f>WEEKNUM(vendas[[#This Row],[data]])</f>
        <v>16</v>
      </c>
      <c r="C998">
        <v>12</v>
      </c>
      <c r="D998" s="2" t="s">
        <v>59</v>
      </c>
      <c r="E998" s="3">
        <v>39</v>
      </c>
      <c r="F998" t="s">
        <v>10425</v>
      </c>
      <c r="G998" t="str" cm="1">
        <f t="array" ref="G998">INDEX(Municípios[Unidade federativa],_xlfn.XMATCH(vendas[[#This Row],[destino]],Municípios[Município],0))</f>
        <v>Maranhão</v>
      </c>
      <c r="H998" cm="1">
        <f t="array" aca="1" ref="H998" ca="1">INDEX(Municípios[frete],_xlfn.XMATCH(vendas[[#This Row],[destino]],Municípios[Município]))*vendas[[#This Row],[quantidade]]*(RANDBETWEEN(10,30)/100)</f>
        <v>35.295000000000009</v>
      </c>
      <c r="I998" t="str">
        <f>VLOOKUP(vendas[[#This Row],[UF]],Regioes[],2,0)</f>
        <v>NORDESTE</v>
      </c>
      <c r="J998" t="str" cm="1">
        <f t="array" aca="1" ref="J998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998" cm="1">
        <f t="array" ref="K998">INDEX(Produtos[preço_venda],_xlfn.XMATCH(vendas[[#This Row],[produto]],Produtos[id],0,1))*vendas[[#This Row],[quantidade]]</f>
        <v>87384.959999999992</v>
      </c>
      <c r="L998">
        <f ca="1">vendas[[#This Row],[total produtos]]+vendas[[#This Row],[frete]]</f>
        <v>87420.25499999999</v>
      </c>
    </row>
    <row r="999" spans="1:12" x14ac:dyDescent="0.25">
      <c r="A999" s="1">
        <v>45410</v>
      </c>
      <c r="B999" s="3">
        <f>WEEKNUM(vendas[[#This Row],[data]])</f>
        <v>18</v>
      </c>
      <c r="C999">
        <v>13</v>
      </c>
      <c r="D999" s="2" t="s">
        <v>33</v>
      </c>
      <c r="E999" s="3">
        <v>43</v>
      </c>
      <c r="F999" t="s">
        <v>13671</v>
      </c>
      <c r="G999" t="str" cm="1">
        <f t="array" ref="G999">INDEX(Municípios[Unidade federativa],_xlfn.XMATCH(vendas[[#This Row],[destino]],Municípios[Município],0))</f>
        <v>Minas Gerais</v>
      </c>
      <c r="H999" cm="1">
        <f t="array" aca="1" ref="H999" ca="1">INDEX(Municípios[frete],_xlfn.XMATCH(vendas[[#This Row],[destino]],Municípios[Município]))*vendas[[#This Row],[quantidade]]*(RANDBETWEEN(10,30)/100)</f>
        <v>62.307000000000009</v>
      </c>
      <c r="I999" t="str">
        <f>VLOOKUP(vendas[[#This Row],[UF]],Regioes[],2,0)</f>
        <v>SUDESTE</v>
      </c>
      <c r="J999" t="str" cm="1">
        <f t="array" aca="1" ref="J99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99" cm="1">
        <f t="array" ref="K999">INDEX(Produtos[preço_venda],_xlfn.XMATCH(vendas[[#This Row],[produto]],Produtos[id],0,1))*vendas[[#This Row],[quantidade]]</f>
        <v>27554.829999999998</v>
      </c>
      <c r="L999">
        <f ca="1">vendas[[#This Row],[total produtos]]+vendas[[#This Row],[frete]]</f>
        <v>27617.136999999999</v>
      </c>
    </row>
    <row r="1000" spans="1:12" x14ac:dyDescent="0.25">
      <c r="A1000" s="1">
        <v>45385.928571919729</v>
      </c>
      <c r="B1000" s="3">
        <f>WEEKNUM(vendas[[#This Row],[data]])</f>
        <v>14</v>
      </c>
      <c r="C1000">
        <v>17</v>
      </c>
      <c r="D1000" s="2" t="s">
        <v>34</v>
      </c>
      <c r="E1000" s="3">
        <v>41</v>
      </c>
      <c r="F1000" t="s">
        <v>14555</v>
      </c>
      <c r="G1000" t="str" cm="1">
        <f t="array" ref="G1000">INDEX(Municípios[Unidade federativa],_xlfn.XMATCH(vendas[[#This Row],[destino]],Municípios[Município],0))</f>
        <v>Paraíba</v>
      </c>
      <c r="H1000" cm="1">
        <f t="array" aca="1" ref="H1000" ca="1">INDEX(Municípios[frete],_xlfn.XMATCH(vendas[[#This Row],[destino]],Municípios[Município]))*vendas[[#This Row],[quantidade]]*(RANDBETWEEN(10,30)/100)</f>
        <v>70.183800000000005</v>
      </c>
      <c r="I1000" t="str">
        <f>VLOOKUP(vendas[[#This Row],[UF]],Regioes[],2,0)</f>
        <v>NORDESTE</v>
      </c>
      <c r="J1000" t="str" cm="1">
        <f t="array" aca="1" ref="J100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00" cm="1">
        <f t="array" ref="K1000">INDEX(Produtos[preço_venda],_xlfn.XMATCH(vendas[[#This Row],[produto]],Produtos[id],0,1))*vendas[[#This Row],[quantidade]]</f>
        <v>144333.12</v>
      </c>
      <c r="L1000">
        <f ca="1">vendas[[#This Row],[total produtos]]+vendas[[#This Row],[frete]]</f>
        <v>144403.30379999999</v>
      </c>
    </row>
    <row r="1001" spans="1:12" x14ac:dyDescent="0.25">
      <c r="A1001" s="1">
        <v>45400.772015411225</v>
      </c>
      <c r="B1001" s="3">
        <f>WEEKNUM(vendas[[#This Row],[data]])</f>
        <v>16</v>
      </c>
      <c r="C1001">
        <v>18</v>
      </c>
      <c r="D1001" s="2" t="s">
        <v>44</v>
      </c>
      <c r="E1001" s="3">
        <v>10</v>
      </c>
      <c r="F1001" t="s">
        <v>13089</v>
      </c>
      <c r="G1001" t="str" cm="1">
        <f t="array" ref="G1001">INDEX(Municípios[Unidade federativa],_xlfn.XMATCH(vendas[[#This Row],[destino]],Municípios[Município],0))</f>
        <v>São Paulo</v>
      </c>
      <c r="H1001" cm="1">
        <f t="array" aca="1" ref="H1001" ca="1">INDEX(Municípios[frete],_xlfn.XMATCH(vendas[[#This Row],[destino]],Municípios[Município]))*vendas[[#This Row],[quantidade]]*(RANDBETWEEN(10,30)/100)</f>
        <v>16.214000000000002</v>
      </c>
      <c r="I1001" t="str">
        <f>VLOOKUP(vendas[[#This Row],[UF]],Regioes[],2,0)</f>
        <v>SUDESTE</v>
      </c>
      <c r="J1001" t="str" cm="1">
        <f t="array" aca="1" ref="J100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01" cm="1">
        <f t="array" ref="K1001">INDEX(Produtos[preço_venda],_xlfn.XMATCH(vendas[[#This Row],[produto]],Produtos[id],0,1))*vendas[[#This Row],[quantidade]]</f>
        <v>12800.3</v>
      </c>
      <c r="L1001">
        <f ca="1">vendas[[#This Row],[total produtos]]+vendas[[#This Row],[frete]]</f>
        <v>12816.513999999999</v>
      </c>
    </row>
    <row r="1002" spans="1:12" x14ac:dyDescent="0.25">
      <c r="A1002" s="1">
        <v>45402</v>
      </c>
      <c r="B1002" s="3">
        <f>WEEKNUM(vendas[[#This Row],[data]])</f>
        <v>16</v>
      </c>
      <c r="C1002">
        <v>14</v>
      </c>
      <c r="D1002" s="2" t="s">
        <v>43</v>
      </c>
      <c r="E1002" s="3">
        <v>30</v>
      </c>
      <c r="F1002" t="s">
        <v>14466</v>
      </c>
      <c r="G1002" t="str" cm="1">
        <f t="array" ref="G1002">INDEX(Municípios[Unidade federativa],_xlfn.XMATCH(vendas[[#This Row],[destino]],Municípios[Município],0))</f>
        <v>Piauí</v>
      </c>
      <c r="H1002" cm="1">
        <f t="array" aca="1" ref="H1002" ca="1">INDEX(Municípios[frete],_xlfn.XMATCH(vendas[[#This Row],[destino]],Municípios[Município]))*vendas[[#This Row],[quantidade]]*(RANDBETWEEN(10,30)/100)</f>
        <v>16.98</v>
      </c>
      <c r="I1002" t="str">
        <f>VLOOKUP(vendas[[#This Row],[UF]],Regioes[],2,0)</f>
        <v>NORDESTE</v>
      </c>
      <c r="J1002" t="str" cm="1">
        <f t="array" aca="1" ref="J100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02" cm="1">
        <f t="array" ref="K1002">INDEX(Produtos[preço_venda],_xlfn.XMATCH(vendas[[#This Row],[produto]],Produtos[id],0,1))*vendas[[#This Row],[quantidade]]</f>
        <v>48021.9</v>
      </c>
      <c r="L1002">
        <f ca="1">vendas[[#This Row],[total produtos]]+vendas[[#This Row],[frete]]</f>
        <v>48038.880000000005</v>
      </c>
    </row>
    <row r="1003" spans="1:12" x14ac:dyDescent="0.25">
      <c r="A1003" s="1">
        <v>45394.217685757794</v>
      </c>
      <c r="B1003" s="3">
        <f>WEEKNUM(vendas[[#This Row],[data]])</f>
        <v>15</v>
      </c>
      <c r="C1003">
        <v>17</v>
      </c>
      <c r="D1003" s="2" t="s">
        <v>12</v>
      </c>
      <c r="E1003" s="3">
        <v>36</v>
      </c>
      <c r="F1003" t="s">
        <v>851</v>
      </c>
      <c r="G1003" t="str" cm="1">
        <f t="array" ref="G1003">INDEX(Municípios[Unidade federativa],_xlfn.XMATCH(vendas[[#This Row],[destino]],Municípios[Município],0))</f>
        <v>São Paulo</v>
      </c>
      <c r="H1003" cm="1">
        <f t="array" aca="1" ref="H1003" ca="1">INDEX(Municípios[frete],_xlfn.XMATCH(vendas[[#This Row],[destino]],Municípios[Município]))*vendas[[#This Row],[quantidade]]*(RANDBETWEEN(10,30)/100)</f>
        <v>62.8992</v>
      </c>
      <c r="I1003" t="str">
        <f>VLOOKUP(vendas[[#This Row],[UF]],Regioes[],2,0)</f>
        <v>SUDESTE</v>
      </c>
      <c r="J1003" t="str" cm="1">
        <f t="array" aca="1" ref="J100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003" cm="1">
        <f t="array" ref="K1003">INDEX(Produtos[preço_venda],_xlfn.XMATCH(vendas[[#This Row],[produto]],Produtos[id],0,1))*vendas[[#This Row],[quantidade]]</f>
        <v>11521.44</v>
      </c>
      <c r="L1003">
        <f ca="1">vendas[[#This Row],[total produtos]]+vendas[[#This Row],[frete]]</f>
        <v>11584.3392</v>
      </c>
    </row>
    <row r="1004" spans="1:12" x14ac:dyDescent="0.25">
      <c r="A1004" s="1">
        <v>45397.028009094523</v>
      </c>
      <c r="B1004" s="3">
        <f>WEEKNUM(vendas[[#This Row],[data]])</f>
        <v>16</v>
      </c>
      <c r="C1004">
        <v>6</v>
      </c>
      <c r="D1004" s="2" t="s">
        <v>31</v>
      </c>
      <c r="E1004" s="3">
        <v>17</v>
      </c>
      <c r="F1004" t="s">
        <v>14352</v>
      </c>
      <c r="G1004" t="str" cm="1">
        <f t="array" ref="G1004">INDEX(Municípios[Unidade federativa],_xlfn.XMATCH(vendas[[#This Row],[destino]],Municípios[Município],0))</f>
        <v>Paraná</v>
      </c>
      <c r="H1004" cm="1">
        <f t="array" aca="1" ref="H1004" ca="1">INDEX(Municípios[frete],_xlfn.XMATCH(vendas[[#This Row],[destino]],Municípios[Município]))*vendas[[#This Row],[quantidade]]*(RANDBETWEEN(10,30)/100)</f>
        <v>17.778600000000001</v>
      </c>
      <c r="I1004" t="str">
        <f>VLOOKUP(vendas[[#This Row],[UF]],Regioes[],2,0)</f>
        <v>SUL</v>
      </c>
      <c r="J1004" t="str" cm="1">
        <f t="array" aca="1" ref="J100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004" cm="1">
        <f t="array" ref="K1004">INDEX(Produtos[preço_venda],_xlfn.XMATCH(vendas[[#This Row],[produto]],Produtos[id],0,1))*vendas[[#This Row],[quantidade]]</f>
        <v>65283.74</v>
      </c>
      <c r="L1004">
        <f ca="1">vendas[[#This Row],[total produtos]]+vendas[[#This Row],[frete]]</f>
        <v>65301.518599999996</v>
      </c>
    </row>
    <row r="1005" spans="1:12" x14ac:dyDescent="0.25">
      <c r="A1005" s="1">
        <v>45384.331541091851</v>
      </c>
      <c r="B1005" s="3">
        <f>WEEKNUM(vendas[[#This Row],[data]])</f>
        <v>14</v>
      </c>
      <c r="C1005">
        <v>14</v>
      </c>
      <c r="D1005" s="2" t="s">
        <v>11</v>
      </c>
      <c r="E1005" s="3">
        <v>21</v>
      </c>
      <c r="F1005" t="s">
        <v>3187</v>
      </c>
      <c r="G1005" t="str" cm="1">
        <f t="array" ref="G1005">INDEX(Municípios[Unidade federativa],_xlfn.XMATCH(vendas[[#This Row],[destino]],Municípios[Município],0))</f>
        <v>Minas Gerais</v>
      </c>
      <c r="H1005" cm="1">
        <f t="array" aca="1" ref="H1005" ca="1">INDEX(Municípios[frete],_xlfn.XMATCH(vendas[[#This Row],[destino]],Municípios[Município]))*vendas[[#This Row],[quantidade]]*(RANDBETWEEN(10,30)/100)</f>
        <v>40.572000000000003</v>
      </c>
      <c r="I1005" t="str">
        <f>VLOOKUP(vendas[[#This Row],[UF]],Regioes[],2,0)</f>
        <v>SUDESTE</v>
      </c>
      <c r="J1005" t="str" cm="1">
        <f t="array" aca="1" ref="J100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05" cm="1">
        <f t="array" ref="K1005">INDEX(Produtos[preço_venda],_xlfn.XMATCH(vendas[[#This Row],[produto]],Produtos[id],0,1))*vendas[[#This Row],[quantidade]]</f>
        <v>94090.29</v>
      </c>
      <c r="L1005">
        <f ca="1">vendas[[#This Row],[total produtos]]+vendas[[#This Row],[frete]]</f>
        <v>94130.861999999994</v>
      </c>
    </row>
    <row r="1006" spans="1:12" x14ac:dyDescent="0.25">
      <c r="A1006" s="1">
        <v>45418</v>
      </c>
      <c r="B1006" s="3">
        <f>WEEKNUM(vendas[[#This Row],[data]])</f>
        <v>19</v>
      </c>
      <c r="C1006">
        <v>14</v>
      </c>
      <c r="D1006" s="2" t="s">
        <v>53</v>
      </c>
      <c r="E1006" s="3">
        <v>22</v>
      </c>
      <c r="F1006" t="s">
        <v>4637</v>
      </c>
      <c r="G1006" t="str" cm="1">
        <f t="array" ref="G1006">INDEX(Municípios[Unidade federativa],_xlfn.XMATCH(vendas[[#This Row],[destino]],Municípios[Município],0))</f>
        <v>Alagoas</v>
      </c>
      <c r="H1006" cm="1">
        <f t="array" aca="1" ref="H1006" ca="1">INDEX(Municípios[frete],_xlfn.XMATCH(vendas[[#This Row],[destino]],Municípios[Município]))*vendas[[#This Row],[quantidade]]*(RANDBETWEEN(10,30)/100)</f>
        <v>27.297599999999999</v>
      </c>
      <c r="I1006" t="str">
        <f>VLOOKUP(vendas[[#This Row],[UF]],Regioes[],2,0)</f>
        <v>NORDESTE</v>
      </c>
      <c r="J1006" t="str" cm="1">
        <f t="array" aca="1" ref="J1006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006" cm="1">
        <f t="array" ref="K1006">INDEX(Produtos[preço_venda],_xlfn.XMATCH(vendas[[#This Row],[produto]],Produtos[id],0,1))*vendas[[#This Row],[quantidade]]</f>
        <v>84487.040000000008</v>
      </c>
      <c r="L1006">
        <f ca="1">vendas[[#This Row],[total produtos]]+vendas[[#This Row],[frete]]</f>
        <v>84514.337600000013</v>
      </c>
    </row>
    <row r="1007" spans="1:12" x14ac:dyDescent="0.25">
      <c r="A1007" s="1">
        <v>45400.772015411225</v>
      </c>
      <c r="B1007" s="3">
        <f>WEEKNUM(vendas[[#This Row],[data]])</f>
        <v>16</v>
      </c>
      <c r="C1007">
        <v>7</v>
      </c>
      <c r="D1007" s="2" t="s">
        <v>51</v>
      </c>
      <c r="E1007" s="3">
        <v>34</v>
      </c>
      <c r="F1007" t="s">
        <v>7459</v>
      </c>
      <c r="G1007" t="str" cm="1">
        <f t="array" ref="G1007">INDEX(Municípios[Unidade federativa],_xlfn.XMATCH(vendas[[#This Row],[destino]],Municípios[Município],0))</f>
        <v>Paraná</v>
      </c>
      <c r="H1007" cm="1">
        <f t="array" aca="1" ref="H1007" ca="1">INDEX(Municípios[frete],_xlfn.XMATCH(vendas[[#This Row],[destino]],Municípios[Município]))*vendas[[#This Row],[quantidade]]*(RANDBETWEEN(10,30)/100)</f>
        <v>50.700800000000001</v>
      </c>
      <c r="I1007" t="str">
        <f>VLOOKUP(vendas[[#This Row],[UF]],Regioes[],2,0)</f>
        <v>SUL</v>
      </c>
      <c r="J1007" t="str" cm="1">
        <f t="array" aca="1" ref="J1007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007" cm="1">
        <f t="array" ref="K1007">INDEX(Produtos[preço_venda],_xlfn.XMATCH(vendas[[#This Row],[produto]],Produtos[id],0,1))*vendas[[#This Row],[quantidade]]</f>
        <v>97942.44</v>
      </c>
      <c r="L1007">
        <f ca="1">vendas[[#This Row],[total produtos]]+vendas[[#This Row],[frete]]</f>
        <v>97993.140800000008</v>
      </c>
    </row>
    <row r="1008" spans="1:12" x14ac:dyDescent="0.25">
      <c r="A1008" s="1">
        <v>45414</v>
      </c>
      <c r="B1008" s="3">
        <f>WEEKNUM(vendas[[#This Row],[data]])</f>
        <v>18</v>
      </c>
      <c r="C1008">
        <v>18</v>
      </c>
      <c r="D1008" s="2" t="s">
        <v>22</v>
      </c>
      <c r="E1008" s="3">
        <v>45</v>
      </c>
      <c r="F1008" t="s">
        <v>15927</v>
      </c>
      <c r="G1008" t="str" cm="1">
        <f t="array" ref="G1008">INDEX(Municípios[Unidade federativa],_xlfn.XMATCH(vendas[[#This Row],[destino]],Municípios[Município],0))</f>
        <v>Minas Gerais</v>
      </c>
      <c r="H1008" cm="1">
        <f t="array" aca="1" ref="H1008" ca="1">INDEX(Municípios[frete],_xlfn.XMATCH(vendas[[#This Row],[destino]],Municípios[Município]))*vendas[[#This Row],[quantidade]]*(RANDBETWEEN(10,30)/100)</f>
        <v>51.597000000000008</v>
      </c>
      <c r="I1008" t="str">
        <f>VLOOKUP(vendas[[#This Row],[UF]],Regioes[],2,0)</f>
        <v>SUDESTE</v>
      </c>
      <c r="J1008" t="str" cm="1">
        <f t="array" aca="1" ref="J100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08" cm="1">
        <f t="array" ref="K1008">INDEX(Produtos[preço_venda],_xlfn.XMATCH(vendas[[#This Row],[produto]],Produtos[id],0,1))*vendas[[#This Row],[quantidade]]</f>
        <v>86402.25</v>
      </c>
      <c r="L1008">
        <f ca="1">vendas[[#This Row],[total produtos]]+vendas[[#This Row],[frete]]</f>
        <v>86453.846999999994</v>
      </c>
    </row>
    <row r="1009" spans="1:12" x14ac:dyDescent="0.25">
      <c r="A1009" s="1">
        <v>45402</v>
      </c>
      <c r="B1009" s="3">
        <f>WEEKNUM(vendas[[#This Row],[data]])</f>
        <v>16</v>
      </c>
      <c r="C1009">
        <v>18</v>
      </c>
      <c r="D1009" s="2" t="s">
        <v>23</v>
      </c>
      <c r="E1009" s="3">
        <v>45</v>
      </c>
      <c r="F1009" t="s">
        <v>15866</v>
      </c>
      <c r="G1009" t="str" cm="1">
        <f t="array" ref="G1009">INDEX(Municípios[Unidade federativa],_xlfn.XMATCH(vendas[[#This Row],[destino]],Municípios[Município],0))</f>
        <v>Tocantins</v>
      </c>
      <c r="H1009" cm="1">
        <f t="array" aca="1" ref="H1009" ca="1">INDEX(Municípios[frete],_xlfn.XMATCH(vendas[[#This Row],[destino]],Municípios[Município]))*vendas[[#This Row],[quantidade]]*(RANDBETWEEN(10,30)/100)</f>
        <v>41.363999999999997</v>
      </c>
      <c r="I1009" t="str">
        <f>VLOOKUP(vendas[[#This Row],[UF]],Regioes[],2,0)</f>
        <v>NORTE</v>
      </c>
      <c r="J1009" t="str" cm="1">
        <f t="array" aca="1" ref="J1009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009" cm="1">
        <f t="array" ref="K1009">INDEX(Produtos[preço_venda],_xlfn.XMATCH(vendas[[#This Row],[produto]],Produtos[id],0,1))*vendas[[#This Row],[quantidade]]</f>
        <v>72008.100000000006</v>
      </c>
      <c r="L1009">
        <f ca="1">vendas[[#This Row],[total produtos]]+vendas[[#This Row],[frete]]</f>
        <v>72049.464000000007</v>
      </c>
    </row>
    <row r="1010" spans="1:12" x14ac:dyDescent="0.25">
      <c r="A1010" s="1">
        <v>45418</v>
      </c>
      <c r="B1010" s="3">
        <f>WEEKNUM(vendas[[#This Row],[data]])</f>
        <v>19</v>
      </c>
      <c r="C1010">
        <v>18</v>
      </c>
      <c r="D1010" s="2" t="s">
        <v>47</v>
      </c>
      <c r="E1010" s="3">
        <v>44</v>
      </c>
      <c r="F1010" t="s">
        <v>2717</v>
      </c>
      <c r="G1010" t="str" cm="1">
        <f t="array" ref="G1010">INDEX(Municípios[Unidade federativa],_xlfn.XMATCH(vendas[[#This Row],[destino]],Municípios[Município],0))</f>
        <v>Pernambuco</v>
      </c>
      <c r="H1010" cm="1">
        <f t="array" aca="1" ref="H1010" ca="1">INDEX(Municípios[frete],_xlfn.XMATCH(vendas[[#This Row],[destino]],Municípios[Município]))*vendas[[#This Row],[quantidade]]*(RANDBETWEEN(10,30)/100)</f>
        <v>81.510000000000005</v>
      </c>
      <c r="I1010" t="str">
        <f>VLOOKUP(vendas[[#This Row],[UF]],Regioes[],2,0)</f>
        <v>NORDESTE</v>
      </c>
      <c r="J1010" t="str" cm="1">
        <f t="array" aca="1" ref="J101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10" cm="1">
        <f t="array" ref="K1010">INDEX(Produtos[preço_venda],_xlfn.XMATCH(vendas[[#This Row],[produto]],Produtos[id],0,1))*vendas[[#This Row],[quantidade]]</f>
        <v>183082.68000000002</v>
      </c>
      <c r="L1010">
        <f ca="1">vendas[[#This Row],[total produtos]]+vendas[[#This Row],[frete]]</f>
        <v>183164.19000000003</v>
      </c>
    </row>
    <row r="1011" spans="1:12" x14ac:dyDescent="0.25">
      <c r="A1011" s="1">
        <v>45386.897653431421</v>
      </c>
      <c r="B1011" s="3">
        <f>WEEKNUM(vendas[[#This Row],[data]])</f>
        <v>14</v>
      </c>
      <c r="C1011">
        <v>5</v>
      </c>
      <c r="D1011" s="2" t="s">
        <v>32</v>
      </c>
      <c r="E1011" s="3">
        <v>22</v>
      </c>
      <c r="F1011" t="s">
        <v>5537</v>
      </c>
      <c r="G1011" t="str" cm="1">
        <f t="array" ref="G1011">INDEX(Municípios[Unidade federativa],_xlfn.XMATCH(vendas[[#This Row],[destino]],Municípios[Município],0))</f>
        <v>Paraíba</v>
      </c>
      <c r="H1011" cm="1">
        <f t="array" aca="1" ref="H1011" ca="1">INDEX(Municípios[frete],_xlfn.XMATCH(vendas[[#This Row],[destino]],Municípios[Município]))*vendas[[#This Row],[quantidade]]*(RANDBETWEEN(10,30)/100)</f>
        <v>30.03</v>
      </c>
      <c r="I1011" t="str">
        <f>VLOOKUP(vendas[[#This Row],[UF]],Regioes[],2,0)</f>
        <v>NORDESTE</v>
      </c>
      <c r="J1011" t="str" cm="1">
        <f t="array" aca="1" ref="J101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11" cm="1">
        <f t="array" ref="K1011">INDEX(Produtos[preço_venda],_xlfn.XMATCH(vendas[[#This Row],[produto]],Produtos[id],0,1))*vendas[[#This Row],[quantidade]]</f>
        <v>7040.66</v>
      </c>
      <c r="L1011">
        <f ca="1">vendas[[#This Row],[total produtos]]+vendas[[#This Row],[frete]]</f>
        <v>7070.69</v>
      </c>
    </row>
    <row r="1012" spans="1:12" x14ac:dyDescent="0.25">
      <c r="A1012" s="1">
        <v>45400.772015411225</v>
      </c>
      <c r="B1012" s="3">
        <f>WEEKNUM(vendas[[#This Row],[data]])</f>
        <v>16</v>
      </c>
      <c r="C1012">
        <v>6</v>
      </c>
      <c r="D1012" s="2" t="s">
        <v>52</v>
      </c>
      <c r="E1012" s="3">
        <v>27</v>
      </c>
      <c r="F1012" t="s">
        <v>7559</v>
      </c>
      <c r="G1012" t="str" cm="1">
        <f t="array" ref="G1012">INDEX(Municípios[Unidade federativa],_xlfn.XMATCH(vendas[[#This Row],[destino]],Municípios[Município],0))</f>
        <v>Bahia</v>
      </c>
      <c r="H1012" cm="1">
        <f t="array" aca="1" ref="H1012" ca="1">INDEX(Municípios[frete],_xlfn.XMATCH(vendas[[#This Row],[destino]],Municípios[Município]))*vendas[[#This Row],[quantidade]]*(RANDBETWEEN(10,30)/100)</f>
        <v>95.401800000000009</v>
      </c>
      <c r="I1012" t="str">
        <f>VLOOKUP(vendas[[#This Row],[UF]],Regioes[],2,0)</f>
        <v>NORDESTE</v>
      </c>
      <c r="J1012" t="str" cm="1">
        <f t="array" aca="1" ref="J101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12" cm="1">
        <f t="array" ref="K1012">INDEX(Produtos[preço_venda],_xlfn.XMATCH(vendas[[#This Row],[produto]],Produtos[id],0,1))*vendas[[#This Row],[quantidade]]</f>
        <v>112337.28000000001</v>
      </c>
      <c r="L1012">
        <f ca="1">vendas[[#This Row],[total produtos]]+vendas[[#This Row],[frete]]</f>
        <v>112432.68180000002</v>
      </c>
    </row>
    <row r="1013" spans="1:12" x14ac:dyDescent="0.25">
      <c r="A1013" s="1">
        <v>45402</v>
      </c>
      <c r="B1013" s="3">
        <f>WEEKNUM(vendas[[#This Row],[data]])</f>
        <v>16</v>
      </c>
      <c r="C1013">
        <v>16</v>
      </c>
      <c r="D1013" s="2" t="s">
        <v>21</v>
      </c>
      <c r="E1013" s="3">
        <v>28</v>
      </c>
      <c r="F1013" t="s">
        <v>764</v>
      </c>
      <c r="G1013" t="str" cm="1">
        <f t="array" ref="G1013">INDEX(Municípios[Unidade federativa],_xlfn.XMATCH(vendas[[#This Row],[destino]],Municípios[Município],0))</f>
        <v>Rio Grande do Sul</v>
      </c>
      <c r="H1013" cm="1">
        <f t="array" aca="1" ref="H1013" ca="1">INDEX(Municípios[frete],_xlfn.XMATCH(vendas[[#This Row],[destino]],Municípios[Município]))*vendas[[#This Row],[quantidade]]*(RANDBETWEEN(10,30)/100)</f>
        <v>15.324400000000001</v>
      </c>
      <c r="I1013" t="str">
        <f>VLOOKUP(vendas[[#This Row],[UF]],Regioes[],2,0)</f>
        <v>SUL</v>
      </c>
      <c r="J1013" t="str" cm="1">
        <f t="array" aca="1" ref="J1013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013" cm="1">
        <f t="array" ref="K1013">INDEX(Produtos[preço_venda],_xlfn.XMATCH(vendas[[#This Row],[produto]],Produtos[id],0,1))*vendas[[#This Row],[quantidade]]</f>
        <v>107534.28</v>
      </c>
      <c r="L1013">
        <f ca="1">vendas[[#This Row],[total produtos]]+vendas[[#This Row],[frete]]</f>
        <v>107549.6044</v>
      </c>
    </row>
    <row r="1014" spans="1:12" x14ac:dyDescent="0.25">
      <c r="A1014" s="1">
        <v>45386.897653431421</v>
      </c>
      <c r="B1014" s="3">
        <f>WEEKNUM(vendas[[#This Row],[data]])</f>
        <v>14</v>
      </c>
      <c r="C1014">
        <v>17</v>
      </c>
      <c r="D1014" s="2" t="s">
        <v>51</v>
      </c>
      <c r="E1014" s="3">
        <v>44</v>
      </c>
      <c r="F1014" t="s">
        <v>11418</v>
      </c>
      <c r="G1014" t="str" cm="1">
        <f t="array" ref="G1014">INDEX(Municípios[Unidade federativa],_xlfn.XMATCH(vendas[[#This Row],[destino]],Municípios[Município],0))</f>
        <v>Piauí</v>
      </c>
      <c r="H1014" cm="1">
        <f t="array" aca="1" ref="H1014" ca="1">INDEX(Municípios[frete],_xlfn.XMATCH(vendas[[#This Row],[destino]],Municípios[Município]))*vendas[[#This Row],[quantidade]]*(RANDBETWEEN(10,30)/100)</f>
        <v>28.6</v>
      </c>
      <c r="I1014" t="str">
        <f>VLOOKUP(vendas[[#This Row],[UF]],Regioes[],2,0)</f>
        <v>NORDESTE</v>
      </c>
      <c r="J1014" t="str" cm="1">
        <f t="array" aca="1" ref="J101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14" cm="1">
        <f t="array" ref="K1014">INDEX(Produtos[preço_venda],_xlfn.XMATCH(vendas[[#This Row],[produto]],Produtos[id],0,1))*vendas[[#This Row],[quantidade]]</f>
        <v>126749.04</v>
      </c>
      <c r="L1014">
        <f ca="1">vendas[[#This Row],[total produtos]]+vendas[[#This Row],[frete]]</f>
        <v>126777.64</v>
      </c>
    </row>
    <row r="1015" spans="1:12" x14ac:dyDescent="0.25">
      <c r="A1015" s="1">
        <v>45398.147746847062</v>
      </c>
      <c r="B1015" s="3">
        <f>WEEKNUM(vendas[[#This Row],[data]])</f>
        <v>16</v>
      </c>
      <c r="C1015">
        <v>10</v>
      </c>
      <c r="D1015" s="2" t="s">
        <v>29</v>
      </c>
      <c r="E1015" s="3">
        <v>27</v>
      </c>
      <c r="F1015" t="s">
        <v>4029</v>
      </c>
      <c r="G1015" t="str" cm="1">
        <f t="array" ref="G1015">INDEX(Municípios[Unidade federativa],_xlfn.XMATCH(vendas[[#This Row],[destino]],Municípios[Município],0))</f>
        <v>Espírito Santo</v>
      </c>
      <c r="H1015" cm="1">
        <f t="array" aca="1" ref="H1015" ca="1">INDEX(Municípios[frete],_xlfn.XMATCH(vendas[[#This Row],[destino]],Municípios[Município]))*vendas[[#This Row],[quantidade]]*(RANDBETWEEN(10,30)/100)</f>
        <v>104.895</v>
      </c>
      <c r="I1015" t="str">
        <f>VLOOKUP(vendas[[#This Row],[UF]],Regioes[],2,0)</f>
        <v>SUDESTE</v>
      </c>
      <c r="J1015" t="str" cm="1">
        <f t="array" aca="1" ref="J101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15" cm="1">
        <f t="array" ref="K1015">INDEX(Produtos[preço_venda],_xlfn.XMATCH(vendas[[#This Row],[produto]],Produtos[id],0,1))*vendas[[#This Row],[quantidade]]</f>
        <v>103684.31999999999</v>
      </c>
      <c r="L1015">
        <f ca="1">vendas[[#This Row],[total produtos]]+vendas[[#This Row],[frete]]</f>
        <v>103789.215</v>
      </c>
    </row>
    <row r="1016" spans="1:12" x14ac:dyDescent="0.25">
      <c r="A1016" s="1">
        <v>45385.348624582155</v>
      </c>
      <c r="B1016" s="3">
        <f>WEEKNUM(vendas[[#This Row],[data]])</f>
        <v>14</v>
      </c>
      <c r="C1016">
        <v>5</v>
      </c>
      <c r="D1016" s="2" t="s">
        <v>42</v>
      </c>
      <c r="E1016" s="3">
        <v>27</v>
      </c>
      <c r="F1016" t="s">
        <v>3036</v>
      </c>
      <c r="G1016" t="str" cm="1">
        <f t="array" ref="G1016">INDEX(Municípios[Unidade federativa],_xlfn.XMATCH(vendas[[#This Row],[destino]],Municípios[Município],0))</f>
        <v>Rio Grande do Norte</v>
      </c>
      <c r="H1016" cm="1">
        <f t="array" aca="1" ref="H1016" ca="1">INDEX(Municípios[frete],_xlfn.XMATCH(vendas[[#This Row],[destino]],Municípios[Município]))*vendas[[#This Row],[quantidade]]*(RANDBETWEEN(10,30)/100)</f>
        <v>32.394600000000004</v>
      </c>
      <c r="I1016" t="str">
        <f>VLOOKUP(vendas[[#This Row],[UF]],Regioes[],2,0)</f>
        <v>NORDESTE</v>
      </c>
      <c r="J1016" t="str" cm="1">
        <f t="array" aca="1" ref="J101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16" cm="1">
        <f t="array" ref="K1016">INDEX(Produtos[preço_venda],_xlfn.XMATCH(vendas[[#This Row],[produto]],Produtos[id],0,1))*vendas[[#This Row],[quantidade]]</f>
        <v>17281.62</v>
      </c>
      <c r="L1016">
        <f ca="1">vendas[[#This Row],[total produtos]]+vendas[[#This Row],[frete]]</f>
        <v>17314.014599999999</v>
      </c>
    </row>
    <row r="1017" spans="1:12" x14ac:dyDescent="0.25">
      <c r="A1017" s="1">
        <v>45410</v>
      </c>
      <c r="B1017" s="3">
        <f>WEEKNUM(vendas[[#This Row],[data]])</f>
        <v>18</v>
      </c>
      <c r="C1017">
        <v>7</v>
      </c>
      <c r="D1017" s="2" t="s">
        <v>28</v>
      </c>
      <c r="E1017" s="3">
        <v>30</v>
      </c>
      <c r="F1017" t="s">
        <v>322</v>
      </c>
      <c r="G1017" t="str" cm="1">
        <f t="array" ref="G1017">INDEX(Municípios[Unidade federativa],_xlfn.XMATCH(vendas[[#This Row],[destino]],Municípios[Município],0))</f>
        <v>Santa Catarina</v>
      </c>
      <c r="H1017" cm="1">
        <f t="array" aca="1" ref="H1017" ca="1">INDEX(Municípios[frete],_xlfn.XMATCH(vendas[[#This Row],[destino]],Municípios[Município]))*vendas[[#This Row],[quantidade]]*(RANDBETWEEN(10,30)/100)</f>
        <v>67.295999999999992</v>
      </c>
      <c r="I1017" t="str">
        <f>VLOOKUP(vendas[[#This Row],[UF]],Regioes[],2,0)</f>
        <v>SUL</v>
      </c>
      <c r="J1017" t="str" cm="1">
        <f t="array" aca="1" ref="J1017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017" cm="1">
        <f t="array" ref="K1017">INDEX(Produtos[preço_venda],_xlfn.XMATCH(vendas[[#This Row],[produto]],Produtos[id],0,1))*vendas[[#This Row],[quantidade]]</f>
        <v>38408.1</v>
      </c>
      <c r="L1017">
        <f ca="1">vendas[[#This Row],[total produtos]]+vendas[[#This Row],[frete]]</f>
        <v>38475.396000000001</v>
      </c>
    </row>
    <row r="1018" spans="1:12" x14ac:dyDescent="0.25">
      <c r="A1018" s="1">
        <v>45391.569484749321</v>
      </c>
      <c r="B1018" s="3">
        <f>WEEKNUM(vendas[[#This Row],[data]])</f>
        <v>15</v>
      </c>
      <c r="C1018">
        <v>10</v>
      </c>
      <c r="D1018" s="2" t="s">
        <v>21</v>
      </c>
      <c r="E1018" s="3">
        <v>23</v>
      </c>
      <c r="F1018" t="s">
        <v>5348</v>
      </c>
      <c r="G1018" t="str" cm="1">
        <f t="array" ref="G1018">INDEX(Municípios[Unidade federativa],_xlfn.XMATCH(vendas[[#This Row],[destino]],Municípios[Município],0))</f>
        <v>Bahia</v>
      </c>
      <c r="H1018" cm="1">
        <f t="array" aca="1" ref="H1018" ca="1">INDEX(Municípios[frete],_xlfn.XMATCH(vendas[[#This Row],[destino]],Municípios[Município]))*vendas[[#This Row],[quantidade]]*(RANDBETWEEN(10,30)/100)</f>
        <v>21.477399999999999</v>
      </c>
      <c r="I1018" t="str">
        <f>VLOOKUP(vendas[[#This Row],[UF]],Regioes[],2,0)</f>
        <v>NORDESTE</v>
      </c>
      <c r="J1018" t="str" cm="1">
        <f t="array" aca="1" ref="J1018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018" cm="1">
        <f t="array" ref="K1018">INDEX(Produtos[preço_venda],_xlfn.XMATCH(vendas[[#This Row],[produto]],Produtos[id],0,1))*vendas[[#This Row],[quantidade]]</f>
        <v>88331.73000000001</v>
      </c>
      <c r="L1018">
        <f ca="1">vendas[[#This Row],[total produtos]]+vendas[[#This Row],[frete]]</f>
        <v>88353.207400000014</v>
      </c>
    </row>
    <row r="1019" spans="1:12" x14ac:dyDescent="0.25">
      <c r="A1019" s="1">
        <v>45397.028009094523</v>
      </c>
      <c r="B1019" s="3">
        <f>WEEKNUM(vendas[[#This Row],[data]])</f>
        <v>16</v>
      </c>
      <c r="C1019">
        <v>7</v>
      </c>
      <c r="D1019" s="2" t="s">
        <v>33</v>
      </c>
      <c r="E1019" s="3">
        <v>44</v>
      </c>
      <c r="F1019" t="s">
        <v>9387</v>
      </c>
      <c r="G1019" t="str" cm="1">
        <f t="array" ref="G1019">INDEX(Municípios[Unidade federativa],_xlfn.XMATCH(vendas[[#This Row],[destino]],Municípios[Município],0))</f>
        <v>Piauí</v>
      </c>
      <c r="H1019" cm="1">
        <f t="array" aca="1" ref="H1019" ca="1">INDEX(Municípios[frete],_xlfn.XMATCH(vendas[[#This Row],[destino]],Municípios[Município]))*vendas[[#This Row],[quantidade]]*(RANDBETWEEN(10,30)/100)</f>
        <v>67.729199999999992</v>
      </c>
      <c r="I1019" t="str">
        <f>VLOOKUP(vendas[[#This Row],[UF]],Regioes[],2,0)</f>
        <v>NORDESTE</v>
      </c>
      <c r="J1019" t="str" cm="1">
        <f t="array" aca="1" ref="J1019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19" cm="1">
        <f t="array" ref="K1019">INDEX(Produtos[preço_venda],_xlfn.XMATCH(vendas[[#This Row],[produto]],Produtos[id],0,1))*vendas[[#This Row],[quantidade]]</f>
        <v>28195.64</v>
      </c>
      <c r="L1019">
        <f ca="1">vendas[[#This Row],[total produtos]]+vendas[[#This Row],[frete]]</f>
        <v>28263.369200000001</v>
      </c>
    </row>
    <row r="1020" spans="1:12" x14ac:dyDescent="0.25">
      <c r="A1020" s="1">
        <v>45401.001426674651</v>
      </c>
      <c r="B1020" s="3">
        <f>WEEKNUM(vendas[[#This Row],[data]])</f>
        <v>16</v>
      </c>
      <c r="C1020">
        <v>15</v>
      </c>
      <c r="D1020" s="2" t="s">
        <v>34</v>
      </c>
      <c r="E1020" s="3">
        <v>11</v>
      </c>
      <c r="F1020" t="s">
        <v>4322</v>
      </c>
      <c r="G1020" t="str" cm="1">
        <f t="array" ref="G1020">INDEX(Municípios[Unidade federativa],_xlfn.XMATCH(vendas[[#This Row],[destino]],Municípios[Município],0))</f>
        <v>Minas Gerais</v>
      </c>
      <c r="H1020" cm="1">
        <f t="array" aca="1" ref="H1020" ca="1">INDEX(Municípios[frete],_xlfn.XMATCH(vendas[[#This Row],[destino]],Municípios[Município]))*vendas[[#This Row],[quantidade]]*(RANDBETWEEN(10,30)/100)</f>
        <v>10.929600000000001</v>
      </c>
      <c r="I1020" t="str">
        <f>VLOOKUP(vendas[[#This Row],[UF]],Regioes[],2,0)</f>
        <v>SUDESTE</v>
      </c>
      <c r="J1020" t="str" cm="1">
        <f t="array" aca="1" ref="J1020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20" cm="1">
        <f t="array" ref="K1020">INDEX(Produtos[preço_venda],_xlfn.XMATCH(vendas[[#This Row],[produto]],Produtos[id],0,1))*vendas[[#This Row],[quantidade]]</f>
        <v>38723.520000000004</v>
      </c>
      <c r="L1020">
        <f ca="1">vendas[[#This Row],[total produtos]]+vendas[[#This Row],[frete]]</f>
        <v>38734.449600000007</v>
      </c>
    </row>
    <row r="1021" spans="1:12" x14ac:dyDescent="0.25">
      <c r="A1021" s="1">
        <v>45402</v>
      </c>
      <c r="B1021" s="3">
        <f>WEEKNUM(vendas[[#This Row],[data]])</f>
        <v>16</v>
      </c>
      <c r="C1021">
        <v>18</v>
      </c>
      <c r="D1021" s="2" t="s">
        <v>55</v>
      </c>
      <c r="E1021" s="3">
        <v>40</v>
      </c>
      <c r="F1021" t="s">
        <v>2579</v>
      </c>
      <c r="G1021" t="str" cm="1">
        <f t="array" ref="G1021">INDEX(Municípios[Unidade federativa],_xlfn.XMATCH(vendas[[#This Row],[destino]],Municípios[Município],0))</f>
        <v>Bahia</v>
      </c>
      <c r="H1021" cm="1">
        <f t="array" aca="1" ref="H1021" ca="1">INDEX(Municípios[frete],_xlfn.XMATCH(vendas[[#This Row],[destino]],Municípios[Município]))*vendas[[#This Row],[quantidade]]*(RANDBETWEEN(10,30)/100)</f>
        <v>29.443999999999999</v>
      </c>
      <c r="I1021" t="str">
        <f>VLOOKUP(vendas[[#This Row],[UF]],Regioes[],2,0)</f>
        <v>NORDESTE</v>
      </c>
      <c r="J1021" t="str" cm="1">
        <f t="array" aca="1" ref="J102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21" cm="1">
        <f t="array" ref="K1021">INDEX(Produtos[preço_venda],_xlfn.XMATCH(vendas[[#This Row],[produto]],Produtos[id],0,1))*vendas[[#This Row],[quantidade]]</f>
        <v>76836.800000000003</v>
      </c>
      <c r="L1021">
        <f ca="1">vendas[[#This Row],[total produtos]]+vendas[[#This Row],[frete]]</f>
        <v>76866.244000000006</v>
      </c>
    </row>
    <row r="1022" spans="1:12" x14ac:dyDescent="0.25">
      <c r="A1022" s="1">
        <v>45401.001426674651</v>
      </c>
      <c r="B1022" s="3">
        <f>WEEKNUM(vendas[[#This Row],[data]])</f>
        <v>16</v>
      </c>
      <c r="C1022">
        <v>13</v>
      </c>
      <c r="D1022" s="2" t="s">
        <v>47</v>
      </c>
      <c r="E1022" s="3">
        <v>21</v>
      </c>
      <c r="F1022" t="s">
        <v>8306</v>
      </c>
      <c r="G1022" t="str" cm="1">
        <f t="array" ref="G1022">INDEX(Municípios[Unidade federativa],_xlfn.XMATCH(vendas[[#This Row],[destino]],Municípios[Município],0))</f>
        <v>Minas Gerais</v>
      </c>
      <c r="H1022" cm="1">
        <f t="array" aca="1" ref="H1022" ca="1">INDEX(Municípios[frete],_xlfn.XMATCH(vendas[[#This Row],[destino]],Municípios[Município]))*vendas[[#This Row],[quantidade]]*(RANDBETWEEN(10,30)/100)</f>
        <v>83.210400000000007</v>
      </c>
      <c r="I1022" t="str">
        <f>VLOOKUP(vendas[[#This Row],[UF]],Regioes[],2,0)</f>
        <v>SUDESTE</v>
      </c>
      <c r="J1022" t="str" cm="1">
        <f t="array" aca="1" ref="J102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022" cm="1">
        <f t="array" ref="K1022">INDEX(Produtos[preço_venda],_xlfn.XMATCH(vendas[[#This Row],[produto]],Produtos[id],0,1))*vendas[[#This Row],[quantidade]]</f>
        <v>87380.37000000001</v>
      </c>
      <c r="L1022">
        <f ca="1">vendas[[#This Row],[total produtos]]+vendas[[#This Row],[frete]]</f>
        <v>87463.580400000006</v>
      </c>
    </row>
    <row r="1023" spans="1:12" x14ac:dyDescent="0.25">
      <c r="A1023" s="1">
        <v>45385.348624582155</v>
      </c>
      <c r="B1023" s="3">
        <f>WEEKNUM(vendas[[#This Row],[data]])</f>
        <v>14</v>
      </c>
      <c r="C1023">
        <v>14</v>
      </c>
      <c r="D1023" s="2" t="s">
        <v>10</v>
      </c>
      <c r="E1023" s="3">
        <v>50</v>
      </c>
      <c r="F1023" t="s">
        <v>9751</v>
      </c>
      <c r="G1023" t="str" cm="1">
        <f t="array" ref="G1023">INDEX(Municípios[Unidade federativa],_xlfn.XMATCH(vendas[[#This Row],[destino]],Municípios[Município],0))</f>
        <v>São Paulo</v>
      </c>
      <c r="H1023" cm="1">
        <f t="array" aca="1" ref="H1023" ca="1">INDEX(Municípios[frete],_xlfn.XMATCH(vendas[[#This Row],[destino]],Municípios[Município]))*vendas[[#This Row],[quantidade]]*(RANDBETWEEN(10,30)/100)</f>
        <v>50.199999999999996</v>
      </c>
      <c r="I1023" t="str">
        <f>VLOOKUP(vendas[[#This Row],[UF]],Regioes[],2,0)</f>
        <v>SUDESTE</v>
      </c>
      <c r="J1023" t="str" cm="1">
        <f t="array" aca="1" ref="J102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023" cm="1">
        <f t="array" ref="K1023">INDEX(Produtos[preço_venda],_xlfn.XMATCH(vendas[[#This Row],[produto]],Produtos[id],0,1))*vendas[[#This Row],[quantidade]]</f>
        <v>224007.49999999997</v>
      </c>
      <c r="L1023">
        <f ca="1">vendas[[#This Row],[total produtos]]+vendas[[#This Row],[frete]]</f>
        <v>224057.69999999998</v>
      </c>
    </row>
    <row r="1024" spans="1:12" x14ac:dyDescent="0.25">
      <c r="A1024" s="1">
        <v>45401.001426674651</v>
      </c>
      <c r="B1024" s="3">
        <f>WEEKNUM(vendas[[#This Row],[data]])</f>
        <v>16</v>
      </c>
      <c r="C1024">
        <v>5</v>
      </c>
      <c r="D1024" s="2" t="s">
        <v>25</v>
      </c>
      <c r="E1024" s="3">
        <v>22</v>
      </c>
      <c r="F1024" t="s">
        <v>11207</v>
      </c>
      <c r="G1024" t="str" cm="1">
        <f t="array" ref="G1024">INDEX(Municípios[Unidade federativa],_xlfn.XMATCH(vendas[[#This Row],[destino]],Municípios[Município],0))</f>
        <v>Paraíba</v>
      </c>
      <c r="H1024" cm="1">
        <f t="array" aca="1" ref="H1024" ca="1">INDEX(Municípios[frete],_xlfn.XMATCH(vendas[[#This Row],[destino]],Municípios[Município]))*vendas[[#This Row],[quantidade]]*(RANDBETWEEN(10,30)/100)</f>
        <v>32.729400000000005</v>
      </c>
      <c r="I1024" t="str">
        <f>VLOOKUP(vendas[[#This Row],[UF]],Regioes[],2,0)</f>
        <v>NORDESTE</v>
      </c>
      <c r="J1024" t="str" cm="1">
        <f t="array" aca="1" ref="J1024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24" cm="1">
        <f t="array" ref="K1024">INDEX(Produtos[preço_venda],_xlfn.XMATCH(vendas[[#This Row],[produto]],Produtos[id],0,1))*vendas[[#This Row],[quantidade]]</f>
        <v>98581.340000000011</v>
      </c>
      <c r="L1024">
        <f ca="1">vendas[[#This Row],[total produtos]]+vendas[[#This Row],[frete]]</f>
        <v>98614.069400000008</v>
      </c>
    </row>
    <row r="1025" spans="1:12" x14ac:dyDescent="0.25">
      <c r="A1025" s="1">
        <v>45402</v>
      </c>
      <c r="B1025" s="3">
        <f>WEEKNUM(vendas[[#This Row],[data]])</f>
        <v>16</v>
      </c>
      <c r="C1025">
        <v>13</v>
      </c>
      <c r="D1025" s="2" t="s">
        <v>29</v>
      </c>
      <c r="E1025" s="3">
        <v>45</v>
      </c>
      <c r="F1025" t="s">
        <v>13696</v>
      </c>
      <c r="G1025" t="str" cm="1">
        <f t="array" ref="G1025">INDEX(Municípios[Unidade federativa],_xlfn.XMATCH(vendas[[#This Row],[destino]],Municípios[Município],0))</f>
        <v>Piauí</v>
      </c>
      <c r="H1025" cm="1">
        <f t="array" aca="1" ref="H1025" ca="1">INDEX(Municípios[frete],_xlfn.XMATCH(vendas[[#This Row],[destino]],Municípios[Município]))*vendas[[#This Row],[quantidade]]*(RANDBETWEEN(10,30)/100)</f>
        <v>27.323999999999998</v>
      </c>
      <c r="I1025" t="str">
        <f>VLOOKUP(vendas[[#This Row],[UF]],Regioes[],2,0)</f>
        <v>NORDESTE</v>
      </c>
      <c r="J1025" t="str" cm="1">
        <f t="array" aca="1" ref="J102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25" cm="1">
        <f t="array" ref="K1025">INDEX(Produtos[preço_venda],_xlfn.XMATCH(vendas[[#This Row],[produto]],Produtos[id],0,1))*vendas[[#This Row],[quantidade]]</f>
        <v>172807.19999999998</v>
      </c>
      <c r="L1025">
        <f ca="1">vendas[[#This Row],[total produtos]]+vendas[[#This Row],[frete]]</f>
        <v>172834.52399999998</v>
      </c>
    </row>
    <row r="1026" spans="1:12" x14ac:dyDescent="0.25">
      <c r="A1026" s="1">
        <v>45414</v>
      </c>
      <c r="B1026" s="3">
        <f>WEEKNUM(vendas[[#This Row],[data]])</f>
        <v>18</v>
      </c>
      <c r="C1026">
        <v>18</v>
      </c>
      <c r="D1026" s="2" t="s">
        <v>41</v>
      </c>
      <c r="E1026" s="3">
        <v>41</v>
      </c>
      <c r="F1026" t="s">
        <v>1755</v>
      </c>
      <c r="G1026" t="str" cm="1">
        <f t="array" ref="G1026">INDEX(Municípios[Unidade federativa],_xlfn.XMATCH(vendas[[#This Row],[destino]],Municípios[Município],0))</f>
        <v>Ceará</v>
      </c>
      <c r="H1026" cm="1">
        <f t="array" aca="1" ref="H1026" ca="1">INDEX(Municípios[frete],_xlfn.XMATCH(vendas[[#This Row],[destino]],Municípios[Município]))*vendas[[#This Row],[quantidade]]*(RANDBETWEEN(10,30)/100)</f>
        <v>99.974400000000003</v>
      </c>
      <c r="I1026" t="str">
        <f>VLOOKUP(vendas[[#This Row],[UF]],Regioes[],2,0)</f>
        <v>NORDESTE</v>
      </c>
      <c r="J1026" t="str" cm="1">
        <f t="array" aca="1" ref="J1026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026" cm="1">
        <f t="array" ref="K1026">INDEX(Produtos[preço_venda],_xlfn.XMATCH(vendas[[#This Row],[produto]],Produtos[id],0,1))*vendas[[#This Row],[quantidade]]</f>
        <v>52492.299999999996</v>
      </c>
      <c r="L1026">
        <f ca="1">vendas[[#This Row],[total produtos]]+vendas[[#This Row],[frete]]</f>
        <v>52592.274399999995</v>
      </c>
    </row>
    <row r="1027" spans="1:12" x14ac:dyDescent="0.25">
      <c r="A1027" s="1">
        <v>45386.897653431421</v>
      </c>
      <c r="B1027" s="3">
        <f>WEEKNUM(vendas[[#This Row],[data]])</f>
        <v>14</v>
      </c>
      <c r="C1027">
        <v>12</v>
      </c>
      <c r="D1027" s="2" t="s">
        <v>18</v>
      </c>
      <c r="E1027" s="3">
        <v>15</v>
      </c>
      <c r="F1027" t="s">
        <v>3991</v>
      </c>
      <c r="G1027" t="str" cm="1">
        <f t="array" ref="G1027">INDEX(Municípios[Unidade federativa],_xlfn.XMATCH(vendas[[#This Row],[destino]],Municípios[Município],0))</f>
        <v>Goiás</v>
      </c>
      <c r="H1027" cm="1">
        <f t="array" aca="1" ref="H1027" ca="1">INDEX(Municípios[frete],_xlfn.XMATCH(vendas[[#This Row],[destino]],Municípios[Município]))*vendas[[#This Row],[quantidade]]*(RANDBETWEEN(10,30)/100)</f>
        <v>33.6</v>
      </c>
      <c r="I1027" t="str">
        <f>VLOOKUP(vendas[[#This Row],[UF]],Regioes[],2,0)</f>
        <v>CENTRO-OESTE</v>
      </c>
      <c r="J1027" t="str" cm="1">
        <f t="array" aca="1" ref="J102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27" cm="1">
        <f t="array" ref="K1027">INDEX(Produtos[preço_venda],_xlfn.XMATCH(vendas[[#This Row],[produto]],Produtos[id],0,1))*vendas[[#This Row],[quantidade]]</f>
        <v>52813.8</v>
      </c>
      <c r="L1027">
        <f ca="1">vendas[[#This Row],[total produtos]]+vendas[[#This Row],[frete]]</f>
        <v>52847.4</v>
      </c>
    </row>
    <row r="1028" spans="1:12" x14ac:dyDescent="0.25">
      <c r="A1028" s="1">
        <v>45385.348624582155</v>
      </c>
      <c r="B1028" s="3">
        <f>WEEKNUM(vendas[[#This Row],[data]])</f>
        <v>14</v>
      </c>
      <c r="C1028">
        <v>5</v>
      </c>
      <c r="D1028" s="2" t="s">
        <v>58</v>
      </c>
      <c r="E1028" s="3">
        <v>26</v>
      </c>
      <c r="F1028" t="s">
        <v>1986</v>
      </c>
      <c r="G1028" t="str" cm="1">
        <f t="array" ref="G1028">INDEX(Municípios[Unidade federativa],_xlfn.XMATCH(vendas[[#This Row],[destino]],Municípios[Município],0))</f>
        <v>Ceará</v>
      </c>
      <c r="H1028" cm="1">
        <f t="array" aca="1" ref="H1028" ca="1">INDEX(Municípios[frete],_xlfn.XMATCH(vendas[[#This Row],[destino]],Municípios[Município]))*vendas[[#This Row],[quantidade]]*(RANDBETWEEN(10,30)/100)</f>
        <v>99.236800000000002</v>
      </c>
      <c r="I1028" t="str">
        <f>VLOOKUP(vendas[[#This Row],[UF]],Regioes[],2,0)</f>
        <v>NORDESTE</v>
      </c>
      <c r="J1028" t="str" cm="1">
        <f t="array" aca="1" ref="J102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28" cm="1">
        <f t="array" ref="K1028">INDEX(Produtos[preço_venda],_xlfn.XMATCH(vendas[[#This Row],[produto]],Produtos[id],0,1))*vendas[[#This Row],[quantidade]]</f>
        <v>8336.64</v>
      </c>
      <c r="L1028">
        <f ca="1">vendas[[#This Row],[total produtos]]+vendas[[#This Row],[frete]]</f>
        <v>8435.8768</v>
      </c>
    </row>
    <row r="1029" spans="1:12" x14ac:dyDescent="0.25">
      <c r="A1029" s="1">
        <v>45397.650928884985</v>
      </c>
      <c r="B1029" s="3">
        <f>WEEKNUM(vendas[[#This Row],[data]])</f>
        <v>16</v>
      </c>
      <c r="C1029">
        <v>9</v>
      </c>
      <c r="D1029" s="2" t="s">
        <v>19</v>
      </c>
      <c r="E1029" s="3">
        <v>35</v>
      </c>
      <c r="F1029" t="s">
        <v>8018</v>
      </c>
      <c r="G1029" t="str" cm="1">
        <f t="array" ref="G1029">INDEX(Municípios[Unidade federativa],_xlfn.XMATCH(vendas[[#This Row],[destino]],Municípios[Município],0))</f>
        <v>Pernambuco</v>
      </c>
      <c r="H1029" cm="1">
        <f t="array" aca="1" ref="H1029" ca="1">INDEX(Municípios[frete],_xlfn.XMATCH(vendas[[#This Row],[destino]],Municípios[Município]))*vendas[[#This Row],[quantidade]]*(RANDBETWEEN(10,30)/100)</f>
        <v>95.88600000000001</v>
      </c>
      <c r="I1029" t="str">
        <f>VLOOKUP(vendas[[#This Row],[UF]],Regioes[],2,0)</f>
        <v>NORDESTE</v>
      </c>
      <c r="J1029" t="str" cm="1">
        <f t="array" aca="1" ref="J1029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29" cm="1">
        <f t="array" ref="K1029">INDEX(Produtos[preço_venda],_xlfn.XMATCH(vendas[[#This Row],[produto]],Produtos[id],0,1))*vendas[[#This Row],[quantidade]]</f>
        <v>78417.850000000006</v>
      </c>
      <c r="L1029">
        <f ca="1">vendas[[#This Row],[total produtos]]+vendas[[#This Row],[frete]]</f>
        <v>78513.736000000004</v>
      </c>
    </row>
    <row r="1030" spans="1:12" x14ac:dyDescent="0.25">
      <c r="A1030" s="1">
        <v>45402</v>
      </c>
      <c r="B1030" s="3">
        <f>WEEKNUM(vendas[[#This Row],[data]])</f>
        <v>16</v>
      </c>
      <c r="C1030">
        <v>5</v>
      </c>
      <c r="D1030" s="2" t="s">
        <v>46</v>
      </c>
      <c r="E1030" s="3">
        <v>15</v>
      </c>
      <c r="F1030" t="s">
        <v>4469</v>
      </c>
      <c r="G1030" t="str" cm="1">
        <f t="array" ref="G1030">INDEX(Municípios[Unidade federativa],_xlfn.XMATCH(vendas[[#This Row],[destino]],Municípios[Município],0))</f>
        <v>Pernambuco</v>
      </c>
      <c r="H1030" cm="1">
        <f t="array" aca="1" ref="H1030" ca="1">INDEX(Municípios[frete],_xlfn.XMATCH(vendas[[#This Row],[destino]],Municípios[Município]))*vendas[[#This Row],[quantidade]]*(RANDBETWEEN(10,30)/100)</f>
        <v>12.401999999999999</v>
      </c>
      <c r="I1030" t="str">
        <f>VLOOKUP(vendas[[#This Row],[UF]],Regioes[],2,0)</f>
        <v>NORDESTE</v>
      </c>
      <c r="J1030" t="str" cm="1">
        <f t="array" aca="1" ref="J103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30" cm="1">
        <f t="array" ref="K1030">INDEX(Produtos[preço_venda],_xlfn.XMATCH(vendas[[#This Row],[produto]],Produtos[id],0,1))*vendas[[#This Row],[quantidade]]</f>
        <v>33611.700000000004</v>
      </c>
      <c r="L1030">
        <f ca="1">vendas[[#This Row],[total produtos]]+vendas[[#This Row],[frete]]</f>
        <v>33624.102000000006</v>
      </c>
    </row>
    <row r="1031" spans="1:12" x14ac:dyDescent="0.25">
      <c r="A1031" s="1">
        <v>45401.001426674651</v>
      </c>
      <c r="B1031" s="3">
        <f>WEEKNUM(vendas[[#This Row],[data]])</f>
        <v>16</v>
      </c>
      <c r="C1031">
        <v>16</v>
      </c>
      <c r="D1031" s="2" t="s">
        <v>14</v>
      </c>
      <c r="E1031" s="3">
        <v>49</v>
      </c>
      <c r="F1031" t="s">
        <v>419</v>
      </c>
      <c r="G1031" t="str" cm="1">
        <f t="array" ref="G1031">INDEX(Municípios[Unidade federativa],_xlfn.XMATCH(vendas[[#This Row],[destino]],Municípios[Município],0))</f>
        <v>Rio Grande do Sul</v>
      </c>
      <c r="H1031" cm="1">
        <f t="array" aca="1" ref="H1031" ca="1">INDEX(Municípios[frete],_xlfn.XMATCH(vendas[[#This Row],[destino]],Municípios[Município]))*vendas[[#This Row],[quantidade]]*(RANDBETWEEN(10,30)/100)</f>
        <v>62.426000000000009</v>
      </c>
      <c r="I1031" t="str">
        <f>VLOOKUP(vendas[[#This Row],[UF]],Regioes[],2,0)</f>
        <v>SUL</v>
      </c>
      <c r="J1031" t="str" cm="1">
        <f t="array" aca="1" ref="J1031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031" cm="1">
        <f t="array" ref="K1031">INDEX(Produtos[preço_venda],_xlfn.XMATCH(vendas[[#This Row],[produto]],Produtos[id],0,1))*vendas[[#This Row],[quantidade]]</f>
        <v>141144.5</v>
      </c>
      <c r="L1031">
        <f ca="1">vendas[[#This Row],[total produtos]]+vendas[[#This Row],[frete]]</f>
        <v>141206.92600000001</v>
      </c>
    </row>
    <row r="1032" spans="1:12" x14ac:dyDescent="0.25">
      <c r="A1032" s="1">
        <v>45400.772015411225</v>
      </c>
      <c r="B1032" s="3">
        <f>WEEKNUM(vendas[[#This Row],[data]])</f>
        <v>16</v>
      </c>
      <c r="C1032">
        <v>14</v>
      </c>
      <c r="D1032" s="2" t="s">
        <v>63</v>
      </c>
      <c r="E1032" s="3">
        <v>46</v>
      </c>
      <c r="F1032" t="s">
        <v>11324</v>
      </c>
      <c r="G1032" t="str" cm="1">
        <f t="array" ref="G1032">INDEX(Municípios[Unidade federativa],_xlfn.XMATCH(vendas[[#This Row],[destino]],Municípios[Município],0))</f>
        <v>Paraíba</v>
      </c>
      <c r="H1032" cm="1">
        <f t="array" aca="1" ref="H1032" ca="1">INDEX(Municípios[frete],_xlfn.XMATCH(vendas[[#This Row],[destino]],Municípios[Município]))*vendas[[#This Row],[quantidade]]*(RANDBETWEEN(10,30)/100)</f>
        <v>136.95580000000001</v>
      </c>
      <c r="I1032" t="str">
        <f>VLOOKUP(vendas[[#This Row],[UF]],Regioes[],2,0)</f>
        <v>NORDESTE</v>
      </c>
      <c r="J1032" t="str" cm="1">
        <f t="array" aca="1" ref="J1032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032" cm="1">
        <f t="array" ref="K1032">INDEX(Produtos[preço_venda],_xlfn.XMATCH(vendas[[#This Row],[produto]],Produtos[id],0,1))*vendas[[#This Row],[quantidade]]</f>
        <v>58898.86</v>
      </c>
      <c r="L1032">
        <f ca="1">vendas[[#This Row],[total produtos]]+vendas[[#This Row],[frete]]</f>
        <v>59035.815800000004</v>
      </c>
    </row>
    <row r="1033" spans="1:12" x14ac:dyDescent="0.25">
      <c r="A1033" s="1">
        <v>45394.217685757794</v>
      </c>
      <c r="B1033" s="3">
        <f>WEEKNUM(vendas[[#This Row],[data]])</f>
        <v>15</v>
      </c>
      <c r="C1033">
        <v>12</v>
      </c>
      <c r="D1033" s="2" t="s">
        <v>44</v>
      </c>
      <c r="E1033" s="3">
        <v>10</v>
      </c>
      <c r="F1033" t="s">
        <v>2845</v>
      </c>
      <c r="G1033" t="str" cm="1">
        <f t="array" ref="G1033">INDEX(Municípios[Unidade federativa],_xlfn.XMATCH(vendas[[#This Row],[destino]],Municípios[Município],0))</f>
        <v>Rondônia</v>
      </c>
      <c r="H1033" cm="1">
        <f t="array" aca="1" ref="H1033" ca="1">INDEX(Municípios[frete],_xlfn.XMATCH(vendas[[#This Row],[destino]],Municípios[Município]))*vendas[[#This Row],[quantidade]]*(RANDBETWEEN(10,30)/100)</f>
        <v>12.87</v>
      </c>
      <c r="I1033" t="str">
        <f>VLOOKUP(vendas[[#This Row],[UF]],Regioes[],2,0)</f>
        <v>NORTE</v>
      </c>
      <c r="J1033" t="str" cm="1">
        <f t="array" aca="1" ref="J103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33" cm="1">
        <f t="array" ref="K1033">INDEX(Produtos[preço_venda],_xlfn.XMATCH(vendas[[#This Row],[produto]],Produtos[id],0,1))*vendas[[#This Row],[quantidade]]</f>
        <v>12800.3</v>
      </c>
      <c r="L1033">
        <f ca="1">vendas[[#This Row],[total produtos]]+vendas[[#This Row],[frete]]</f>
        <v>12813.17</v>
      </c>
    </row>
    <row r="1034" spans="1:12" x14ac:dyDescent="0.25">
      <c r="A1034" s="1">
        <v>45402</v>
      </c>
      <c r="B1034" s="3">
        <f>WEEKNUM(vendas[[#This Row],[data]])</f>
        <v>16</v>
      </c>
      <c r="C1034">
        <v>15</v>
      </c>
      <c r="D1034" s="2" t="s">
        <v>53</v>
      </c>
      <c r="E1034" s="3">
        <v>18</v>
      </c>
      <c r="F1034" t="s">
        <v>8383</v>
      </c>
      <c r="G1034" t="str" cm="1">
        <f t="array" ref="G1034">INDEX(Municípios[Unidade federativa],_xlfn.XMATCH(vendas[[#This Row],[destino]],Municípios[Município],0))</f>
        <v>Bahia</v>
      </c>
      <c r="H1034" cm="1">
        <f t="array" aca="1" ref="H1034" ca="1">INDEX(Municípios[frete],_xlfn.XMATCH(vendas[[#This Row],[destino]],Municípios[Município]))*vendas[[#This Row],[quantidade]]*(RANDBETWEEN(10,30)/100)</f>
        <v>30.023999999999997</v>
      </c>
      <c r="I1034" t="str">
        <f>VLOOKUP(vendas[[#This Row],[UF]],Regioes[],2,0)</f>
        <v>NORDESTE</v>
      </c>
      <c r="J1034" t="str" cm="1">
        <f t="array" aca="1" ref="J103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34" cm="1">
        <f t="array" ref="K1034">INDEX(Produtos[preço_venda],_xlfn.XMATCH(vendas[[#This Row],[produto]],Produtos[id],0,1))*vendas[[#This Row],[quantidade]]</f>
        <v>69125.760000000009</v>
      </c>
      <c r="L1034">
        <f ca="1">vendas[[#This Row],[total produtos]]+vendas[[#This Row],[frete]]</f>
        <v>69155.784000000014</v>
      </c>
    </row>
    <row r="1035" spans="1:12" x14ac:dyDescent="0.25">
      <c r="A1035" s="1">
        <v>45394.217685757794</v>
      </c>
      <c r="B1035" s="3">
        <f>WEEKNUM(vendas[[#This Row],[data]])</f>
        <v>15</v>
      </c>
      <c r="C1035">
        <v>18</v>
      </c>
      <c r="D1035" s="2" t="s">
        <v>43</v>
      </c>
      <c r="E1035" s="3">
        <v>17</v>
      </c>
      <c r="F1035" t="s">
        <v>5088</v>
      </c>
      <c r="G1035" t="str" cm="1">
        <f t="array" ref="G1035">INDEX(Municípios[Unidade federativa],_xlfn.XMATCH(vendas[[#This Row],[destino]],Municípios[Município],0))</f>
        <v>Ceará</v>
      </c>
      <c r="H1035" cm="1">
        <f t="array" aca="1" ref="H1035" ca="1">INDEX(Municípios[frete],_xlfn.XMATCH(vendas[[#This Row],[destino]],Municípios[Município]))*vendas[[#This Row],[quantidade]]*(RANDBETWEEN(10,30)/100)</f>
        <v>53.136900000000004</v>
      </c>
      <c r="I1035" t="str">
        <f>VLOOKUP(vendas[[#This Row],[UF]],Regioes[],2,0)</f>
        <v>NORDESTE</v>
      </c>
      <c r="J1035" t="str" cm="1">
        <f t="array" aca="1" ref="J103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35" cm="1">
        <f t="array" ref="K1035">INDEX(Produtos[preço_venda],_xlfn.XMATCH(vendas[[#This Row],[produto]],Produtos[id],0,1))*vendas[[#This Row],[quantidade]]</f>
        <v>27212.41</v>
      </c>
      <c r="L1035">
        <f ca="1">vendas[[#This Row],[total produtos]]+vendas[[#This Row],[frete]]</f>
        <v>27265.546900000001</v>
      </c>
    </row>
    <row r="1036" spans="1:12" x14ac:dyDescent="0.25">
      <c r="A1036" s="1">
        <v>45384.331541091851</v>
      </c>
      <c r="B1036" s="3">
        <f>WEEKNUM(vendas[[#This Row],[data]])</f>
        <v>14</v>
      </c>
      <c r="C1036">
        <v>5</v>
      </c>
      <c r="D1036" s="2" t="s">
        <v>37</v>
      </c>
      <c r="E1036" s="3">
        <v>34</v>
      </c>
      <c r="F1036" t="s">
        <v>781</v>
      </c>
      <c r="G1036" t="str" cm="1">
        <f t="array" ref="G1036">INDEX(Municípios[Unidade federativa],_xlfn.XMATCH(vendas[[#This Row],[destino]],Municípios[Município],0))</f>
        <v>Mato Grosso do Sul</v>
      </c>
      <c r="H1036" cm="1">
        <f t="array" aca="1" ref="H1036" ca="1">INDEX(Municípios[frete],_xlfn.XMATCH(vendas[[#This Row],[destino]],Municípios[Município]))*vendas[[#This Row],[quantidade]]*(RANDBETWEEN(10,30)/100)</f>
        <v>58.905000000000001</v>
      </c>
      <c r="I1036" t="str">
        <f>VLOOKUP(vendas[[#This Row],[UF]],Regioes[],2,0)</f>
        <v>CENTRO-OESTE</v>
      </c>
      <c r="J1036" t="str" cm="1">
        <f t="array" aca="1" ref="J103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36" cm="1">
        <f t="array" ref="K1036">INDEX(Produtos[preço_venda],_xlfn.XMATCH(vendas[[#This Row],[produto]],Produtos[id],0,1))*vendas[[#This Row],[quantidade]]</f>
        <v>65300.399999999994</v>
      </c>
      <c r="L1036">
        <f ca="1">vendas[[#This Row],[total produtos]]+vendas[[#This Row],[frete]]</f>
        <v>65359.304999999993</v>
      </c>
    </row>
    <row r="1037" spans="1:12" x14ac:dyDescent="0.25">
      <c r="A1037" s="1">
        <v>45408</v>
      </c>
      <c r="B1037" s="3">
        <f>WEEKNUM(vendas[[#This Row],[data]])</f>
        <v>17</v>
      </c>
      <c r="C1037">
        <v>14</v>
      </c>
      <c r="D1037" s="2" t="s">
        <v>28</v>
      </c>
      <c r="E1037" s="3">
        <v>48</v>
      </c>
      <c r="F1037" t="s">
        <v>9162</v>
      </c>
      <c r="G1037" t="str" cm="1">
        <f t="array" ref="G1037">INDEX(Municípios[Unidade federativa],_xlfn.XMATCH(vendas[[#This Row],[destino]],Municípios[Município],0))</f>
        <v>Rio Grande do Norte</v>
      </c>
      <c r="H1037" cm="1">
        <f t="array" aca="1" ref="H1037" ca="1">INDEX(Municípios[frete],_xlfn.XMATCH(vendas[[#This Row],[destino]],Municípios[Município]))*vendas[[#This Row],[quantidade]]*(RANDBETWEEN(10,30)/100)</f>
        <v>114.91200000000001</v>
      </c>
      <c r="I1037" t="str">
        <f>VLOOKUP(vendas[[#This Row],[UF]],Regioes[],2,0)</f>
        <v>NORDESTE</v>
      </c>
      <c r="J1037" t="str" cm="1">
        <f t="array" aca="1" ref="J103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37" cm="1">
        <f t="array" ref="K1037">INDEX(Produtos[preço_venda],_xlfn.XMATCH(vendas[[#This Row],[produto]],Produtos[id],0,1))*vendas[[#This Row],[quantidade]]</f>
        <v>61452.959999999999</v>
      </c>
      <c r="L1037">
        <f ca="1">vendas[[#This Row],[total produtos]]+vendas[[#This Row],[frete]]</f>
        <v>61567.871999999996</v>
      </c>
    </row>
    <row r="1038" spans="1:12" x14ac:dyDescent="0.25">
      <c r="A1038" s="1">
        <v>45410</v>
      </c>
      <c r="B1038" s="3">
        <f>WEEKNUM(vendas[[#This Row],[data]])</f>
        <v>18</v>
      </c>
      <c r="C1038">
        <v>6</v>
      </c>
      <c r="D1038" s="2" t="s">
        <v>28</v>
      </c>
      <c r="E1038" s="3">
        <v>35</v>
      </c>
      <c r="F1038" t="s">
        <v>12605</v>
      </c>
      <c r="G1038" t="str" cm="1">
        <f t="array" ref="G1038">INDEX(Municípios[Unidade federativa],_xlfn.XMATCH(vendas[[#This Row],[destino]],Municípios[Município],0))</f>
        <v>Mato Grosso</v>
      </c>
      <c r="H1038" cm="1">
        <f t="array" aca="1" ref="H1038" ca="1">INDEX(Municípios[frete],_xlfn.XMATCH(vendas[[#This Row],[destino]],Municípios[Município]))*vendas[[#This Row],[quantidade]]*(RANDBETWEEN(10,30)/100)</f>
        <v>79.852500000000006</v>
      </c>
      <c r="I1038" t="str">
        <f>VLOOKUP(vendas[[#This Row],[UF]],Regioes[],2,0)</f>
        <v>CENTRO-OESTE</v>
      </c>
      <c r="J1038" t="str" cm="1">
        <f t="array" aca="1" ref="J1038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38" cm="1">
        <f t="array" ref="K1038">INDEX(Produtos[preço_venda],_xlfn.XMATCH(vendas[[#This Row],[produto]],Produtos[id],0,1))*vendas[[#This Row],[quantidade]]</f>
        <v>44809.45</v>
      </c>
      <c r="L1038">
        <f ca="1">vendas[[#This Row],[total produtos]]+vendas[[#This Row],[frete]]</f>
        <v>44889.302499999998</v>
      </c>
    </row>
    <row r="1039" spans="1:12" x14ac:dyDescent="0.25">
      <c r="A1039" s="1">
        <v>45394.217685757794</v>
      </c>
      <c r="B1039" s="3">
        <f>WEEKNUM(vendas[[#This Row],[data]])</f>
        <v>15</v>
      </c>
      <c r="C1039">
        <v>13</v>
      </c>
      <c r="D1039" s="2" t="s">
        <v>32</v>
      </c>
      <c r="E1039" s="3">
        <v>20</v>
      </c>
      <c r="F1039" t="s">
        <v>14403</v>
      </c>
      <c r="G1039" t="str" cm="1">
        <f t="array" ref="G1039">INDEX(Municípios[Unidade federativa],_xlfn.XMATCH(vendas[[#This Row],[destino]],Municípios[Município],0))</f>
        <v>Minas Gerais</v>
      </c>
      <c r="H1039" cm="1">
        <f t="array" aca="1" ref="H1039" ca="1">INDEX(Municípios[frete],_xlfn.XMATCH(vendas[[#This Row],[destino]],Municípios[Município]))*vendas[[#This Row],[quantidade]]*(RANDBETWEEN(10,30)/100)</f>
        <v>17.238</v>
      </c>
      <c r="I1039" t="str">
        <f>VLOOKUP(vendas[[#This Row],[UF]],Regioes[],2,0)</f>
        <v>SUDESTE</v>
      </c>
      <c r="J1039" t="str" cm="1">
        <f t="array" aca="1" ref="J103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039" cm="1">
        <f t="array" ref="K1039">INDEX(Produtos[preço_venda],_xlfn.XMATCH(vendas[[#This Row],[produto]],Produtos[id],0,1))*vendas[[#This Row],[quantidade]]</f>
        <v>6400.5999999999995</v>
      </c>
      <c r="L1039">
        <f ca="1">vendas[[#This Row],[total produtos]]+vendas[[#This Row],[frete]]</f>
        <v>6417.8379999999997</v>
      </c>
    </row>
    <row r="1040" spans="1:12" x14ac:dyDescent="0.25">
      <c r="A1040" s="1">
        <v>45418</v>
      </c>
      <c r="B1040" s="3">
        <f>WEEKNUM(vendas[[#This Row],[data]])</f>
        <v>19</v>
      </c>
      <c r="C1040">
        <v>15</v>
      </c>
      <c r="D1040" s="2" t="s">
        <v>15</v>
      </c>
      <c r="E1040" s="3">
        <v>39</v>
      </c>
      <c r="F1040" t="s">
        <v>6728</v>
      </c>
      <c r="G1040" t="str" cm="1">
        <f t="array" ref="G1040">INDEX(Municípios[Unidade federativa],_xlfn.XMATCH(vendas[[#This Row],[destino]],Municípios[Município],0))</f>
        <v>Minas Gerais</v>
      </c>
      <c r="H1040" cm="1">
        <f t="array" aca="1" ref="H1040" ca="1">INDEX(Municípios[frete],_xlfn.XMATCH(vendas[[#This Row],[destino]],Municípios[Município]))*vendas[[#This Row],[quantidade]]*(RANDBETWEEN(10,30)/100)</f>
        <v>34.320000000000007</v>
      </c>
      <c r="I1040" t="str">
        <f>VLOOKUP(vendas[[#This Row],[UF]],Regioes[],2,0)</f>
        <v>SUDESTE</v>
      </c>
      <c r="J1040" t="str" cm="1">
        <f t="array" aca="1" ref="J104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40" cm="1">
        <f t="array" ref="K1040">INDEX(Produtos[preço_venda],_xlfn.XMATCH(vendas[[#This Row],[produto]],Produtos[id],0,1))*vendas[[#This Row],[quantidade]]</f>
        <v>37461.839999999997</v>
      </c>
      <c r="L1040">
        <f ca="1">vendas[[#This Row],[total produtos]]+vendas[[#This Row],[frete]]</f>
        <v>37496.159999999996</v>
      </c>
    </row>
    <row r="1041" spans="1:12" x14ac:dyDescent="0.25">
      <c r="A1041" s="1">
        <v>45400.772015411225</v>
      </c>
      <c r="B1041" s="3">
        <f>WEEKNUM(vendas[[#This Row],[data]])</f>
        <v>16</v>
      </c>
      <c r="C1041">
        <v>11</v>
      </c>
      <c r="D1041" s="2" t="s">
        <v>54</v>
      </c>
      <c r="E1041" s="3">
        <v>20</v>
      </c>
      <c r="F1041" t="s">
        <v>15064</v>
      </c>
      <c r="G1041" t="str" cm="1">
        <f t="array" ref="G1041">INDEX(Municípios[Unidade federativa],_xlfn.XMATCH(vendas[[#This Row],[destino]],Municípios[Município],0))</f>
        <v>São Paulo</v>
      </c>
      <c r="H1041" cm="1">
        <f t="array" aca="1" ref="H1041" ca="1">INDEX(Municípios[frete],_xlfn.XMATCH(vendas[[#This Row],[destino]],Municípios[Município]))*vendas[[#This Row],[quantidade]]*(RANDBETWEEN(10,30)/100)</f>
        <v>17.831999999999997</v>
      </c>
      <c r="I1041" t="str">
        <f>VLOOKUP(vendas[[#This Row],[UF]],Regioes[],2,0)</f>
        <v>SUDESTE</v>
      </c>
      <c r="J1041" t="str" cm="1">
        <f t="array" aca="1" ref="J104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41" cm="1">
        <f t="array" ref="K1041">INDEX(Produtos[preço_venda],_xlfn.XMATCH(vendas[[#This Row],[produto]],Produtos[id],0,1))*vendas[[#This Row],[quantidade]]</f>
        <v>12802.4</v>
      </c>
      <c r="L1041">
        <f ca="1">vendas[[#This Row],[total produtos]]+vendas[[#This Row],[frete]]</f>
        <v>12820.232</v>
      </c>
    </row>
    <row r="1042" spans="1:12" x14ac:dyDescent="0.25">
      <c r="A1042" s="1">
        <v>45385.348624582155</v>
      </c>
      <c r="B1042" s="3">
        <f>WEEKNUM(vendas[[#This Row],[data]])</f>
        <v>14</v>
      </c>
      <c r="C1042">
        <v>7</v>
      </c>
      <c r="D1042" s="2" t="s">
        <v>47</v>
      </c>
      <c r="E1042" s="3">
        <v>28</v>
      </c>
      <c r="F1042" t="s">
        <v>8050</v>
      </c>
      <c r="G1042" t="str" cm="1">
        <f t="array" ref="G1042">INDEX(Municípios[Unidade federativa],_xlfn.XMATCH(vendas[[#This Row],[destino]],Municípios[Município],0))</f>
        <v>Bahia</v>
      </c>
      <c r="H1042" cm="1">
        <f t="array" aca="1" ref="H1042" ca="1">INDEX(Municípios[frete],_xlfn.XMATCH(vendas[[#This Row],[destino]],Municípios[Município]))*vendas[[#This Row],[quantidade]]*(RANDBETWEEN(10,30)/100)</f>
        <v>57.506399999999992</v>
      </c>
      <c r="I1042" t="str">
        <f>VLOOKUP(vendas[[#This Row],[UF]],Regioes[],2,0)</f>
        <v>NORDESTE</v>
      </c>
      <c r="J1042" t="str" cm="1">
        <f t="array" aca="1" ref="J104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42" cm="1">
        <f t="array" ref="K1042">INDEX(Produtos[preço_venda],_xlfn.XMATCH(vendas[[#This Row],[produto]],Produtos[id],0,1))*vendas[[#This Row],[quantidade]]</f>
        <v>116507.16</v>
      </c>
      <c r="L1042">
        <f ca="1">vendas[[#This Row],[total produtos]]+vendas[[#This Row],[frete]]</f>
        <v>116564.6664</v>
      </c>
    </row>
    <row r="1043" spans="1:12" x14ac:dyDescent="0.25">
      <c r="A1043" s="1">
        <v>45414</v>
      </c>
      <c r="B1043" s="3">
        <f>WEEKNUM(vendas[[#This Row],[data]])</f>
        <v>18</v>
      </c>
      <c r="C1043">
        <v>13</v>
      </c>
      <c r="D1043" s="2" t="s">
        <v>36</v>
      </c>
      <c r="E1043" s="3">
        <v>48</v>
      </c>
      <c r="F1043" t="s">
        <v>8664</v>
      </c>
      <c r="G1043" t="str" cm="1">
        <f t="array" ref="G1043">INDEX(Municípios[Unidade federativa],_xlfn.XMATCH(vendas[[#This Row],[destino]],Municípios[Município],0))</f>
        <v>Mato Grosso</v>
      </c>
      <c r="H1043" cm="1">
        <f t="array" aca="1" ref="H1043" ca="1">INDEX(Municípios[frete],_xlfn.XMATCH(vendas[[#This Row],[destino]],Municípios[Município]))*vendas[[#This Row],[quantidade]]*(RANDBETWEEN(10,30)/100)</f>
        <v>80.774400000000014</v>
      </c>
      <c r="I1043" t="str">
        <f>VLOOKUP(vendas[[#This Row],[UF]],Regioes[],2,0)</f>
        <v>CENTRO-OESTE</v>
      </c>
      <c r="J1043" t="str" cm="1">
        <f t="array" aca="1" ref="J1043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043" cm="1">
        <f t="array" ref="K1043">INDEX(Produtos[preço_venda],_xlfn.XMATCH(vendas[[#This Row],[produto]],Produtos[id],0,1))*vendas[[#This Row],[quantidade]]</f>
        <v>184338.24</v>
      </c>
      <c r="L1043">
        <f ca="1">vendas[[#This Row],[total produtos]]+vendas[[#This Row],[frete]]</f>
        <v>184419.01439999999</v>
      </c>
    </row>
    <row r="1044" spans="1:12" x14ac:dyDescent="0.25">
      <c r="A1044" s="1">
        <v>45391.569484749321</v>
      </c>
      <c r="B1044" s="3">
        <f>WEEKNUM(vendas[[#This Row],[data]])</f>
        <v>15</v>
      </c>
      <c r="C1044">
        <v>16</v>
      </c>
      <c r="D1044" s="2" t="s">
        <v>53</v>
      </c>
      <c r="E1044" s="3">
        <v>12</v>
      </c>
      <c r="F1044" t="s">
        <v>4763</v>
      </c>
      <c r="G1044" t="str" cm="1">
        <f t="array" ref="G1044">INDEX(Municípios[Unidade federativa],_xlfn.XMATCH(vendas[[#This Row],[destino]],Municípios[Município],0))</f>
        <v>Pernambuco</v>
      </c>
      <c r="H1044" cm="1">
        <f t="array" aca="1" ref="H1044" ca="1">INDEX(Municípios[frete],_xlfn.XMATCH(vendas[[#This Row],[destino]],Municípios[Município]))*vendas[[#This Row],[quantidade]]*(RANDBETWEEN(10,30)/100)</f>
        <v>31.6008</v>
      </c>
      <c r="I1044" t="str">
        <f>VLOOKUP(vendas[[#This Row],[UF]],Regioes[],2,0)</f>
        <v>NORDESTE</v>
      </c>
      <c r="J1044" t="str" cm="1">
        <f t="array" aca="1" ref="J104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44" cm="1">
        <f t="array" ref="K1044">INDEX(Produtos[preço_venda],_xlfn.XMATCH(vendas[[#This Row],[produto]],Produtos[id],0,1))*vendas[[#This Row],[quantidade]]</f>
        <v>46083.840000000004</v>
      </c>
      <c r="L1044">
        <f ca="1">vendas[[#This Row],[total produtos]]+vendas[[#This Row],[frete]]</f>
        <v>46115.440800000004</v>
      </c>
    </row>
    <row r="1045" spans="1:12" x14ac:dyDescent="0.25">
      <c r="A1045" s="1">
        <v>45402</v>
      </c>
      <c r="B1045" s="3">
        <f>WEEKNUM(vendas[[#This Row],[data]])</f>
        <v>16</v>
      </c>
      <c r="C1045">
        <v>17</v>
      </c>
      <c r="D1045" s="2" t="s">
        <v>33</v>
      </c>
      <c r="E1045" s="3">
        <v>46</v>
      </c>
      <c r="F1045" t="s">
        <v>9787</v>
      </c>
      <c r="G1045" t="str" cm="1">
        <f t="array" ref="G1045">INDEX(Municípios[Unidade federativa],_xlfn.XMATCH(vendas[[#This Row],[destino]],Municípios[Município],0))</f>
        <v>Bahia</v>
      </c>
      <c r="H1045" cm="1">
        <f t="array" aca="1" ref="H1045" ca="1">INDEX(Municípios[frete],_xlfn.XMATCH(vendas[[#This Row],[destino]],Municípios[Município]))*vendas[[#This Row],[quantidade]]*(RANDBETWEEN(10,30)/100)</f>
        <v>98.016800000000003</v>
      </c>
      <c r="I1045" t="str">
        <f>VLOOKUP(vendas[[#This Row],[UF]],Regioes[],2,0)</f>
        <v>NORDESTE</v>
      </c>
      <c r="J1045" t="str" cm="1">
        <f t="array" aca="1" ref="J104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045" cm="1">
        <f t="array" ref="K1045">INDEX(Produtos[preço_venda],_xlfn.XMATCH(vendas[[#This Row],[produto]],Produtos[id],0,1))*vendas[[#This Row],[quantidade]]</f>
        <v>29477.26</v>
      </c>
      <c r="L1045">
        <f ca="1">vendas[[#This Row],[total produtos]]+vendas[[#This Row],[frete]]</f>
        <v>29575.2768</v>
      </c>
    </row>
    <row r="1046" spans="1:12" x14ac:dyDescent="0.25">
      <c r="A1046" s="1">
        <v>45391.569484749321</v>
      </c>
      <c r="B1046" s="3">
        <f>WEEKNUM(vendas[[#This Row],[data]])</f>
        <v>15</v>
      </c>
      <c r="C1046">
        <v>7</v>
      </c>
      <c r="D1046" s="2" t="s">
        <v>10</v>
      </c>
      <c r="E1046" s="3">
        <v>29</v>
      </c>
      <c r="F1046" t="s">
        <v>10891</v>
      </c>
      <c r="G1046" t="str" cm="1">
        <f t="array" ref="G1046">INDEX(Municípios[Unidade federativa],_xlfn.XMATCH(vendas[[#This Row],[destino]],Municípios[Município],0))</f>
        <v>Bahia</v>
      </c>
      <c r="H1046" cm="1">
        <f t="array" aca="1" ref="H1046" ca="1">INDEX(Municípios[frete],_xlfn.XMATCH(vendas[[#This Row],[destino]],Municípios[Município]))*vendas[[#This Row],[quantidade]]*(RANDBETWEEN(10,30)/100)</f>
        <v>49.955399999999997</v>
      </c>
      <c r="I1046" t="str">
        <f>VLOOKUP(vendas[[#This Row],[UF]],Regioes[],2,0)</f>
        <v>NORDESTE</v>
      </c>
      <c r="J1046" t="str" cm="1">
        <f t="array" aca="1" ref="J1046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46" cm="1">
        <f t="array" ref="K1046">INDEX(Produtos[preço_venda],_xlfn.XMATCH(vendas[[#This Row],[produto]],Produtos[id],0,1))*vendas[[#This Row],[quantidade]]</f>
        <v>129924.34999999999</v>
      </c>
      <c r="L1046">
        <f ca="1">vendas[[#This Row],[total produtos]]+vendas[[#This Row],[frete]]</f>
        <v>129974.3054</v>
      </c>
    </row>
    <row r="1047" spans="1:12" x14ac:dyDescent="0.25">
      <c r="A1047" s="1">
        <v>45391.569484749321</v>
      </c>
      <c r="B1047" s="3">
        <f>WEEKNUM(vendas[[#This Row],[data]])</f>
        <v>15</v>
      </c>
      <c r="C1047">
        <v>8</v>
      </c>
      <c r="D1047" s="2" t="s">
        <v>31</v>
      </c>
      <c r="E1047" s="3">
        <v>29</v>
      </c>
      <c r="F1047" t="s">
        <v>8421</v>
      </c>
      <c r="G1047" t="str" cm="1">
        <f t="array" ref="G1047">INDEX(Municípios[Unidade federativa],_xlfn.XMATCH(vendas[[#This Row],[destino]],Municípios[Município],0))</f>
        <v>Ceará</v>
      </c>
      <c r="H1047" cm="1">
        <f t="array" aca="1" ref="H1047" ca="1">INDEX(Municípios[frete],_xlfn.XMATCH(vendas[[#This Row],[destino]],Municípios[Município]))*vendas[[#This Row],[quantidade]]*(RANDBETWEEN(10,30)/100)</f>
        <v>59.087500000000006</v>
      </c>
      <c r="I1047" t="str">
        <f>VLOOKUP(vendas[[#This Row],[UF]],Regioes[],2,0)</f>
        <v>NORDESTE</v>
      </c>
      <c r="J1047" t="str" cm="1">
        <f t="array" aca="1" ref="J104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047" cm="1">
        <f t="array" ref="K1047">INDEX(Produtos[preço_venda],_xlfn.XMATCH(vendas[[#This Row],[produto]],Produtos[id],0,1))*vendas[[#This Row],[quantidade]]</f>
        <v>111366.37999999999</v>
      </c>
      <c r="L1047">
        <f ca="1">vendas[[#This Row],[total produtos]]+vendas[[#This Row],[frete]]</f>
        <v>111425.46749999998</v>
      </c>
    </row>
    <row r="1048" spans="1:12" x14ac:dyDescent="0.25">
      <c r="A1048" s="1">
        <v>45394.217685757794</v>
      </c>
      <c r="B1048" s="3">
        <f>WEEKNUM(vendas[[#This Row],[data]])</f>
        <v>15</v>
      </c>
      <c r="C1048">
        <v>13</v>
      </c>
      <c r="D1048" s="2" t="s">
        <v>17</v>
      </c>
      <c r="E1048" s="3">
        <v>46</v>
      </c>
      <c r="F1048" t="s">
        <v>1968</v>
      </c>
      <c r="G1048" t="str" cm="1">
        <f t="array" ref="G1048">INDEX(Municípios[Unidade federativa],_xlfn.XMATCH(vendas[[#This Row],[destino]],Municípios[Município],0))</f>
        <v>Goiás</v>
      </c>
      <c r="H1048" cm="1">
        <f t="array" aca="1" ref="H1048" ca="1">INDEX(Municípios[frete],_xlfn.XMATCH(vendas[[#This Row],[destino]],Municípios[Município]))*vendas[[#This Row],[quantidade]]*(RANDBETWEEN(10,30)/100)</f>
        <v>198.6326</v>
      </c>
      <c r="I1048" t="str">
        <f>VLOOKUP(vendas[[#This Row],[UF]],Regioes[],2,0)</f>
        <v>CENTRO-OESTE</v>
      </c>
      <c r="J1048" t="str" cm="1">
        <f t="array" aca="1" ref="J1048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048" cm="1">
        <f t="array" ref="K1048">INDEX(Produtos[preço_venda],_xlfn.XMATCH(vendas[[#This Row],[produto]],Produtos[id],0,1))*vendas[[#This Row],[quantidade]]</f>
        <v>117770.12</v>
      </c>
      <c r="L1048">
        <f ca="1">vendas[[#This Row],[total produtos]]+vendas[[#This Row],[frete]]</f>
        <v>117968.75259999999</v>
      </c>
    </row>
    <row r="1049" spans="1:12" x14ac:dyDescent="0.25">
      <c r="A1049" s="1">
        <v>45394.217685757794</v>
      </c>
      <c r="B1049" s="3">
        <f>WEEKNUM(vendas[[#This Row],[data]])</f>
        <v>15</v>
      </c>
      <c r="C1049">
        <v>6</v>
      </c>
      <c r="D1049" s="2" t="s">
        <v>62</v>
      </c>
      <c r="E1049" s="3">
        <v>14</v>
      </c>
      <c r="F1049" t="s">
        <v>13937</v>
      </c>
      <c r="G1049" t="str" cm="1">
        <f t="array" ref="G1049">INDEX(Municípios[Unidade federativa],_xlfn.XMATCH(vendas[[#This Row],[destino]],Municípios[Município],0))</f>
        <v>Sergipe</v>
      </c>
      <c r="H1049" cm="1">
        <f t="array" aca="1" ref="H1049" ca="1">INDEX(Municípios[frete],_xlfn.XMATCH(vendas[[#This Row],[destino]],Municípios[Município]))*vendas[[#This Row],[quantidade]]*(RANDBETWEEN(10,30)/100)</f>
        <v>17.873800000000003</v>
      </c>
      <c r="I1049" t="str">
        <f>VLOOKUP(vendas[[#This Row],[UF]],Regioes[],2,0)</f>
        <v>NORDESTE</v>
      </c>
      <c r="J1049" t="str" cm="1">
        <f t="array" aca="1" ref="J104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49" cm="1">
        <f t="array" ref="K1049">INDEX(Produtos[preço_venda],_xlfn.XMATCH(vendas[[#This Row],[produto]],Produtos[id],0,1))*vendas[[#This Row],[quantidade]]</f>
        <v>40328.119999999995</v>
      </c>
      <c r="L1049">
        <f ca="1">vendas[[#This Row],[total produtos]]+vendas[[#This Row],[frete]]</f>
        <v>40345.993799999997</v>
      </c>
    </row>
    <row r="1050" spans="1:12" x14ac:dyDescent="0.25">
      <c r="A1050" s="1">
        <v>45384.331541091851</v>
      </c>
      <c r="B1050" s="3">
        <f>WEEKNUM(vendas[[#This Row],[data]])</f>
        <v>14</v>
      </c>
      <c r="C1050">
        <v>16</v>
      </c>
      <c r="D1050" s="2" t="s">
        <v>59</v>
      </c>
      <c r="E1050" s="3">
        <v>48</v>
      </c>
      <c r="F1050" t="s">
        <v>315</v>
      </c>
      <c r="G1050" t="str" cm="1">
        <f t="array" ref="G1050">INDEX(Municípios[Unidade federativa],_xlfn.XMATCH(vendas[[#This Row],[destino]],Municípios[Município],0))</f>
        <v>São Paulo</v>
      </c>
      <c r="H1050" cm="1">
        <f t="array" aca="1" ref="H1050" ca="1">INDEX(Municípios[frete],_xlfn.XMATCH(vendas[[#This Row],[destino]],Municípios[Município]))*vendas[[#This Row],[quantidade]]*(RANDBETWEEN(10,30)/100)</f>
        <v>63.763199999999998</v>
      </c>
      <c r="I1050" t="str">
        <f>VLOOKUP(vendas[[#This Row],[UF]],Regioes[],2,0)</f>
        <v>SUDESTE</v>
      </c>
      <c r="J1050" t="str" cm="1">
        <f t="array" aca="1" ref="J1050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050" cm="1">
        <f t="array" ref="K1050">INDEX(Produtos[preço_venda],_xlfn.XMATCH(vendas[[#This Row],[produto]],Produtos[id],0,1))*vendas[[#This Row],[quantidade]]</f>
        <v>107550.72</v>
      </c>
      <c r="L1050">
        <f ca="1">vendas[[#This Row],[total produtos]]+vendas[[#This Row],[frete]]</f>
        <v>107614.4832</v>
      </c>
    </row>
    <row r="1051" spans="1:12" x14ac:dyDescent="0.25">
      <c r="A1051" s="1">
        <v>45410</v>
      </c>
      <c r="B1051" s="3">
        <f>WEEKNUM(vendas[[#This Row],[data]])</f>
        <v>18</v>
      </c>
      <c r="C1051">
        <v>12</v>
      </c>
      <c r="D1051" s="2" t="s">
        <v>24</v>
      </c>
      <c r="E1051" s="3">
        <v>19</v>
      </c>
      <c r="F1051" t="s">
        <v>758</v>
      </c>
      <c r="G1051" t="str" cm="1">
        <f t="array" ref="G1051">INDEX(Municípios[Unidade federativa],_xlfn.XMATCH(vendas[[#This Row],[destino]],Municípios[Município],0))</f>
        <v>Minas Gerais</v>
      </c>
      <c r="H1051" cm="1">
        <f t="array" aca="1" ref="H1051" ca="1">INDEX(Municípios[frete],_xlfn.XMATCH(vendas[[#This Row],[destino]],Municípios[Município]))*vendas[[#This Row],[quantidade]]*(RANDBETWEEN(10,30)/100)</f>
        <v>8.3980000000000015</v>
      </c>
      <c r="I1051" t="str">
        <f>VLOOKUP(vendas[[#This Row],[UF]],Regioes[],2,0)</f>
        <v>SUDESTE</v>
      </c>
      <c r="J1051" t="str" cm="1">
        <f t="array" aca="1" ref="J1051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051" cm="1">
        <f t="array" ref="K1051">INDEX(Produtos[preço_venda],_xlfn.XMATCH(vendas[[#This Row],[produto]],Produtos[id],0,1))*vendas[[#This Row],[quantidade]]</f>
        <v>66885.509999999995</v>
      </c>
      <c r="L1051">
        <f ca="1">vendas[[#This Row],[total produtos]]+vendas[[#This Row],[frete]]</f>
        <v>66893.907999999996</v>
      </c>
    </row>
    <row r="1052" spans="1:12" x14ac:dyDescent="0.25">
      <c r="A1052" s="1">
        <v>45410</v>
      </c>
      <c r="B1052" s="3">
        <f>WEEKNUM(vendas[[#This Row],[data]])</f>
        <v>18</v>
      </c>
      <c r="C1052">
        <v>5</v>
      </c>
      <c r="D1052" s="2" t="s">
        <v>33</v>
      </c>
      <c r="E1052" s="3">
        <v>43</v>
      </c>
      <c r="F1052" t="s">
        <v>1858</v>
      </c>
      <c r="G1052" t="str" cm="1">
        <f t="array" ref="G1052">INDEX(Municípios[Unidade federativa],_xlfn.XMATCH(vendas[[#This Row],[destino]],Municípios[Município],0))</f>
        <v>Maranhão</v>
      </c>
      <c r="H1052" cm="1">
        <f t="array" aca="1" ref="H1052" ca="1">INDEX(Municípios[frete],_xlfn.XMATCH(vendas[[#This Row],[destino]],Municípios[Município]))*vendas[[#This Row],[quantidade]]*(RANDBETWEEN(10,30)/100)</f>
        <v>122.64460000000001</v>
      </c>
      <c r="I1052" t="str">
        <f>VLOOKUP(vendas[[#This Row],[UF]],Regioes[],2,0)</f>
        <v>NORDESTE</v>
      </c>
      <c r="J1052" t="str" cm="1">
        <f t="array" aca="1" ref="J105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52" cm="1">
        <f t="array" ref="K1052">INDEX(Produtos[preço_venda],_xlfn.XMATCH(vendas[[#This Row],[produto]],Produtos[id],0,1))*vendas[[#This Row],[quantidade]]</f>
        <v>27554.829999999998</v>
      </c>
      <c r="L1052">
        <f ca="1">vendas[[#This Row],[total produtos]]+vendas[[#This Row],[frete]]</f>
        <v>27677.474599999998</v>
      </c>
    </row>
    <row r="1053" spans="1:12" x14ac:dyDescent="0.25">
      <c r="A1053" s="1">
        <v>45402</v>
      </c>
      <c r="B1053" s="3">
        <f>WEEKNUM(vendas[[#This Row],[data]])</f>
        <v>16</v>
      </c>
      <c r="C1053">
        <v>18</v>
      </c>
      <c r="D1053" s="2" t="s">
        <v>26</v>
      </c>
      <c r="E1053" s="3">
        <v>40</v>
      </c>
      <c r="F1053" t="s">
        <v>5213</v>
      </c>
      <c r="G1053" t="str" cm="1">
        <f t="array" ref="G1053">INDEX(Municípios[Unidade federativa],_xlfn.XMATCH(vendas[[#This Row],[destino]],Municípios[Município],0))</f>
        <v>Bahia</v>
      </c>
      <c r="H1053" cm="1">
        <f t="array" aca="1" ref="H1053" ca="1">INDEX(Municípios[frete],_xlfn.XMATCH(vendas[[#This Row],[destino]],Municípios[Município]))*vendas[[#This Row],[quantidade]]*(RANDBETWEEN(10,30)/100)</f>
        <v>31.892000000000007</v>
      </c>
      <c r="I1053" t="str">
        <f>VLOOKUP(vendas[[#This Row],[UF]],Regioes[],2,0)</f>
        <v>NORDESTE</v>
      </c>
      <c r="J1053" t="str" cm="1">
        <f t="array" aca="1" ref="J105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53" cm="1">
        <f t="array" ref="K1053">INDEX(Produtos[preço_venda],_xlfn.XMATCH(vendas[[#This Row],[produto]],Produtos[id],0,1))*vendas[[#This Row],[quantidade]]</f>
        <v>179231.19999999998</v>
      </c>
      <c r="L1053">
        <f ca="1">vendas[[#This Row],[total produtos]]+vendas[[#This Row],[frete]]</f>
        <v>179263.09199999998</v>
      </c>
    </row>
    <row r="1054" spans="1:12" x14ac:dyDescent="0.25">
      <c r="A1054" s="1">
        <v>45406</v>
      </c>
      <c r="B1054" s="3">
        <f>WEEKNUM(vendas[[#This Row],[data]])</f>
        <v>17</v>
      </c>
      <c r="C1054">
        <v>5</v>
      </c>
      <c r="D1054" s="2" t="s">
        <v>65</v>
      </c>
      <c r="E1054" s="3">
        <v>10</v>
      </c>
      <c r="F1054" t="s">
        <v>5793</v>
      </c>
      <c r="G1054" t="str" cm="1">
        <f t="array" ref="G1054">INDEX(Municípios[Unidade federativa],_xlfn.XMATCH(vendas[[#This Row],[destino]],Municípios[Município],0))</f>
        <v>Piauí</v>
      </c>
      <c r="H1054" cm="1">
        <f t="array" aca="1" ref="H1054" ca="1">INDEX(Municípios[frete],_xlfn.XMATCH(vendas[[#This Row],[destino]],Municípios[Município]))*vendas[[#This Row],[quantidade]]*(RANDBETWEEN(10,30)/100)</f>
        <v>14.72</v>
      </c>
      <c r="I1054" t="str">
        <f>VLOOKUP(vendas[[#This Row],[UF]],Regioes[],2,0)</f>
        <v>NORDESTE</v>
      </c>
      <c r="J1054" t="str" cm="1">
        <f t="array" aca="1" ref="J1054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054" cm="1">
        <f t="array" ref="K1054">INDEX(Produtos[preço_venda],_xlfn.XMATCH(vendas[[#This Row],[produto]],Produtos[id],0,1))*vendas[[#This Row],[quantidade]]</f>
        <v>41607.600000000006</v>
      </c>
      <c r="L1054">
        <f ca="1">vendas[[#This Row],[total produtos]]+vendas[[#This Row],[frete]]</f>
        <v>41622.320000000007</v>
      </c>
    </row>
    <row r="1055" spans="1:12" x14ac:dyDescent="0.25">
      <c r="A1055" s="1">
        <v>45391.569484749321</v>
      </c>
      <c r="B1055" s="3">
        <f>WEEKNUM(vendas[[#This Row],[data]])</f>
        <v>15</v>
      </c>
      <c r="C1055">
        <v>15</v>
      </c>
      <c r="D1055" s="2" t="s">
        <v>63</v>
      </c>
      <c r="E1055" s="3">
        <v>40</v>
      </c>
      <c r="F1055" t="s">
        <v>15987</v>
      </c>
      <c r="G1055" t="str" cm="1">
        <f t="array" ref="G1055">INDEX(Municípios[Unidade federativa],_xlfn.XMATCH(vendas[[#This Row],[destino]],Municípios[Município],0))</f>
        <v>Piauí</v>
      </c>
      <c r="H1055" cm="1">
        <f t="array" aca="1" ref="H1055" ca="1">INDEX(Municípios[frete],_xlfn.XMATCH(vendas[[#This Row],[destino]],Municípios[Município]))*vendas[[#This Row],[quantidade]]*(RANDBETWEEN(10,30)/100)</f>
        <v>25.872000000000003</v>
      </c>
      <c r="I1055" t="str">
        <f>VLOOKUP(vendas[[#This Row],[UF]],Regioes[],2,0)</f>
        <v>NORDESTE</v>
      </c>
      <c r="J1055" t="str" cm="1">
        <f t="array" aca="1" ref="J1055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055" cm="1">
        <f t="array" ref="K1055">INDEX(Produtos[preço_venda],_xlfn.XMATCH(vendas[[#This Row],[produto]],Produtos[id],0,1))*vendas[[#This Row],[quantidade]]</f>
        <v>51216.4</v>
      </c>
      <c r="L1055">
        <f ca="1">vendas[[#This Row],[total produtos]]+vendas[[#This Row],[frete]]</f>
        <v>51242.272000000004</v>
      </c>
    </row>
    <row r="1056" spans="1:12" x14ac:dyDescent="0.25">
      <c r="A1056" s="1">
        <v>45409</v>
      </c>
      <c r="B1056" s="3">
        <f>WEEKNUM(vendas[[#This Row],[data]])</f>
        <v>17</v>
      </c>
      <c r="C1056">
        <v>13</v>
      </c>
      <c r="D1056" s="2" t="s">
        <v>16</v>
      </c>
      <c r="E1056" s="3">
        <v>13</v>
      </c>
      <c r="F1056" t="s">
        <v>5852</v>
      </c>
      <c r="G1056" t="str" cm="1">
        <f t="array" ref="G1056">INDEX(Municípios[Unidade federativa],_xlfn.XMATCH(vendas[[#This Row],[destino]],Municípios[Município],0))</f>
        <v>Bahia</v>
      </c>
      <c r="H1056" cm="1">
        <f t="array" aca="1" ref="H1056" ca="1">INDEX(Municípios[frete],_xlfn.XMATCH(vendas[[#This Row],[destino]],Municípios[Município]))*vendas[[#This Row],[quantidade]]*(RANDBETWEEN(10,30)/100)</f>
        <v>26.559000000000001</v>
      </c>
      <c r="I1056" t="str">
        <f>VLOOKUP(vendas[[#This Row],[UF]],Regioes[],2,0)</f>
        <v>NORDESTE</v>
      </c>
      <c r="J1056" t="str" cm="1">
        <f t="array" aca="1" ref="J105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56" cm="1">
        <f t="array" ref="K1056">INDEX(Produtos[preço_venda],_xlfn.XMATCH(vendas[[#This Row],[produto]],Produtos[id],0,1))*vendas[[#This Row],[quantidade]]</f>
        <v>45764.42</v>
      </c>
      <c r="L1056">
        <f ca="1">vendas[[#This Row],[total produtos]]+vendas[[#This Row],[frete]]</f>
        <v>45790.978999999999</v>
      </c>
    </row>
    <row r="1057" spans="1:12" x14ac:dyDescent="0.25">
      <c r="A1057" s="1">
        <v>45400.772015411225</v>
      </c>
      <c r="B1057" s="3">
        <f>WEEKNUM(vendas[[#This Row],[data]])</f>
        <v>16</v>
      </c>
      <c r="C1057">
        <v>10</v>
      </c>
      <c r="D1057" s="2" t="s">
        <v>21</v>
      </c>
      <c r="E1057" s="3">
        <v>36</v>
      </c>
      <c r="F1057" t="s">
        <v>12361</v>
      </c>
      <c r="G1057" t="str" cm="1">
        <f t="array" ref="G1057">INDEX(Municípios[Unidade federativa],_xlfn.XMATCH(vendas[[#This Row],[destino]],Municípios[Município],0))</f>
        <v>Rio Grande do Sul</v>
      </c>
      <c r="H1057" cm="1">
        <f t="array" aca="1" ref="H1057" ca="1">INDEX(Municípios[frete],_xlfn.XMATCH(vendas[[#This Row],[destino]],Municípios[Município]))*vendas[[#This Row],[quantidade]]*(RANDBETWEEN(10,30)/100)</f>
        <v>53.539200000000001</v>
      </c>
      <c r="I1057" t="str">
        <f>VLOOKUP(vendas[[#This Row],[UF]],Regioes[],2,0)</f>
        <v>SUL</v>
      </c>
      <c r="J1057" t="str" cm="1">
        <f t="array" aca="1" ref="J1057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057" cm="1">
        <f t="array" ref="K1057">INDEX(Produtos[preço_venda],_xlfn.XMATCH(vendas[[#This Row],[produto]],Produtos[id],0,1))*vendas[[#This Row],[quantidade]]</f>
        <v>138258.36000000002</v>
      </c>
      <c r="L1057">
        <f ca="1">vendas[[#This Row],[total produtos]]+vendas[[#This Row],[frete]]</f>
        <v>138311.89920000001</v>
      </c>
    </row>
    <row r="1058" spans="1:12" x14ac:dyDescent="0.25">
      <c r="A1058" s="1">
        <v>45402</v>
      </c>
      <c r="B1058" s="3">
        <f>WEEKNUM(vendas[[#This Row],[data]])</f>
        <v>16</v>
      </c>
      <c r="C1058">
        <v>8</v>
      </c>
      <c r="D1058" s="2" t="s">
        <v>48</v>
      </c>
      <c r="E1058" s="3">
        <v>44</v>
      </c>
      <c r="F1058" t="s">
        <v>12145</v>
      </c>
      <c r="G1058" t="str" cm="1">
        <f t="array" ref="G1058">INDEX(Municípios[Unidade federativa],_xlfn.XMATCH(vendas[[#This Row],[destino]],Municípios[Município],0))</f>
        <v>Minas Gerais</v>
      </c>
      <c r="H1058" cm="1">
        <f t="array" aca="1" ref="H1058" ca="1">INDEX(Municípios[frete],_xlfn.XMATCH(vendas[[#This Row],[destino]],Municípios[Município]))*vendas[[#This Row],[quantidade]]*(RANDBETWEEN(10,30)/100)</f>
        <v>109.26520000000001</v>
      </c>
      <c r="I1058" t="str">
        <f>VLOOKUP(vendas[[#This Row],[UF]],Regioes[],2,0)</f>
        <v>SUDESTE</v>
      </c>
      <c r="J1058" t="str" cm="1">
        <f t="array" aca="1" ref="J105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058" cm="1">
        <f t="array" ref="K1058">INDEX(Produtos[preço_venda],_xlfn.XMATCH(vendas[[#This Row],[produto]],Produtos[id],0,1))*vendas[[#This Row],[quantidade]]</f>
        <v>56339.360000000001</v>
      </c>
      <c r="L1058">
        <f ca="1">vendas[[#This Row],[total produtos]]+vendas[[#This Row],[frete]]</f>
        <v>56448.625200000002</v>
      </c>
    </row>
    <row r="1059" spans="1:12" x14ac:dyDescent="0.25">
      <c r="A1059" s="1">
        <v>45408</v>
      </c>
      <c r="B1059" s="3">
        <f>WEEKNUM(vendas[[#This Row],[data]])</f>
        <v>17</v>
      </c>
      <c r="C1059">
        <v>18</v>
      </c>
      <c r="D1059" s="2" t="s">
        <v>61</v>
      </c>
      <c r="E1059" s="3">
        <v>36</v>
      </c>
      <c r="F1059" t="s">
        <v>118</v>
      </c>
      <c r="G1059" t="str" cm="1">
        <f t="array" ref="G1059">INDEX(Municípios[Unidade federativa],_xlfn.XMATCH(vendas[[#This Row],[destino]],Municípios[Município],0))</f>
        <v>Pernambuco</v>
      </c>
      <c r="H1059" cm="1">
        <f t="array" aca="1" ref="H1059" ca="1">INDEX(Municípios[frete],_xlfn.XMATCH(vendas[[#This Row],[destino]],Municípios[Município]))*vendas[[#This Row],[quantidade]]*(RANDBETWEEN(10,30)/100)</f>
        <v>47.678399999999996</v>
      </c>
      <c r="I1059" t="str">
        <f>VLOOKUP(vendas[[#This Row],[UF]],Regioes[],2,0)</f>
        <v>NORDESTE</v>
      </c>
      <c r="J1059" t="str" cm="1">
        <f t="array" aca="1" ref="J1059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059" cm="1">
        <f t="array" ref="K1059">INDEX(Produtos[preço_venda],_xlfn.XMATCH(vendas[[#This Row],[produto]],Produtos[id],0,1))*vendas[[#This Row],[quantidade]]</f>
        <v>126723.96</v>
      </c>
      <c r="L1059">
        <f ca="1">vendas[[#This Row],[total produtos]]+vendas[[#This Row],[frete]]</f>
        <v>126771.63840000001</v>
      </c>
    </row>
    <row r="1060" spans="1:12" x14ac:dyDescent="0.25">
      <c r="A1060" s="1">
        <v>45406</v>
      </c>
      <c r="B1060" s="3">
        <f>WEEKNUM(vendas[[#This Row],[data]])</f>
        <v>17</v>
      </c>
      <c r="C1060">
        <v>11</v>
      </c>
      <c r="D1060" s="2" t="s">
        <v>37</v>
      </c>
      <c r="E1060" s="3">
        <v>30</v>
      </c>
      <c r="F1060" t="s">
        <v>12641</v>
      </c>
      <c r="G1060" t="str" cm="1">
        <f t="array" ref="G1060">INDEX(Municípios[Unidade federativa],_xlfn.XMATCH(vendas[[#This Row],[destino]],Municípios[Município],0))</f>
        <v>Paraíba</v>
      </c>
      <c r="H1060" cm="1">
        <f t="array" aca="1" ref="H1060" ca="1">INDEX(Municípios[frete],_xlfn.XMATCH(vendas[[#This Row],[destino]],Municípios[Município]))*vendas[[#This Row],[quantidade]]*(RANDBETWEEN(10,30)/100)</f>
        <v>100.54800000000002</v>
      </c>
      <c r="I1060" t="str">
        <f>VLOOKUP(vendas[[#This Row],[UF]],Regioes[],2,0)</f>
        <v>NORDESTE</v>
      </c>
      <c r="J1060" t="str" cm="1">
        <f t="array" aca="1" ref="J1060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060" cm="1">
        <f t="array" ref="K1060">INDEX(Produtos[preço_venda],_xlfn.XMATCH(vendas[[#This Row],[produto]],Produtos[id],0,1))*vendas[[#This Row],[quantidade]]</f>
        <v>57618</v>
      </c>
      <c r="L1060">
        <f ca="1">vendas[[#This Row],[total produtos]]+vendas[[#This Row],[frete]]</f>
        <v>57718.548000000003</v>
      </c>
    </row>
    <row r="1061" spans="1:12" x14ac:dyDescent="0.25">
      <c r="A1061" s="1">
        <v>45402</v>
      </c>
      <c r="B1061" s="3">
        <f>WEEKNUM(vendas[[#This Row],[data]])</f>
        <v>16</v>
      </c>
      <c r="C1061">
        <v>17</v>
      </c>
      <c r="D1061" s="2" t="s">
        <v>54</v>
      </c>
      <c r="E1061" s="3">
        <v>37</v>
      </c>
      <c r="F1061" t="s">
        <v>15320</v>
      </c>
      <c r="G1061" t="str" cm="1">
        <f t="array" ref="G1061">INDEX(Municípios[Unidade federativa],_xlfn.XMATCH(vendas[[#This Row],[destino]],Municípios[Município],0))</f>
        <v>Paraná</v>
      </c>
      <c r="H1061" cm="1">
        <f t="array" aca="1" ref="H1061" ca="1">INDEX(Municípios[frete],_xlfn.XMATCH(vendas[[#This Row],[destino]],Municípios[Município]))*vendas[[#This Row],[quantidade]]*(RANDBETWEEN(10,30)/100)</f>
        <v>57.89759999999999</v>
      </c>
      <c r="I1061" t="str">
        <f>VLOOKUP(vendas[[#This Row],[UF]],Regioes[],2,0)</f>
        <v>SUL</v>
      </c>
      <c r="J1061" t="str" cm="1">
        <f t="array" aca="1" ref="J106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061" cm="1">
        <f t="array" ref="K1061">INDEX(Produtos[preço_venda],_xlfn.XMATCH(vendas[[#This Row],[produto]],Produtos[id],0,1))*vendas[[#This Row],[quantidade]]</f>
        <v>23684.44</v>
      </c>
      <c r="L1061">
        <f ca="1">vendas[[#This Row],[total produtos]]+vendas[[#This Row],[frete]]</f>
        <v>23742.337599999999</v>
      </c>
    </row>
    <row r="1062" spans="1:12" x14ac:dyDescent="0.25">
      <c r="A1062" s="1">
        <v>45400.772015411225</v>
      </c>
      <c r="B1062" s="3">
        <f>WEEKNUM(vendas[[#This Row],[data]])</f>
        <v>16</v>
      </c>
      <c r="C1062">
        <v>9</v>
      </c>
      <c r="D1062" s="2" t="s">
        <v>16</v>
      </c>
      <c r="E1062" s="3">
        <v>36</v>
      </c>
      <c r="F1062" t="s">
        <v>13142</v>
      </c>
      <c r="G1062" t="str" cm="1">
        <f t="array" ref="G1062">INDEX(Municípios[Unidade federativa],_xlfn.XMATCH(vendas[[#This Row],[destino]],Municípios[Município],0))</f>
        <v>Rio Grande do Sul</v>
      </c>
      <c r="H1062" cm="1">
        <f t="array" aca="1" ref="H1062" ca="1">INDEX(Municípios[frete],_xlfn.XMATCH(vendas[[#This Row],[destino]],Municípios[Município]))*vendas[[#This Row],[quantidade]]*(RANDBETWEEN(10,30)/100)</f>
        <v>22.096799999999998</v>
      </c>
      <c r="I1062" t="str">
        <f>VLOOKUP(vendas[[#This Row],[UF]],Regioes[],2,0)</f>
        <v>SUL</v>
      </c>
      <c r="J1062" t="str" cm="1">
        <f t="array" aca="1" ref="J1062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062" cm="1">
        <f t="array" ref="K1062">INDEX(Produtos[preço_venda],_xlfn.XMATCH(vendas[[#This Row],[produto]],Produtos[id],0,1))*vendas[[#This Row],[quantidade]]</f>
        <v>126732.24</v>
      </c>
      <c r="L1062">
        <f ca="1">vendas[[#This Row],[total produtos]]+vendas[[#This Row],[frete]]</f>
        <v>126754.3368</v>
      </c>
    </row>
    <row r="1063" spans="1:12" x14ac:dyDescent="0.25">
      <c r="A1063" s="1">
        <v>45394.217685757794</v>
      </c>
      <c r="B1063" s="3">
        <f>WEEKNUM(vendas[[#This Row],[data]])</f>
        <v>15</v>
      </c>
      <c r="C1063">
        <v>7</v>
      </c>
      <c r="D1063" s="2" t="s">
        <v>28</v>
      </c>
      <c r="E1063" s="3">
        <v>21</v>
      </c>
      <c r="F1063" t="s">
        <v>11818</v>
      </c>
      <c r="G1063" t="str" cm="1">
        <f t="array" ref="G1063">INDEX(Municípios[Unidade federativa],_xlfn.XMATCH(vendas[[#This Row],[destino]],Municípios[Município],0))</f>
        <v>Paraná</v>
      </c>
      <c r="H1063" cm="1">
        <f t="array" aca="1" ref="H1063" ca="1">INDEX(Municípios[frete],_xlfn.XMATCH(vendas[[#This Row],[destino]],Municípios[Município]))*vendas[[#This Row],[quantidade]]*(RANDBETWEEN(10,30)/100)</f>
        <v>97.838999999999999</v>
      </c>
      <c r="I1063" t="str">
        <f>VLOOKUP(vendas[[#This Row],[UF]],Regioes[],2,0)</f>
        <v>SUL</v>
      </c>
      <c r="J1063" t="str" cm="1">
        <f t="array" aca="1" ref="J1063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063" cm="1">
        <f t="array" ref="K1063">INDEX(Produtos[preço_venda],_xlfn.XMATCH(vendas[[#This Row],[produto]],Produtos[id],0,1))*vendas[[#This Row],[quantidade]]</f>
        <v>26885.67</v>
      </c>
      <c r="L1063">
        <f ca="1">vendas[[#This Row],[total produtos]]+vendas[[#This Row],[frete]]</f>
        <v>26983.508999999998</v>
      </c>
    </row>
    <row r="1064" spans="1:12" x14ac:dyDescent="0.25">
      <c r="A1064" s="1">
        <v>45391.569484749321</v>
      </c>
      <c r="B1064" s="3">
        <f>WEEKNUM(vendas[[#This Row],[data]])</f>
        <v>15</v>
      </c>
      <c r="C1064">
        <v>11</v>
      </c>
      <c r="D1064" s="2" t="s">
        <v>53</v>
      </c>
      <c r="E1064" s="3">
        <v>26</v>
      </c>
      <c r="F1064" t="s">
        <v>7817</v>
      </c>
      <c r="G1064" t="str" cm="1">
        <f t="array" ref="G1064">INDEX(Municípios[Unidade federativa],_xlfn.XMATCH(vendas[[#This Row],[destino]],Municípios[Município],0))</f>
        <v>Rio Grande do Sul</v>
      </c>
      <c r="H1064" cm="1">
        <f t="array" aca="1" ref="H1064" ca="1">INDEX(Municípios[frete],_xlfn.XMATCH(vendas[[#This Row],[destino]],Municípios[Município]))*vendas[[#This Row],[quantidade]]*(RANDBETWEEN(10,30)/100)</f>
        <v>63.7</v>
      </c>
      <c r="I1064" t="str">
        <f>VLOOKUP(vendas[[#This Row],[UF]],Regioes[],2,0)</f>
        <v>SUL</v>
      </c>
      <c r="J1064" t="str" cm="1">
        <f t="array" aca="1" ref="J106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064" cm="1">
        <f t="array" ref="K1064">INDEX(Produtos[preço_venda],_xlfn.XMATCH(vendas[[#This Row],[produto]],Produtos[id],0,1))*vendas[[#This Row],[quantidade]]</f>
        <v>99848.320000000007</v>
      </c>
      <c r="L1064">
        <f ca="1">vendas[[#This Row],[total produtos]]+vendas[[#This Row],[frete]]</f>
        <v>99912.02</v>
      </c>
    </row>
    <row r="1065" spans="1:12" x14ac:dyDescent="0.25">
      <c r="A1065" s="1">
        <v>45391.569484749321</v>
      </c>
      <c r="B1065" s="3">
        <f>WEEKNUM(vendas[[#This Row],[data]])</f>
        <v>15</v>
      </c>
      <c r="C1065">
        <v>12</v>
      </c>
      <c r="D1065" s="2" t="s">
        <v>61</v>
      </c>
      <c r="E1065" s="3">
        <v>41</v>
      </c>
      <c r="F1065" t="s">
        <v>13579</v>
      </c>
      <c r="G1065" t="str" cm="1">
        <f t="array" ref="G1065">INDEX(Municípios[Unidade federativa],_xlfn.XMATCH(vendas[[#This Row],[destino]],Municípios[Município],0))</f>
        <v>Tocantins</v>
      </c>
      <c r="H1065" cm="1">
        <f t="array" aca="1" ref="H1065" ca="1">INDEX(Municípios[frete],_xlfn.XMATCH(vendas[[#This Row],[destino]],Municípios[Município]))*vendas[[#This Row],[quantidade]]*(RANDBETWEEN(10,30)/100)</f>
        <v>82.041000000000011</v>
      </c>
      <c r="I1065" t="str">
        <f>VLOOKUP(vendas[[#This Row],[UF]],Regioes[],2,0)</f>
        <v>NORTE</v>
      </c>
      <c r="J1065" t="str" cm="1">
        <f t="array" aca="1" ref="J1065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065" cm="1">
        <f t="array" ref="K1065">INDEX(Produtos[preço_venda],_xlfn.XMATCH(vendas[[#This Row],[produto]],Produtos[id],0,1))*vendas[[#This Row],[quantidade]]</f>
        <v>144324.51</v>
      </c>
      <c r="L1065">
        <f ca="1">vendas[[#This Row],[total produtos]]+vendas[[#This Row],[frete]]</f>
        <v>144406.55100000001</v>
      </c>
    </row>
    <row r="1066" spans="1:12" x14ac:dyDescent="0.25">
      <c r="A1066" s="1">
        <v>45394.217685757794</v>
      </c>
      <c r="B1066" s="3">
        <f>WEEKNUM(vendas[[#This Row],[data]])</f>
        <v>15</v>
      </c>
      <c r="C1066">
        <v>16</v>
      </c>
      <c r="D1066" s="2" t="s">
        <v>24</v>
      </c>
      <c r="E1066" s="3">
        <v>11</v>
      </c>
      <c r="F1066" t="s">
        <v>3060</v>
      </c>
      <c r="G1066" t="str" cm="1">
        <f t="array" ref="G1066">INDEX(Municípios[Unidade federativa],_xlfn.XMATCH(vendas[[#This Row],[destino]],Municípios[Município],0))</f>
        <v>Rio Grande do Sul</v>
      </c>
      <c r="H1066" cm="1">
        <f t="array" aca="1" ref="H1066" ca="1">INDEX(Municípios[frete],_xlfn.XMATCH(vendas[[#This Row],[destino]],Municípios[Município]))*vendas[[#This Row],[quantidade]]*(RANDBETWEEN(10,30)/100)</f>
        <v>49.18760000000001</v>
      </c>
      <c r="I1066" t="str">
        <f>VLOOKUP(vendas[[#This Row],[UF]],Regioes[],2,0)</f>
        <v>SUL</v>
      </c>
      <c r="J1066" t="str" cm="1">
        <f t="array" aca="1" ref="J1066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066" cm="1">
        <f t="array" ref="K1066">INDEX(Produtos[preço_venda],_xlfn.XMATCH(vendas[[#This Row],[produto]],Produtos[id],0,1))*vendas[[#This Row],[quantidade]]</f>
        <v>38723.19</v>
      </c>
      <c r="L1066">
        <f ca="1">vendas[[#This Row],[total produtos]]+vendas[[#This Row],[frete]]</f>
        <v>38772.3776</v>
      </c>
    </row>
    <row r="1067" spans="1:12" x14ac:dyDescent="0.25">
      <c r="A1067" s="1">
        <v>45400.772015411225</v>
      </c>
      <c r="B1067" s="3">
        <f>WEEKNUM(vendas[[#This Row],[data]])</f>
        <v>16</v>
      </c>
      <c r="C1067">
        <v>15</v>
      </c>
      <c r="D1067" s="2" t="s">
        <v>30</v>
      </c>
      <c r="E1067" s="3">
        <v>35</v>
      </c>
      <c r="F1067" t="s">
        <v>12671</v>
      </c>
      <c r="G1067" t="str" cm="1">
        <f t="array" ref="G1067">INDEX(Municípios[Unidade federativa],_xlfn.XMATCH(vendas[[#This Row],[destino]],Municípios[Município],0))</f>
        <v>Goiás</v>
      </c>
      <c r="H1067" cm="1">
        <f t="array" aca="1" ref="H1067" ca="1">INDEX(Municípios[frete],_xlfn.XMATCH(vendas[[#This Row],[destino]],Municípios[Município]))*vendas[[#This Row],[quantidade]]*(RANDBETWEEN(10,30)/100)</f>
        <v>20.650000000000002</v>
      </c>
      <c r="I1067" t="str">
        <f>VLOOKUP(vendas[[#This Row],[UF]],Regioes[],2,0)</f>
        <v>CENTRO-OESTE</v>
      </c>
      <c r="J1067" t="str" cm="1">
        <f t="array" aca="1" ref="J1067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067" cm="1">
        <f t="array" ref="K1067">INDEX(Produtos[preço_venda],_xlfn.XMATCH(vendas[[#This Row],[produto]],Produtos[id],0,1))*vendas[[#This Row],[quantidade]]</f>
        <v>134408.4</v>
      </c>
      <c r="L1067">
        <f ca="1">vendas[[#This Row],[total produtos]]+vendas[[#This Row],[frete]]</f>
        <v>134429.04999999999</v>
      </c>
    </row>
    <row r="1068" spans="1:12" x14ac:dyDescent="0.25">
      <c r="A1068" s="1">
        <v>45402</v>
      </c>
      <c r="B1068" s="3">
        <f>WEEKNUM(vendas[[#This Row],[data]])</f>
        <v>16</v>
      </c>
      <c r="C1068">
        <v>7</v>
      </c>
      <c r="D1068" s="2" t="s">
        <v>21</v>
      </c>
      <c r="E1068" s="3">
        <v>41</v>
      </c>
      <c r="F1068" t="s">
        <v>1241</v>
      </c>
      <c r="G1068" t="str" cm="1">
        <f t="array" ref="G1068">INDEX(Municípios[Unidade federativa],_xlfn.XMATCH(vendas[[#This Row],[destino]],Municípios[Município],0))</f>
        <v>Mato Grosso</v>
      </c>
      <c r="H1068" cm="1">
        <f t="array" aca="1" ref="H1068" ca="1">INDEX(Municípios[frete],_xlfn.XMATCH(vendas[[#This Row],[destino]],Municípios[Município]))*vendas[[#This Row],[quantidade]]*(RANDBETWEEN(10,30)/100)</f>
        <v>59.122000000000007</v>
      </c>
      <c r="I1068" t="str">
        <f>VLOOKUP(vendas[[#This Row],[UF]],Regioes[],2,0)</f>
        <v>CENTRO-OESTE</v>
      </c>
      <c r="J1068" t="str" cm="1">
        <f t="array" aca="1" ref="J1068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068" cm="1">
        <f t="array" ref="K1068">INDEX(Produtos[preço_venda],_xlfn.XMATCH(vendas[[#This Row],[produto]],Produtos[id],0,1))*vendas[[#This Row],[quantidade]]</f>
        <v>157460.91</v>
      </c>
      <c r="L1068">
        <f ca="1">vendas[[#This Row],[total produtos]]+vendas[[#This Row],[frete]]</f>
        <v>157520.03200000001</v>
      </c>
    </row>
    <row r="1069" spans="1:12" x14ac:dyDescent="0.25">
      <c r="A1069" s="1">
        <v>45414</v>
      </c>
      <c r="B1069" s="3">
        <f>WEEKNUM(vendas[[#This Row],[data]])</f>
        <v>18</v>
      </c>
      <c r="C1069">
        <v>6</v>
      </c>
      <c r="D1069" s="2" t="s">
        <v>35</v>
      </c>
      <c r="E1069" s="3">
        <v>37</v>
      </c>
      <c r="F1069" t="s">
        <v>7853</v>
      </c>
      <c r="G1069" t="str" cm="1">
        <f t="array" ref="G1069">INDEX(Municípios[Unidade federativa],_xlfn.XMATCH(vendas[[#This Row],[destino]],Municípios[Município],0))</f>
        <v>Pernambuco</v>
      </c>
      <c r="H1069" cm="1">
        <f t="array" aca="1" ref="H1069" ca="1">INDEX(Municípios[frete],_xlfn.XMATCH(vendas[[#This Row],[destino]],Municípios[Município]))*vendas[[#This Row],[quantidade]]*(RANDBETWEEN(10,30)/100)</f>
        <v>64.335600000000014</v>
      </c>
      <c r="I1069" t="str">
        <f>VLOOKUP(vendas[[#This Row],[UF]],Regioes[],2,0)</f>
        <v>NORDESTE</v>
      </c>
      <c r="J1069" t="str" cm="1">
        <f t="array" aca="1" ref="J106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69" cm="1">
        <f t="array" ref="K1069">INDEX(Produtos[preço_venda],_xlfn.XMATCH(vendas[[#This Row],[produto]],Produtos[id],0,1))*vendas[[#This Row],[quantidade]]</f>
        <v>59209.25</v>
      </c>
      <c r="L1069">
        <f ca="1">vendas[[#This Row],[total produtos]]+vendas[[#This Row],[frete]]</f>
        <v>59273.585599999999</v>
      </c>
    </row>
    <row r="1070" spans="1:12" x14ac:dyDescent="0.25">
      <c r="A1070" s="1">
        <v>45402</v>
      </c>
      <c r="B1070" s="3">
        <f>WEEKNUM(vendas[[#This Row],[data]])</f>
        <v>16</v>
      </c>
      <c r="C1070">
        <v>9</v>
      </c>
      <c r="D1070" s="2" t="s">
        <v>23</v>
      </c>
      <c r="E1070" s="3">
        <v>10</v>
      </c>
      <c r="F1070" t="s">
        <v>13872</v>
      </c>
      <c r="G1070" t="str" cm="1">
        <f t="array" ref="G1070">INDEX(Municípios[Unidade federativa],_xlfn.XMATCH(vendas[[#This Row],[destino]],Municípios[Município],0))</f>
        <v>Rio Grande do Sul</v>
      </c>
      <c r="H1070" cm="1">
        <f t="array" aca="1" ref="H1070" ca="1">INDEX(Municípios[frete],_xlfn.XMATCH(vendas[[#This Row],[destino]],Municípios[Município]))*vendas[[#This Row],[quantidade]]*(RANDBETWEEN(10,30)/100)</f>
        <v>23.112000000000002</v>
      </c>
      <c r="I1070" t="str">
        <f>VLOOKUP(vendas[[#This Row],[UF]],Regioes[],2,0)</f>
        <v>SUL</v>
      </c>
      <c r="J1070" t="str" cm="1">
        <f t="array" aca="1" ref="J107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070" cm="1">
        <f t="array" ref="K1070">INDEX(Produtos[preço_venda],_xlfn.XMATCH(vendas[[#This Row],[produto]],Produtos[id],0,1))*vendas[[#This Row],[quantidade]]</f>
        <v>16001.800000000001</v>
      </c>
      <c r="L1070">
        <f ca="1">vendas[[#This Row],[total produtos]]+vendas[[#This Row],[frete]]</f>
        <v>16024.912</v>
      </c>
    </row>
    <row r="1071" spans="1:12" x14ac:dyDescent="0.25">
      <c r="A1071" s="1">
        <v>45406</v>
      </c>
      <c r="B1071" s="3">
        <f>WEEKNUM(vendas[[#This Row],[data]])</f>
        <v>17</v>
      </c>
      <c r="C1071">
        <v>17</v>
      </c>
      <c r="D1071" s="2" t="s">
        <v>27</v>
      </c>
      <c r="E1071" s="3">
        <v>26</v>
      </c>
      <c r="F1071" t="s">
        <v>11011</v>
      </c>
      <c r="G1071" t="str" cm="1">
        <f t="array" ref="G1071">INDEX(Municípios[Unidade federativa],_xlfn.XMATCH(vendas[[#This Row],[destino]],Municípios[Município],0))</f>
        <v>Paraíba</v>
      </c>
      <c r="H1071" cm="1">
        <f t="array" aca="1" ref="H1071" ca="1">INDEX(Municípios[frete],_xlfn.XMATCH(vendas[[#This Row],[destino]],Municípios[Município]))*vendas[[#This Row],[quantidade]]*(RANDBETWEEN(10,30)/100)</f>
        <v>25.521599999999999</v>
      </c>
      <c r="I1071" t="str">
        <f>VLOOKUP(vendas[[#This Row],[UF]],Regioes[],2,0)</f>
        <v>NORDESTE</v>
      </c>
      <c r="J1071" t="str" cm="1">
        <f t="array" aca="1" ref="J107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71" cm="1">
        <f t="array" ref="K1071">INDEX(Produtos[preço_venda],_xlfn.XMATCH(vendas[[#This Row],[produto]],Produtos[id],0,1))*vendas[[#This Row],[quantidade]]</f>
        <v>74902.36</v>
      </c>
      <c r="L1071">
        <f ca="1">vendas[[#This Row],[total produtos]]+vendas[[#This Row],[frete]]</f>
        <v>74927.881599999993</v>
      </c>
    </row>
    <row r="1072" spans="1:12" x14ac:dyDescent="0.25">
      <c r="A1072" s="1">
        <v>45394.217685757794</v>
      </c>
      <c r="B1072" s="3">
        <f>WEEKNUM(vendas[[#This Row],[data]])</f>
        <v>15</v>
      </c>
      <c r="C1072">
        <v>10</v>
      </c>
      <c r="D1072" s="2" t="s">
        <v>62</v>
      </c>
      <c r="E1072" s="3">
        <v>27</v>
      </c>
      <c r="F1072" t="s">
        <v>1728</v>
      </c>
      <c r="G1072" t="str" cm="1">
        <f t="array" ref="G1072">INDEX(Municípios[Unidade federativa],_xlfn.XMATCH(vendas[[#This Row],[destino]],Municípios[Município],0))</f>
        <v>Santa Catarina</v>
      </c>
      <c r="H1072" cm="1">
        <f t="array" aca="1" ref="H1072" ca="1">INDEX(Municípios[frete],_xlfn.XMATCH(vendas[[#This Row],[destino]],Municípios[Município]))*vendas[[#This Row],[quantidade]]*(RANDBETWEEN(10,30)/100)</f>
        <v>81.972000000000008</v>
      </c>
      <c r="I1072" t="str">
        <f>VLOOKUP(vendas[[#This Row],[UF]],Regioes[],2,0)</f>
        <v>SUL</v>
      </c>
      <c r="J1072" t="str" cm="1">
        <f t="array" aca="1" ref="J1072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072" cm="1">
        <f t="array" ref="K1072">INDEX(Produtos[preço_venda],_xlfn.XMATCH(vendas[[#This Row],[produto]],Produtos[id],0,1))*vendas[[#This Row],[quantidade]]</f>
        <v>77775.66</v>
      </c>
      <c r="L1072">
        <f ca="1">vendas[[#This Row],[total produtos]]+vendas[[#This Row],[frete]]</f>
        <v>77857.631999999998</v>
      </c>
    </row>
    <row r="1073" spans="1:12" x14ac:dyDescent="0.25">
      <c r="A1073" s="1">
        <v>45402</v>
      </c>
      <c r="B1073" s="3">
        <f>WEEKNUM(vendas[[#This Row],[data]])</f>
        <v>16</v>
      </c>
      <c r="C1073">
        <v>11</v>
      </c>
      <c r="D1073" s="2" t="s">
        <v>34</v>
      </c>
      <c r="E1073" s="3">
        <v>24</v>
      </c>
      <c r="F1073" t="s">
        <v>12974</v>
      </c>
      <c r="G1073" t="str" cm="1">
        <f t="array" ref="G1073">INDEX(Municípios[Unidade federativa],_xlfn.XMATCH(vendas[[#This Row],[destino]],Municípios[Município],0))</f>
        <v>Paraná</v>
      </c>
      <c r="H1073" cm="1">
        <f t="array" aca="1" ref="H1073" ca="1">INDEX(Municípios[frete],_xlfn.XMATCH(vendas[[#This Row],[destino]],Municípios[Município]))*vendas[[#This Row],[quantidade]]*(RANDBETWEEN(10,30)/100)</f>
        <v>12.038399999999999</v>
      </c>
      <c r="I1073" t="str">
        <f>VLOOKUP(vendas[[#This Row],[UF]],Regioes[],2,0)</f>
        <v>SUL</v>
      </c>
      <c r="J1073" t="str" cm="1">
        <f t="array" aca="1" ref="J107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73" cm="1">
        <f t="array" ref="K1073">INDEX(Produtos[preço_venda],_xlfn.XMATCH(vendas[[#This Row],[produto]],Produtos[id],0,1))*vendas[[#This Row],[quantidade]]</f>
        <v>84487.680000000008</v>
      </c>
      <c r="L1073">
        <f ca="1">vendas[[#This Row],[total produtos]]+vendas[[#This Row],[frete]]</f>
        <v>84499.718400000012</v>
      </c>
    </row>
    <row r="1074" spans="1:12" x14ac:dyDescent="0.25">
      <c r="A1074" s="1">
        <v>45400.772015411225</v>
      </c>
      <c r="B1074" s="3">
        <f>WEEKNUM(vendas[[#This Row],[data]])</f>
        <v>16</v>
      </c>
      <c r="C1074">
        <v>5</v>
      </c>
      <c r="D1074" s="2" t="s">
        <v>38</v>
      </c>
      <c r="E1074" s="3">
        <v>12</v>
      </c>
      <c r="F1074" t="s">
        <v>11207</v>
      </c>
      <c r="G1074" t="str" cm="1">
        <f t="array" ref="G1074">INDEX(Municípios[Unidade federativa],_xlfn.XMATCH(vendas[[#This Row],[destino]],Municípios[Município],0))</f>
        <v>Paraíba</v>
      </c>
      <c r="H1074" cm="1">
        <f t="array" aca="1" ref="H1074" ca="1">INDEX(Municípios[frete],_xlfn.XMATCH(vendas[[#This Row],[destino]],Municípios[Município]))*vendas[[#This Row],[quantidade]]*(RANDBETWEEN(10,30)/100)</f>
        <v>18.513600000000004</v>
      </c>
      <c r="I1074" t="str">
        <f>VLOOKUP(vendas[[#This Row],[UF]],Regioes[],2,0)</f>
        <v>NORDESTE</v>
      </c>
      <c r="J1074" t="str" cm="1">
        <f t="array" aca="1" ref="J107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074" cm="1">
        <f t="array" ref="K1074">INDEX(Produtos[preço_venda],_xlfn.XMATCH(vendas[[#This Row],[produto]],Produtos[id],0,1))*vendas[[#This Row],[quantidade]]</f>
        <v>34560.840000000004</v>
      </c>
      <c r="L1074">
        <f ca="1">vendas[[#This Row],[total produtos]]+vendas[[#This Row],[frete]]</f>
        <v>34579.353600000002</v>
      </c>
    </row>
    <row r="1075" spans="1:12" x14ac:dyDescent="0.25">
      <c r="A1075" s="1">
        <v>45394.217685757794</v>
      </c>
      <c r="B1075" s="3">
        <f>WEEKNUM(vendas[[#This Row],[data]])</f>
        <v>15</v>
      </c>
      <c r="C1075">
        <v>11</v>
      </c>
      <c r="D1075" s="2" t="s">
        <v>62</v>
      </c>
      <c r="E1075" s="3">
        <v>27</v>
      </c>
      <c r="F1075" t="s">
        <v>831</v>
      </c>
      <c r="G1075" t="str" cm="1">
        <f t="array" ref="G1075">INDEX(Municípios[Unidade federativa],_xlfn.XMATCH(vendas[[#This Row],[destino]],Municípios[Município],0))</f>
        <v>Rondônia</v>
      </c>
      <c r="H1075" cm="1">
        <f t="array" aca="1" ref="H1075" ca="1">INDEX(Municípios[frete],_xlfn.XMATCH(vendas[[#This Row],[destino]],Municípios[Município]))*vendas[[#This Row],[quantidade]]*(RANDBETWEEN(10,30)/100)</f>
        <v>20.174400000000002</v>
      </c>
      <c r="I1075" t="str">
        <f>VLOOKUP(vendas[[#This Row],[UF]],Regioes[],2,0)</f>
        <v>NORTE</v>
      </c>
      <c r="J1075" t="str" cm="1">
        <f t="array" aca="1" ref="J1075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075" cm="1">
        <f t="array" ref="K1075">INDEX(Produtos[preço_venda],_xlfn.XMATCH(vendas[[#This Row],[produto]],Produtos[id],0,1))*vendas[[#This Row],[quantidade]]</f>
        <v>77775.66</v>
      </c>
      <c r="L1075">
        <f ca="1">vendas[[#This Row],[total produtos]]+vendas[[#This Row],[frete]]</f>
        <v>77795.834400000007</v>
      </c>
    </row>
    <row r="1076" spans="1:12" x14ac:dyDescent="0.25">
      <c r="A1076" s="1">
        <v>45400.772015411225</v>
      </c>
      <c r="B1076" s="3">
        <f>WEEKNUM(vendas[[#This Row],[data]])</f>
        <v>16</v>
      </c>
      <c r="C1076">
        <v>11</v>
      </c>
      <c r="D1076" s="2" t="s">
        <v>48</v>
      </c>
      <c r="E1076" s="3">
        <v>42</v>
      </c>
      <c r="F1076" t="s">
        <v>234</v>
      </c>
      <c r="G1076" t="str" cm="1">
        <f t="array" ref="G1076">INDEX(Municípios[Unidade federativa],_xlfn.XMATCH(vendas[[#This Row],[destino]],Municípios[Município],0))</f>
        <v>Rio de Janeiro</v>
      </c>
      <c r="H1076" cm="1">
        <f t="array" aca="1" ref="H1076" ca="1">INDEX(Municípios[frete],_xlfn.XMATCH(vendas[[#This Row],[destino]],Municípios[Município]))*vendas[[#This Row],[quantidade]]*(RANDBETWEEN(10,30)/100)</f>
        <v>64.864800000000002</v>
      </c>
      <c r="I1076" t="str">
        <f>VLOOKUP(vendas[[#This Row],[UF]],Regioes[],2,0)</f>
        <v>SUDESTE</v>
      </c>
      <c r="J1076" t="str" cm="1">
        <f t="array" aca="1" ref="J1076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076" cm="1">
        <f t="array" ref="K1076">INDEX(Produtos[preço_venda],_xlfn.XMATCH(vendas[[#This Row],[produto]],Produtos[id],0,1))*vendas[[#This Row],[quantidade]]</f>
        <v>53778.48</v>
      </c>
      <c r="L1076">
        <f ca="1">vendas[[#This Row],[total produtos]]+vendas[[#This Row],[frete]]</f>
        <v>53843.344800000006</v>
      </c>
    </row>
    <row r="1077" spans="1:12" x14ac:dyDescent="0.25">
      <c r="A1077" s="1">
        <v>45394.217685757794</v>
      </c>
      <c r="B1077" s="3">
        <f>WEEKNUM(vendas[[#This Row],[data]])</f>
        <v>15</v>
      </c>
      <c r="C1077">
        <v>6</v>
      </c>
      <c r="D1077" s="2" t="s">
        <v>14</v>
      </c>
      <c r="E1077" s="3">
        <v>46</v>
      </c>
      <c r="F1077" t="s">
        <v>6705</v>
      </c>
      <c r="G1077" t="str" cm="1">
        <f t="array" ref="G1077">INDEX(Municípios[Unidade federativa],_xlfn.XMATCH(vendas[[#This Row],[destino]],Municípios[Município],0))</f>
        <v>Minas Gerais</v>
      </c>
      <c r="H1077" cm="1">
        <f t="array" aca="1" ref="H1077" ca="1">INDEX(Municípios[frete],_xlfn.XMATCH(vendas[[#This Row],[destino]],Municípios[Município]))*vendas[[#This Row],[quantidade]]*(RANDBETWEEN(10,30)/100)</f>
        <v>74.75</v>
      </c>
      <c r="I1077" t="str">
        <f>VLOOKUP(vendas[[#This Row],[UF]],Regioes[],2,0)</f>
        <v>SUDESTE</v>
      </c>
      <c r="J1077" t="str" cm="1">
        <f t="array" aca="1" ref="J1077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077" cm="1">
        <f t="array" ref="K1077">INDEX(Produtos[preço_venda],_xlfn.XMATCH(vendas[[#This Row],[produto]],Produtos[id],0,1))*vendas[[#This Row],[quantidade]]</f>
        <v>132503</v>
      </c>
      <c r="L1077">
        <f ca="1">vendas[[#This Row],[total produtos]]+vendas[[#This Row],[frete]]</f>
        <v>132577.75</v>
      </c>
    </row>
    <row r="1078" spans="1:12" x14ac:dyDescent="0.25">
      <c r="A1078" s="1">
        <v>45394.217685757794</v>
      </c>
      <c r="B1078" s="3">
        <f>WEEKNUM(vendas[[#This Row],[data]])</f>
        <v>15</v>
      </c>
      <c r="C1078">
        <v>10</v>
      </c>
      <c r="D1078" s="2" t="s">
        <v>33</v>
      </c>
      <c r="E1078" s="3">
        <v>44</v>
      </c>
      <c r="F1078" t="s">
        <v>16199</v>
      </c>
      <c r="G1078" t="str" cm="1">
        <f t="array" ref="G1078">INDEX(Municípios[Unidade federativa],_xlfn.XMATCH(vendas[[#This Row],[destino]],Municípios[Município],0))</f>
        <v>Rio Grande do Sul</v>
      </c>
      <c r="H1078" cm="1">
        <f t="array" aca="1" ref="H1078" ca="1">INDEX(Municípios[frete],_xlfn.XMATCH(vendas[[#This Row],[destino]],Municípios[Município]))*vendas[[#This Row],[quantidade]]*(RANDBETWEEN(10,30)/100)</f>
        <v>132.13200000000001</v>
      </c>
      <c r="I1078" t="str">
        <f>VLOOKUP(vendas[[#This Row],[UF]],Regioes[],2,0)</f>
        <v>SUL</v>
      </c>
      <c r="J1078" t="str" cm="1">
        <f t="array" aca="1" ref="J107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078" cm="1">
        <f t="array" ref="K1078">INDEX(Produtos[preço_venda],_xlfn.XMATCH(vendas[[#This Row],[produto]],Produtos[id],0,1))*vendas[[#This Row],[quantidade]]</f>
        <v>28195.64</v>
      </c>
      <c r="L1078">
        <f ca="1">vendas[[#This Row],[total produtos]]+vendas[[#This Row],[frete]]</f>
        <v>28327.772000000001</v>
      </c>
    </row>
    <row r="1079" spans="1:12" x14ac:dyDescent="0.25">
      <c r="A1079" s="1">
        <v>45389.130249134425</v>
      </c>
      <c r="B1079" s="3">
        <f>WEEKNUM(vendas[[#This Row],[data]])</f>
        <v>15</v>
      </c>
      <c r="C1079">
        <v>11</v>
      </c>
      <c r="D1079" s="2" t="s">
        <v>28</v>
      </c>
      <c r="E1079" s="3">
        <v>50</v>
      </c>
      <c r="F1079" t="s">
        <v>15546</v>
      </c>
      <c r="G1079" t="str" cm="1">
        <f t="array" ref="G1079">INDEX(Municípios[Unidade federativa],_xlfn.XMATCH(vendas[[#This Row],[destino]],Municípios[Município],0))</f>
        <v>Rio Grande do Sul</v>
      </c>
      <c r="H1079" cm="1">
        <f t="array" aca="1" ref="H1079" ca="1">INDEX(Municípios[frete],_xlfn.XMATCH(vendas[[#This Row],[destino]],Municípios[Município]))*vendas[[#This Row],[quantidade]]*(RANDBETWEEN(10,30)/100)</f>
        <v>126.21</v>
      </c>
      <c r="I1079" t="str">
        <f>VLOOKUP(vendas[[#This Row],[UF]],Regioes[],2,0)</f>
        <v>SUL</v>
      </c>
      <c r="J1079" t="str" cm="1">
        <f t="array" aca="1" ref="J107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79" cm="1">
        <f t="array" ref="K1079">INDEX(Produtos[preço_venda],_xlfn.XMATCH(vendas[[#This Row],[produto]],Produtos[id],0,1))*vendas[[#This Row],[quantidade]]</f>
        <v>64013.5</v>
      </c>
      <c r="L1079">
        <f ca="1">vendas[[#This Row],[total produtos]]+vendas[[#This Row],[frete]]</f>
        <v>64139.71</v>
      </c>
    </row>
    <row r="1080" spans="1:12" x14ac:dyDescent="0.25">
      <c r="A1080" s="1">
        <v>45394.217685757794</v>
      </c>
      <c r="B1080" s="3">
        <f>WEEKNUM(vendas[[#This Row],[data]])</f>
        <v>15</v>
      </c>
      <c r="C1080">
        <v>17</v>
      </c>
      <c r="D1080" s="2" t="s">
        <v>61</v>
      </c>
      <c r="E1080" s="3">
        <v>11</v>
      </c>
      <c r="F1080" t="s">
        <v>198</v>
      </c>
      <c r="G1080" t="str" cm="1">
        <f t="array" ref="G1080">INDEX(Municípios[Unidade federativa],_xlfn.XMATCH(vendas[[#This Row],[destino]],Municípios[Município],0))</f>
        <v>Pernambuco</v>
      </c>
      <c r="H1080" cm="1">
        <f t="array" aca="1" ref="H1080" ca="1">INDEX(Municípios[frete],_xlfn.XMATCH(vendas[[#This Row],[destino]],Municípios[Município]))*vendas[[#This Row],[quantidade]]*(RANDBETWEEN(10,30)/100)</f>
        <v>9.5018000000000011</v>
      </c>
      <c r="I1080" t="str">
        <f>VLOOKUP(vendas[[#This Row],[UF]],Regioes[],2,0)</f>
        <v>NORDESTE</v>
      </c>
      <c r="J1080" t="str" cm="1">
        <f t="array" aca="1" ref="J108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80" cm="1">
        <f t="array" ref="K1080">INDEX(Produtos[preço_venda],_xlfn.XMATCH(vendas[[#This Row],[produto]],Produtos[id],0,1))*vendas[[#This Row],[quantidade]]</f>
        <v>38721.21</v>
      </c>
      <c r="L1080">
        <f ca="1">vendas[[#This Row],[total produtos]]+vendas[[#This Row],[frete]]</f>
        <v>38730.711799999997</v>
      </c>
    </row>
    <row r="1081" spans="1:12" x14ac:dyDescent="0.25">
      <c r="A1081" s="1">
        <v>45414</v>
      </c>
      <c r="B1081" s="3">
        <f>WEEKNUM(vendas[[#This Row],[data]])</f>
        <v>18</v>
      </c>
      <c r="C1081">
        <v>9</v>
      </c>
      <c r="D1081" s="2" t="s">
        <v>57</v>
      </c>
      <c r="E1081" s="3">
        <v>47</v>
      </c>
      <c r="F1081" t="s">
        <v>8726</v>
      </c>
      <c r="G1081" t="str" cm="1">
        <f t="array" ref="G1081">INDEX(Municípios[Unidade federativa],_xlfn.XMATCH(vendas[[#This Row],[destino]],Municípios[Município],0))</f>
        <v>Paraíba</v>
      </c>
      <c r="H1081" cm="1">
        <f t="array" aca="1" ref="H1081" ca="1">INDEX(Municípios[frete],_xlfn.XMATCH(vendas[[#This Row],[destino]],Municípios[Município]))*vendas[[#This Row],[quantidade]]*(RANDBETWEEN(10,30)/100)</f>
        <v>71.698499999999996</v>
      </c>
      <c r="I1081" t="str">
        <f>VLOOKUP(vendas[[#This Row],[UF]],Regioes[],2,0)</f>
        <v>NORDESTE</v>
      </c>
      <c r="J1081" t="str" cm="1">
        <f t="array" aca="1" ref="J108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81" cm="1">
        <f t="array" ref="K1081">INDEX(Produtos[preço_venda],_xlfn.XMATCH(vendas[[#This Row],[produto]],Produtos[id],0,1))*vendas[[#This Row],[quantidade]]</f>
        <v>165478.07</v>
      </c>
      <c r="L1081">
        <f ca="1">vendas[[#This Row],[total produtos]]+vendas[[#This Row],[frete]]</f>
        <v>165549.76850000001</v>
      </c>
    </row>
    <row r="1082" spans="1:12" x14ac:dyDescent="0.25">
      <c r="A1082" s="1">
        <v>45408</v>
      </c>
      <c r="B1082" s="3">
        <f>WEEKNUM(vendas[[#This Row],[data]])</f>
        <v>17</v>
      </c>
      <c r="C1082">
        <v>6</v>
      </c>
      <c r="D1082" s="2" t="s">
        <v>18</v>
      </c>
      <c r="E1082" s="3">
        <v>18</v>
      </c>
      <c r="F1082" t="s">
        <v>14668</v>
      </c>
      <c r="G1082" t="str" cm="1">
        <f t="array" ref="G1082">INDEX(Municípios[Unidade federativa],_xlfn.XMATCH(vendas[[#This Row],[destino]],Municípios[Município],0))</f>
        <v>São Paulo</v>
      </c>
      <c r="H1082" cm="1">
        <f t="array" aca="1" ref="H1082" ca="1">INDEX(Municípios[frete],_xlfn.XMATCH(vendas[[#This Row],[destino]],Municípios[Município]))*vendas[[#This Row],[quantidade]]*(RANDBETWEEN(10,30)/100)</f>
        <v>33.012</v>
      </c>
      <c r="I1082" t="str">
        <f>VLOOKUP(vendas[[#This Row],[UF]],Regioes[],2,0)</f>
        <v>SUDESTE</v>
      </c>
      <c r="J1082" t="str" cm="1">
        <f t="array" aca="1" ref="J108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082" cm="1">
        <f t="array" ref="K1082">INDEX(Produtos[preço_venda],_xlfn.XMATCH(vendas[[#This Row],[produto]],Produtos[id],0,1))*vendas[[#This Row],[quantidade]]</f>
        <v>63376.56</v>
      </c>
      <c r="L1082">
        <f ca="1">vendas[[#This Row],[total produtos]]+vendas[[#This Row],[frete]]</f>
        <v>63409.572</v>
      </c>
    </row>
    <row r="1083" spans="1:12" x14ac:dyDescent="0.25">
      <c r="A1083" s="1">
        <v>45408</v>
      </c>
      <c r="B1083" s="3">
        <f>WEEKNUM(vendas[[#This Row],[data]])</f>
        <v>17</v>
      </c>
      <c r="C1083">
        <v>5</v>
      </c>
      <c r="D1083" s="2" t="s">
        <v>31</v>
      </c>
      <c r="E1083" s="3">
        <v>20</v>
      </c>
      <c r="F1083" t="s">
        <v>6895</v>
      </c>
      <c r="G1083" t="str" cm="1">
        <f t="array" ref="G1083">INDEX(Municípios[Unidade federativa],_xlfn.XMATCH(vendas[[#This Row],[destino]],Municípios[Município],0))</f>
        <v>Rio Grande do Norte</v>
      </c>
      <c r="H1083" cm="1">
        <f t="array" aca="1" ref="H1083" ca="1">INDEX(Municípios[frete],_xlfn.XMATCH(vendas[[#This Row],[destino]],Municípios[Município]))*vendas[[#This Row],[quantidade]]*(RANDBETWEEN(10,30)/100)</f>
        <v>30.119999999999997</v>
      </c>
      <c r="I1083" t="str">
        <f>VLOOKUP(vendas[[#This Row],[UF]],Regioes[],2,0)</f>
        <v>NORDESTE</v>
      </c>
      <c r="J1083" t="str" cm="1">
        <f t="array" aca="1" ref="J108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83" cm="1">
        <f t="array" ref="K1083">INDEX(Produtos[preço_venda],_xlfn.XMATCH(vendas[[#This Row],[produto]],Produtos[id],0,1))*vendas[[#This Row],[quantidade]]</f>
        <v>76804.399999999994</v>
      </c>
      <c r="L1083">
        <f ca="1">vendas[[#This Row],[total produtos]]+vendas[[#This Row],[frete]]</f>
        <v>76834.51999999999</v>
      </c>
    </row>
    <row r="1084" spans="1:12" x14ac:dyDescent="0.25">
      <c r="A1084" s="1">
        <v>45398.147746847062</v>
      </c>
      <c r="B1084" s="3">
        <f>WEEKNUM(vendas[[#This Row],[data]])</f>
        <v>16</v>
      </c>
      <c r="C1084">
        <v>11</v>
      </c>
      <c r="D1084" s="2" t="s">
        <v>53</v>
      </c>
      <c r="E1084" s="3">
        <v>14</v>
      </c>
      <c r="F1084" t="s">
        <v>12563</v>
      </c>
      <c r="G1084" t="str" cm="1">
        <f t="array" ref="G1084">INDEX(Municípios[Unidade federativa],_xlfn.XMATCH(vendas[[#This Row],[destino]],Municípios[Município],0))</f>
        <v>Minas Gerais</v>
      </c>
      <c r="H1084" cm="1">
        <f t="array" aca="1" ref="H1084" ca="1">INDEX(Municípios[frete],_xlfn.XMATCH(vendas[[#This Row],[destino]],Municípios[Município]))*vendas[[#This Row],[quantidade]]*(RANDBETWEEN(10,30)/100)</f>
        <v>31.820599999999999</v>
      </c>
      <c r="I1084" t="str">
        <f>VLOOKUP(vendas[[#This Row],[UF]],Regioes[],2,0)</f>
        <v>SUDESTE</v>
      </c>
      <c r="J1084" t="str" cm="1">
        <f t="array" aca="1" ref="J108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84" cm="1">
        <f t="array" ref="K1084">INDEX(Produtos[preço_venda],_xlfn.XMATCH(vendas[[#This Row],[produto]],Produtos[id],0,1))*vendas[[#This Row],[quantidade]]</f>
        <v>53764.480000000003</v>
      </c>
      <c r="L1084">
        <f ca="1">vendas[[#This Row],[total produtos]]+vendas[[#This Row],[frete]]</f>
        <v>53796.300600000002</v>
      </c>
    </row>
    <row r="1085" spans="1:12" x14ac:dyDescent="0.25">
      <c r="A1085" s="1">
        <v>45386.897653431421</v>
      </c>
      <c r="B1085" s="3">
        <f>WEEKNUM(vendas[[#This Row],[data]])</f>
        <v>14</v>
      </c>
      <c r="C1085">
        <v>7</v>
      </c>
      <c r="D1085" s="2" t="s">
        <v>21</v>
      </c>
      <c r="E1085" s="3">
        <v>13</v>
      </c>
      <c r="F1085" t="s">
        <v>12788</v>
      </c>
      <c r="G1085" t="str" cm="1">
        <f t="array" ref="G1085">INDEX(Municípios[Unidade federativa],_xlfn.XMATCH(vendas[[#This Row],[destino]],Municípios[Município],0))</f>
        <v>Alagoas</v>
      </c>
      <c r="H1085" cm="1">
        <f t="array" aca="1" ref="H1085" ca="1">INDEX(Municípios[frete],_xlfn.XMATCH(vendas[[#This Row],[destino]],Municípios[Município]))*vendas[[#This Row],[quantidade]]*(RANDBETWEEN(10,30)/100)</f>
        <v>36.150399999999998</v>
      </c>
      <c r="I1085" t="str">
        <f>VLOOKUP(vendas[[#This Row],[UF]],Regioes[],2,0)</f>
        <v>NORDESTE</v>
      </c>
      <c r="J1085" t="str" cm="1">
        <f t="array" aca="1" ref="J108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85" cm="1">
        <f t="array" ref="K1085">INDEX(Produtos[preço_venda],_xlfn.XMATCH(vendas[[#This Row],[produto]],Produtos[id],0,1))*vendas[[#This Row],[quantidade]]</f>
        <v>49926.630000000005</v>
      </c>
      <c r="L1085">
        <f ca="1">vendas[[#This Row],[total produtos]]+vendas[[#This Row],[frete]]</f>
        <v>49962.780400000003</v>
      </c>
    </row>
    <row r="1086" spans="1:12" x14ac:dyDescent="0.25">
      <c r="A1086" s="1">
        <v>45408</v>
      </c>
      <c r="B1086" s="3">
        <f>WEEKNUM(vendas[[#This Row],[data]])</f>
        <v>17</v>
      </c>
      <c r="C1086">
        <v>10</v>
      </c>
      <c r="D1086" s="2" t="s">
        <v>42</v>
      </c>
      <c r="E1086" s="3">
        <v>22</v>
      </c>
      <c r="F1086" t="s">
        <v>2917</v>
      </c>
      <c r="G1086" t="str" cm="1">
        <f t="array" ref="G1086">INDEX(Municípios[Unidade federativa],_xlfn.XMATCH(vendas[[#This Row],[destino]],Municípios[Município],0))</f>
        <v>Rio Grande do Sul</v>
      </c>
      <c r="H1086" cm="1">
        <f t="array" aca="1" ref="H1086" ca="1">INDEX(Municípios[frete],_xlfn.XMATCH(vendas[[#This Row],[destino]],Municípios[Município]))*vendas[[#This Row],[quantidade]]*(RANDBETWEEN(10,30)/100)</f>
        <v>14.124000000000002</v>
      </c>
      <c r="I1086" t="str">
        <f>VLOOKUP(vendas[[#This Row],[UF]],Regioes[],2,0)</f>
        <v>SUL</v>
      </c>
      <c r="J1086" t="str" cm="1">
        <f t="array" aca="1" ref="J108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86" cm="1">
        <f t="array" ref="K1086">INDEX(Produtos[preço_venda],_xlfn.XMATCH(vendas[[#This Row],[produto]],Produtos[id],0,1))*vendas[[#This Row],[quantidade]]</f>
        <v>14081.32</v>
      </c>
      <c r="L1086">
        <f ca="1">vendas[[#This Row],[total produtos]]+vendas[[#This Row],[frete]]</f>
        <v>14095.444</v>
      </c>
    </row>
    <row r="1087" spans="1:12" x14ac:dyDescent="0.25">
      <c r="A1087" s="1">
        <v>45386.897653431421</v>
      </c>
      <c r="B1087" s="3">
        <f>WEEKNUM(vendas[[#This Row],[data]])</f>
        <v>14</v>
      </c>
      <c r="C1087">
        <v>14</v>
      </c>
      <c r="D1087" s="2" t="s">
        <v>43</v>
      </c>
      <c r="E1087" s="3">
        <v>49</v>
      </c>
      <c r="F1087" t="s">
        <v>11254</v>
      </c>
      <c r="G1087" t="str" cm="1">
        <f t="array" ref="G1087">INDEX(Municípios[Unidade federativa],_xlfn.XMATCH(vendas[[#This Row],[destino]],Municípios[Município],0))</f>
        <v>São Paulo</v>
      </c>
      <c r="H1087" cm="1">
        <f t="array" aca="1" ref="H1087" ca="1">INDEX(Municípios[frete],_xlfn.XMATCH(vendas[[#This Row],[destino]],Municípios[Município]))*vendas[[#This Row],[quantidade]]*(RANDBETWEEN(10,30)/100)</f>
        <v>75.998999999999995</v>
      </c>
      <c r="I1087" t="str">
        <f>VLOOKUP(vendas[[#This Row],[UF]],Regioes[],2,0)</f>
        <v>SUDESTE</v>
      </c>
      <c r="J1087" t="str" cm="1">
        <f t="array" aca="1" ref="J108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87" cm="1">
        <f t="array" ref="K1087">INDEX(Produtos[preço_venda],_xlfn.XMATCH(vendas[[#This Row],[produto]],Produtos[id],0,1))*vendas[[#This Row],[quantidade]]</f>
        <v>78435.77</v>
      </c>
      <c r="L1087">
        <f ca="1">vendas[[#This Row],[total produtos]]+vendas[[#This Row],[frete]]</f>
        <v>78511.769</v>
      </c>
    </row>
    <row r="1088" spans="1:12" x14ac:dyDescent="0.25">
      <c r="A1088" s="1">
        <v>45402</v>
      </c>
      <c r="B1088" s="3">
        <f>WEEKNUM(vendas[[#This Row],[data]])</f>
        <v>16</v>
      </c>
      <c r="C1088">
        <v>12</v>
      </c>
      <c r="D1088" s="2" t="s">
        <v>34</v>
      </c>
      <c r="E1088" s="3">
        <v>49</v>
      </c>
      <c r="F1088" t="s">
        <v>7201</v>
      </c>
      <c r="G1088" t="str" cm="1">
        <f t="array" ref="G1088">INDEX(Municípios[Unidade federativa],_xlfn.XMATCH(vendas[[#This Row],[destino]],Municípios[Município],0))</f>
        <v>São Paulo</v>
      </c>
      <c r="H1088" cm="1">
        <f t="array" aca="1" ref="H1088" ca="1">INDEX(Municípios[frete],_xlfn.XMATCH(vendas[[#This Row],[destino]],Municípios[Município]))*vendas[[#This Row],[quantidade]]*(RANDBETWEEN(10,30)/100)</f>
        <v>48.029800000000002</v>
      </c>
      <c r="I1088" t="str">
        <f>VLOOKUP(vendas[[#This Row],[UF]],Regioes[],2,0)</f>
        <v>SUDESTE</v>
      </c>
      <c r="J1088" t="str" cm="1">
        <f t="array" aca="1" ref="J108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88" cm="1">
        <f t="array" ref="K1088">INDEX(Produtos[preço_venda],_xlfn.XMATCH(vendas[[#This Row],[produto]],Produtos[id],0,1))*vendas[[#This Row],[quantidade]]</f>
        <v>172495.68000000002</v>
      </c>
      <c r="L1088">
        <f ca="1">vendas[[#This Row],[total produtos]]+vendas[[#This Row],[frete]]</f>
        <v>172543.70980000001</v>
      </c>
    </row>
    <row r="1089" spans="1:12" x14ac:dyDescent="0.25">
      <c r="A1089" s="1">
        <v>45400.772015411225</v>
      </c>
      <c r="B1089" s="3">
        <f>WEEKNUM(vendas[[#This Row],[data]])</f>
        <v>16</v>
      </c>
      <c r="C1089">
        <v>17</v>
      </c>
      <c r="D1089" s="2" t="s">
        <v>12</v>
      </c>
      <c r="E1089" s="3">
        <v>28</v>
      </c>
      <c r="F1089" t="s">
        <v>1817</v>
      </c>
      <c r="G1089" t="str" cm="1">
        <f t="array" ref="G1089">INDEX(Municípios[Unidade federativa],_xlfn.XMATCH(vendas[[#This Row],[destino]],Municípios[Município],0))</f>
        <v>Pernambuco</v>
      </c>
      <c r="H1089" cm="1">
        <f t="array" aca="1" ref="H1089" ca="1">INDEX(Municípios[frete],_xlfn.XMATCH(vendas[[#This Row],[destino]],Municípios[Município]))*vendas[[#This Row],[quantidade]]*(RANDBETWEEN(10,30)/100)</f>
        <v>39.340000000000003</v>
      </c>
      <c r="I1089" t="str">
        <f>VLOOKUP(vendas[[#This Row],[UF]],Regioes[],2,0)</f>
        <v>NORDESTE</v>
      </c>
      <c r="J1089" t="str" cm="1">
        <f t="array" aca="1" ref="J108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89" cm="1">
        <f t="array" ref="K1089">INDEX(Produtos[preço_venda],_xlfn.XMATCH(vendas[[#This Row],[produto]],Produtos[id],0,1))*vendas[[#This Row],[quantidade]]</f>
        <v>8961.1200000000008</v>
      </c>
      <c r="L1089">
        <f ca="1">vendas[[#This Row],[total produtos]]+vendas[[#This Row],[frete]]</f>
        <v>9000.4600000000009</v>
      </c>
    </row>
    <row r="1090" spans="1:12" x14ac:dyDescent="0.25">
      <c r="A1090" s="1">
        <v>45418</v>
      </c>
      <c r="B1090" s="3">
        <f>WEEKNUM(vendas[[#This Row],[data]])</f>
        <v>19</v>
      </c>
      <c r="C1090">
        <v>18</v>
      </c>
      <c r="D1090" s="2" t="s">
        <v>27</v>
      </c>
      <c r="E1090" s="3">
        <v>48</v>
      </c>
      <c r="F1090" t="s">
        <v>4469</v>
      </c>
      <c r="G1090" t="str" cm="1">
        <f t="array" ref="G1090">INDEX(Municípios[Unidade federativa],_xlfn.XMATCH(vendas[[#This Row],[destino]],Municípios[Município],0))</f>
        <v>Pernambuco</v>
      </c>
      <c r="H1090" cm="1">
        <f t="array" aca="1" ref="H1090" ca="1">INDEX(Municípios[frete],_xlfn.XMATCH(vendas[[#This Row],[destino]],Municípios[Município]))*vendas[[#This Row],[quantidade]]*(RANDBETWEEN(10,30)/100)</f>
        <v>56.2224</v>
      </c>
      <c r="I1090" t="str">
        <f>VLOOKUP(vendas[[#This Row],[UF]],Regioes[],2,0)</f>
        <v>NORDESTE</v>
      </c>
      <c r="J1090" t="str" cm="1">
        <f t="array" aca="1" ref="J109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90" cm="1">
        <f t="array" ref="K1090">INDEX(Produtos[preço_venda],_xlfn.XMATCH(vendas[[#This Row],[produto]],Produtos[id],0,1))*vendas[[#This Row],[quantidade]]</f>
        <v>138281.28</v>
      </c>
      <c r="L1090">
        <f ca="1">vendas[[#This Row],[total produtos]]+vendas[[#This Row],[frete]]</f>
        <v>138337.5024</v>
      </c>
    </row>
    <row r="1091" spans="1:12" x14ac:dyDescent="0.25">
      <c r="A1091" s="1">
        <v>45400.772015411225</v>
      </c>
      <c r="B1091" s="3">
        <f>WEEKNUM(vendas[[#This Row],[data]])</f>
        <v>16</v>
      </c>
      <c r="C1091">
        <v>17</v>
      </c>
      <c r="D1091" s="2" t="s">
        <v>63</v>
      </c>
      <c r="E1091" s="3">
        <v>21</v>
      </c>
      <c r="F1091" t="s">
        <v>1793</v>
      </c>
      <c r="G1091" t="str" cm="1">
        <f t="array" ref="G1091">INDEX(Municípios[Unidade federativa],_xlfn.XMATCH(vendas[[#This Row],[destino]],Municípios[Município],0))</f>
        <v>Rondônia</v>
      </c>
      <c r="H1091" cm="1">
        <f t="array" aca="1" ref="H1091" ca="1">INDEX(Municípios[frete],_xlfn.XMATCH(vendas[[#This Row],[destino]],Municípios[Município]))*vendas[[#This Row],[quantidade]]*(RANDBETWEEN(10,30)/100)</f>
        <v>62.160000000000004</v>
      </c>
      <c r="I1091" t="str">
        <f>VLOOKUP(vendas[[#This Row],[UF]],Regioes[],2,0)</f>
        <v>NORTE</v>
      </c>
      <c r="J1091" t="str" cm="1">
        <f t="array" aca="1" ref="J109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91" cm="1">
        <f t="array" ref="K1091">INDEX(Produtos[preço_venda],_xlfn.XMATCH(vendas[[#This Row],[produto]],Produtos[id],0,1))*vendas[[#This Row],[quantidade]]</f>
        <v>26888.61</v>
      </c>
      <c r="L1091">
        <f ca="1">vendas[[#This Row],[total produtos]]+vendas[[#This Row],[frete]]</f>
        <v>26950.77</v>
      </c>
    </row>
    <row r="1092" spans="1:12" x14ac:dyDescent="0.25">
      <c r="A1092" s="1">
        <v>45402</v>
      </c>
      <c r="B1092" s="3">
        <f>WEEKNUM(vendas[[#This Row],[data]])</f>
        <v>16</v>
      </c>
      <c r="C1092">
        <v>10</v>
      </c>
      <c r="D1092" s="2" t="s">
        <v>47</v>
      </c>
      <c r="E1092" s="3">
        <v>19</v>
      </c>
      <c r="F1092" t="s">
        <v>4886</v>
      </c>
      <c r="G1092" t="str" cm="1">
        <f t="array" ref="G1092">INDEX(Municípios[Unidade federativa],_xlfn.XMATCH(vendas[[#This Row],[destino]],Municípios[Município],0))</f>
        <v>Roraima</v>
      </c>
      <c r="H1092" cm="1">
        <f t="array" aca="1" ref="H1092" ca="1">INDEX(Municípios[frete],_xlfn.XMATCH(vendas[[#This Row],[destino]],Municípios[Município]))*vendas[[#This Row],[quantidade]]*(RANDBETWEEN(10,30)/100)</f>
        <v>34.217100000000002</v>
      </c>
      <c r="I1092" t="str">
        <f>VLOOKUP(vendas[[#This Row],[UF]],Regioes[],2,0)</f>
        <v>NORTE</v>
      </c>
      <c r="J1092" t="str" cm="1">
        <f t="array" aca="1" ref="J1092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092" cm="1">
        <f t="array" ref="K1092">INDEX(Produtos[preço_venda],_xlfn.XMATCH(vendas[[#This Row],[produto]],Produtos[id],0,1))*vendas[[#This Row],[quantidade]]</f>
        <v>79058.430000000008</v>
      </c>
      <c r="L1092">
        <f ca="1">vendas[[#This Row],[total produtos]]+vendas[[#This Row],[frete]]</f>
        <v>79092.647100000002</v>
      </c>
    </row>
    <row r="1093" spans="1:12" x14ac:dyDescent="0.25">
      <c r="A1093" s="1">
        <v>45385.348624582155</v>
      </c>
      <c r="B1093" s="3">
        <f>WEEKNUM(vendas[[#This Row],[data]])</f>
        <v>14</v>
      </c>
      <c r="C1093">
        <v>10</v>
      </c>
      <c r="D1093" s="2" t="s">
        <v>54</v>
      </c>
      <c r="E1093" s="3">
        <v>18</v>
      </c>
      <c r="F1093" t="s">
        <v>13775</v>
      </c>
      <c r="G1093" t="str" cm="1">
        <f t="array" ref="G1093">INDEX(Municípios[Unidade federativa],_xlfn.XMATCH(vendas[[#This Row],[destino]],Municípios[Município],0))</f>
        <v>São Paulo</v>
      </c>
      <c r="H1093" cm="1">
        <f t="array" aca="1" ref="H1093" ca="1">INDEX(Municípios[frete],_xlfn.XMATCH(vendas[[#This Row],[destino]],Municípios[Município]))*vendas[[#This Row],[quantidade]]*(RANDBETWEEN(10,30)/100)</f>
        <v>21.167999999999999</v>
      </c>
      <c r="I1093" t="str">
        <f>VLOOKUP(vendas[[#This Row],[UF]],Regioes[],2,0)</f>
        <v>SUDESTE</v>
      </c>
      <c r="J1093" t="str" cm="1">
        <f t="array" aca="1" ref="J109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93" cm="1">
        <f t="array" ref="K1093">INDEX(Produtos[preço_venda],_xlfn.XMATCH(vendas[[#This Row],[produto]],Produtos[id],0,1))*vendas[[#This Row],[quantidade]]</f>
        <v>11522.16</v>
      </c>
      <c r="L1093">
        <f ca="1">vendas[[#This Row],[total produtos]]+vendas[[#This Row],[frete]]</f>
        <v>11543.328</v>
      </c>
    </row>
    <row r="1094" spans="1:12" x14ac:dyDescent="0.25">
      <c r="A1094" s="1">
        <v>45402</v>
      </c>
      <c r="B1094" s="3">
        <f>WEEKNUM(vendas[[#This Row],[data]])</f>
        <v>16</v>
      </c>
      <c r="C1094">
        <v>8</v>
      </c>
      <c r="D1094" s="2" t="s">
        <v>22</v>
      </c>
      <c r="E1094" s="3">
        <v>39</v>
      </c>
      <c r="F1094" t="s">
        <v>999</v>
      </c>
      <c r="G1094" t="str" cm="1">
        <f t="array" ref="G1094">INDEX(Municípios[Unidade federativa],_xlfn.XMATCH(vendas[[#This Row],[destino]],Municípios[Município],0))</f>
        <v>Minas Gerais</v>
      </c>
      <c r="H1094" cm="1">
        <f t="array" aca="1" ref="H1094" ca="1">INDEX(Municípios[frete],_xlfn.XMATCH(vendas[[#This Row],[destino]],Municípios[Município]))*vendas[[#This Row],[quantidade]]*(RANDBETWEEN(10,30)/100)</f>
        <v>44.576999999999991</v>
      </c>
      <c r="I1094" t="str">
        <f>VLOOKUP(vendas[[#This Row],[UF]],Regioes[],2,0)</f>
        <v>SUDESTE</v>
      </c>
      <c r="J1094" t="str" cm="1">
        <f t="array" aca="1" ref="J109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94" cm="1">
        <f t="array" ref="K1094">INDEX(Produtos[preço_venda],_xlfn.XMATCH(vendas[[#This Row],[produto]],Produtos[id],0,1))*vendas[[#This Row],[quantidade]]</f>
        <v>74881.95</v>
      </c>
      <c r="L1094">
        <f ca="1">vendas[[#This Row],[total produtos]]+vendas[[#This Row],[frete]]</f>
        <v>74926.527000000002</v>
      </c>
    </row>
    <row r="1095" spans="1:12" x14ac:dyDescent="0.25">
      <c r="A1095" s="1">
        <v>45409</v>
      </c>
      <c r="B1095" s="3">
        <f>WEEKNUM(vendas[[#This Row],[data]])</f>
        <v>17</v>
      </c>
      <c r="C1095">
        <v>9</v>
      </c>
      <c r="D1095" s="2" t="s">
        <v>63</v>
      </c>
      <c r="E1095" s="3">
        <v>12</v>
      </c>
      <c r="F1095" t="s">
        <v>9622</v>
      </c>
      <c r="G1095" t="str" cm="1">
        <f t="array" ref="G1095">INDEX(Municípios[Unidade federativa],_xlfn.XMATCH(vendas[[#This Row],[destino]],Municípios[Município],0))</f>
        <v>Ceará</v>
      </c>
      <c r="H1095" cm="1">
        <f t="array" aca="1" ref="H1095" ca="1">INDEX(Municípios[frete],_xlfn.XMATCH(vendas[[#This Row],[destino]],Municípios[Município]))*vendas[[#This Row],[quantidade]]*(RANDBETWEEN(10,30)/100)</f>
        <v>51.192000000000007</v>
      </c>
      <c r="I1095" t="str">
        <f>VLOOKUP(vendas[[#This Row],[UF]],Regioes[],2,0)</f>
        <v>NORDESTE</v>
      </c>
      <c r="J1095" t="str" cm="1">
        <f t="array" aca="1" ref="J1095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95" cm="1">
        <f t="array" ref="K1095">INDEX(Produtos[preço_venda],_xlfn.XMATCH(vendas[[#This Row],[produto]],Produtos[id],0,1))*vendas[[#This Row],[quantidade]]</f>
        <v>15364.920000000002</v>
      </c>
      <c r="L1095">
        <f ca="1">vendas[[#This Row],[total produtos]]+vendas[[#This Row],[frete]]</f>
        <v>15416.112000000001</v>
      </c>
    </row>
    <row r="1096" spans="1:12" x14ac:dyDescent="0.25">
      <c r="A1096" s="1">
        <v>45402</v>
      </c>
      <c r="B1096" s="3">
        <f>WEEKNUM(vendas[[#This Row],[data]])</f>
        <v>16</v>
      </c>
      <c r="C1096">
        <v>12</v>
      </c>
      <c r="D1096" s="2" t="s">
        <v>64</v>
      </c>
      <c r="E1096" s="3">
        <v>27</v>
      </c>
      <c r="F1096" t="s">
        <v>4317</v>
      </c>
      <c r="G1096" t="str" cm="1">
        <f t="array" ref="G1096">INDEX(Municípios[Unidade federativa],_xlfn.XMATCH(vendas[[#This Row],[destino]],Municípios[Município],0))</f>
        <v>Rio Grande do Norte</v>
      </c>
      <c r="H1096" cm="1">
        <f t="array" aca="1" ref="H1096" ca="1">INDEX(Municípios[frete],_xlfn.XMATCH(vendas[[#This Row],[destino]],Municípios[Município]))*vendas[[#This Row],[quantidade]]*(RANDBETWEEN(10,30)/100)</f>
        <v>46.097100000000005</v>
      </c>
      <c r="I1096" t="str">
        <f>VLOOKUP(vendas[[#This Row],[UF]],Regioes[],2,0)</f>
        <v>NORDESTE</v>
      </c>
      <c r="J1096" t="str" cm="1">
        <f t="array" aca="1" ref="J1096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96" cm="1">
        <f t="array" ref="K1096">INDEX(Produtos[preço_venda],_xlfn.XMATCH(vendas[[#This Row],[produto]],Produtos[id],0,1))*vendas[[#This Row],[quantidade]]</f>
        <v>34577.82</v>
      </c>
      <c r="L1096">
        <f ca="1">vendas[[#This Row],[total produtos]]+vendas[[#This Row],[frete]]</f>
        <v>34623.917099999999</v>
      </c>
    </row>
    <row r="1097" spans="1:12" x14ac:dyDescent="0.25">
      <c r="A1097" s="1">
        <v>45400.772015411225</v>
      </c>
      <c r="B1097" s="3">
        <f>WEEKNUM(vendas[[#This Row],[data]])</f>
        <v>16</v>
      </c>
      <c r="C1097">
        <v>6</v>
      </c>
      <c r="D1097" s="2" t="s">
        <v>59</v>
      </c>
      <c r="E1097" s="3">
        <v>22</v>
      </c>
      <c r="F1097" t="s">
        <v>14081</v>
      </c>
      <c r="G1097" t="str" cm="1">
        <f t="array" ref="G1097">INDEX(Municípios[Unidade federativa],_xlfn.XMATCH(vendas[[#This Row],[destino]],Municípios[Município],0))</f>
        <v>Goiás</v>
      </c>
      <c r="H1097" cm="1">
        <f t="array" aca="1" ref="H1097" ca="1">INDEX(Municípios[frete],_xlfn.XMATCH(vendas[[#This Row],[destino]],Municípios[Município]))*vendas[[#This Row],[quantidade]]*(RANDBETWEEN(10,30)/100)</f>
        <v>19.553599999999999</v>
      </c>
      <c r="I1097" t="str">
        <f>VLOOKUP(vendas[[#This Row],[UF]],Regioes[],2,0)</f>
        <v>CENTRO-OESTE</v>
      </c>
      <c r="J1097" t="str" cm="1">
        <f t="array" aca="1" ref="J1097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097" cm="1">
        <f t="array" ref="K1097">INDEX(Produtos[preço_venda],_xlfn.XMATCH(vendas[[#This Row],[produto]],Produtos[id],0,1))*vendas[[#This Row],[quantidade]]</f>
        <v>49294.079999999994</v>
      </c>
      <c r="L1097">
        <f ca="1">vendas[[#This Row],[total produtos]]+vendas[[#This Row],[frete]]</f>
        <v>49313.633599999994</v>
      </c>
    </row>
    <row r="1098" spans="1:12" x14ac:dyDescent="0.25">
      <c r="A1098" s="1">
        <v>45400.772015411225</v>
      </c>
      <c r="B1098" s="3">
        <f>WEEKNUM(vendas[[#This Row],[data]])</f>
        <v>16</v>
      </c>
      <c r="C1098">
        <v>17</v>
      </c>
      <c r="D1098" s="2" t="s">
        <v>63</v>
      </c>
      <c r="E1098" s="3">
        <v>48</v>
      </c>
      <c r="F1098" t="s">
        <v>2851</v>
      </c>
      <c r="G1098" t="str" cm="1">
        <f t="array" ref="G1098">INDEX(Municípios[Unidade federativa],_xlfn.XMATCH(vendas[[#This Row],[destino]],Municípios[Município],0))</f>
        <v>Rondônia</v>
      </c>
      <c r="H1098" cm="1">
        <f t="array" aca="1" ref="H1098" ca="1">INDEX(Municípios[frete],_xlfn.XMATCH(vendas[[#This Row],[destino]],Municípios[Município]))*vendas[[#This Row],[quantidade]]*(RANDBETWEEN(10,30)/100)</f>
        <v>52.8384</v>
      </c>
      <c r="I1098" t="str">
        <f>VLOOKUP(vendas[[#This Row],[UF]],Regioes[],2,0)</f>
        <v>NORTE</v>
      </c>
      <c r="J1098" t="str" cm="1">
        <f t="array" aca="1" ref="J109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98" cm="1">
        <f t="array" ref="K1098">INDEX(Produtos[preço_venda],_xlfn.XMATCH(vendas[[#This Row],[produto]],Produtos[id],0,1))*vendas[[#This Row],[quantidade]]</f>
        <v>61459.680000000008</v>
      </c>
      <c r="L1098">
        <f ca="1">vendas[[#This Row],[total produtos]]+vendas[[#This Row],[frete]]</f>
        <v>61512.518400000008</v>
      </c>
    </row>
    <row r="1099" spans="1:12" x14ac:dyDescent="0.25">
      <c r="A1099" s="1">
        <v>45410</v>
      </c>
      <c r="B1099" s="3">
        <f>WEEKNUM(vendas[[#This Row],[data]])</f>
        <v>18</v>
      </c>
      <c r="C1099">
        <v>13</v>
      </c>
      <c r="D1099" s="2" t="s">
        <v>51</v>
      </c>
      <c r="E1099" s="3">
        <v>13</v>
      </c>
      <c r="F1099" t="s">
        <v>3375</v>
      </c>
      <c r="G1099" t="str" cm="1">
        <f t="array" ref="G1099">INDEX(Municípios[Unidade federativa],_xlfn.XMATCH(vendas[[#This Row],[destino]],Municípios[Município],0))</f>
        <v>Espírito Santo</v>
      </c>
      <c r="H1099" cm="1">
        <f t="array" aca="1" ref="H1099" ca="1">INDEX(Municípios[frete],_xlfn.XMATCH(vendas[[#This Row],[destino]],Municípios[Município]))*vendas[[#This Row],[quantidade]]*(RANDBETWEEN(10,30)/100)</f>
        <v>15.7508</v>
      </c>
      <c r="I1099" t="str">
        <f>VLOOKUP(vendas[[#This Row],[UF]],Regioes[],2,0)</f>
        <v>SUDESTE</v>
      </c>
      <c r="J1099" t="str" cm="1">
        <f t="array" aca="1" ref="J109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99" cm="1">
        <f t="array" ref="K1099">INDEX(Produtos[preço_venda],_xlfn.XMATCH(vendas[[#This Row],[produto]],Produtos[id],0,1))*vendas[[#This Row],[quantidade]]</f>
        <v>37448.58</v>
      </c>
      <c r="L1099">
        <f ca="1">vendas[[#This Row],[total produtos]]+vendas[[#This Row],[frete]]</f>
        <v>37464.330800000003</v>
      </c>
    </row>
    <row r="1100" spans="1:12" x14ac:dyDescent="0.25">
      <c r="A1100" s="1">
        <v>45391.569484749321</v>
      </c>
      <c r="B1100" s="3">
        <f>WEEKNUM(vendas[[#This Row],[data]])</f>
        <v>15</v>
      </c>
      <c r="C1100">
        <v>6</v>
      </c>
      <c r="D1100" s="2" t="s">
        <v>47</v>
      </c>
      <c r="E1100" s="3">
        <v>12</v>
      </c>
      <c r="F1100" t="s">
        <v>9808</v>
      </c>
      <c r="G1100" t="str" cm="1">
        <f t="array" ref="G1100">INDEX(Municípios[Unidade federativa],_xlfn.XMATCH(vendas[[#This Row],[destino]],Municípios[Município],0))</f>
        <v>Minas Gerais</v>
      </c>
      <c r="H1100" cm="1">
        <f t="array" aca="1" ref="H1100" ca="1">INDEX(Municípios[frete],_xlfn.XMATCH(vendas[[#This Row],[destino]],Municípios[Município]))*vendas[[#This Row],[quantidade]]*(RANDBETWEEN(10,30)/100)</f>
        <v>33.804000000000002</v>
      </c>
      <c r="I1100" t="str">
        <f>VLOOKUP(vendas[[#This Row],[UF]],Regioes[],2,0)</f>
        <v>SUDESTE</v>
      </c>
      <c r="J1100" t="str" cm="1">
        <f t="array" aca="1" ref="J110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100" cm="1">
        <f t="array" ref="K1100">INDEX(Produtos[preço_venda],_xlfn.XMATCH(vendas[[#This Row],[produto]],Produtos[id],0,1))*vendas[[#This Row],[quantidade]]</f>
        <v>49931.64</v>
      </c>
      <c r="L1100">
        <f ca="1">vendas[[#This Row],[total produtos]]+vendas[[#This Row],[frete]]</f>
        <v>49965.443999999996</v>
      </c>
    </row>
    <row r="1101" spans="1:12" x14ac:dyDescent="0.25">
      <c r="A1101" s="1">
        <v>45410</v>
      </c>
      <c r="B1101" s="3">
        <f>WEEKNUM(vendas[[#This Row],[data]])</f>
        <v>18</v>
      </c>
      <c r="C1101">
        <v>7</v>
      </c>
      <c r="D1101" s="2" t="s">
        <v>16</v>
      </c>
      <c r="E1101" s="3">
        <v>14</v>
      </c>
      <c r="F1101" t="s">
        <v>5733</v>
      </c>
      <c r="G1101" t="str" cm="1">
        <f t="array" ref="G1101">INDEX(Municípios[Unidade federativa],_xlfn.XMATCH(vendas[[#This Row],[destino]],Municípios[Município],0))</f>
        <v>Maranhão</v>
      </c>
      <c r="H1101" cm="1">
        <f t="array" aca="1" ref="H1101" ca="1">INDEX(Municípios[frete],_xlfn.XMATCH(vendas[[#This Row],[destino]],Municípios[Município]))*vendas[[#This Row],[quantidade]]*(RANDBETWEEN(10,30)/100)</f>
        <v>30.920400000000001</v>
      </c>
      <c r="I1101" t="str">
        <f>VLOOKUP(vendas[[#This Row],[UF]],Regioes[],2,0)</f>
        <v>NORDESTE</v>
      </c>
      <c r="J1101" t="str" cm="1">
        <f t="array" aca="1" ref="J110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01" cm="1">
        <f t="array" ref="K1101">INDEX(Produtos[preço_venda],_xlfn.XMATCH(vendas[[#This Row],[produto]],Produtos[id],0,1))*vendas[[#This Row],[quantidade]]</f>
        <v>49284.76</v>
      </c>
      <c r="L1101">
        <f ca="1">vendas[[#This Row],[total produtos]]+vendas[[#This Row],[frete]]</f>
        <v>49315.680400000005</v>
      </c>
    </row>
    <row r="1102" spans="1:12" x14ac:dyDescent="0.25">
      <c r="A1102" s="1">
        <v>45410</v>
      </c>
      <c r="B1102" s="3">
        <f>WEEKNUM(vendas[[#This Row],[data]])</f>
        <v>18</v>
      </c>
      <c r="C1102">
        <v>18</v>
      </c>
      <c r="D1102" s="2" t="s">
        <v>56</v>
      </c>
      <c r="E1102" s="3">
        <v>40</v>
      </c>
      <c r="F1102" t="s">
        <v>11618</v>
      </c>
      <c r="G1102" t="str" cm="1">
        <f t="array" ref="G1102">INDEX(Municípios[Unidade federativa],_xlfn.XMATCH(vendas[[#This Row],[destino]],Municípios[Município],0))</f>
        <v>Rio Grande do Sul</v>
      </c>
      <c r="H1102" cm="1">
        <f t="array" aca="1" ref="H1102" ca="1">INDEX(Municípios[frete],_xlfn.XMATCH(vendas[[#This Row],[destino]],Municípios[Município]))*vendas[[#This Row],[quantidade]]*(RANDBETWEEN(10,30)/100)</f>
        <v>79.99199999999999</v>
      </c>
      <c r="I1102" t="str">
        <f>VLOOKUP(vendas[[#This Row],[UF]],Regioes[],2,0)</f>
        <v>SUL</v>
      </c>
      <c r="J1102" t="str" cm="1">
        <f t="array" aca="1" ref="J1102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02" cm="1">
        <f t="array" ref="K1102">INDEX(Produtos[preço_venda],_xlfn.XMATCH(vendas[[#This Row],[produto]],Produtos[id],0,1))*vendas[[#This Row],[quantidade]]</f>
        <v>115212.4</v>
      </c>
      <c r="L1102">
        <f ca="1">vendas[[#This Row],[total produtos]]+vendas[[#This Row],[frete]]</f>
        <v>115292.39199999999</v>
      </c>
    </row>
    <row r="1103" spans="1:12" x14ac:dyDescent="0.25">
      <c r="A1103" s="1">
        <v>45398.147746847062</v>
      </c>
      <c r="B1103" s="3">
        <f>WEEKNUM(vendas[[#This Row],[data]])</f>
        <v>16</v>
      </c>
      <c r="C1103">
        <v>9</v>
      </c>
      <c r="D1103" s="2" t="s">
        <v>58</v>
      </c>
      <c r="E1103" s="3">
        <v>19</v>
      </c>
      <c r="F1103" t="s">
        <v>2728</v>
      </c>
      <c r="G1103" t="str" cm="1">
        <f t="array" ref="G1103">INDEX(Municípios[Unidade federativa],_xlfn.XMATCH(vendas[[#This Row],[destino]],Municípios[Município],0))</f>
        <v>Rio Grande do Sul</v>
      </c>
      <c r="H1103" cm="1">
        <f t="array" aca="1" ref="H1103" ca="1">INDEX(Municípios[frete],_xlfn.XMATCH(vendas[[#This Row],[destino]],Municípios[Município]))*vendas[[#This Row],[quantidade]]*(RANDBETWEEN(10,30)/100)</f>
        <v>39.170400000000001</v>
      </c>
      <c r="I1103" t="str">
        <f>VLOOKUP(vendas[[#This Row],[UF]],Regioes[],2,0)</f>
        <v>SUL</v>
      </c>
      <c r="J1103" t="str" cm="1">
        <f t="array" aca="1" ref="J110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03" cm="1">
        <f t="array" ref="K1103">INDEX(Produtos[preço_venda],_xlfn.XMATCH(vendas[[#This Row],[produto]],Produtos[id],0,1))*vendas[[#This Row],[quantidade]]</f>
        <v>6092.16</v>
      </c>
      <c r="L1103">
        <f ca="1">vendas[[#This Row],[total produtos]]+vendas[[#This Row],[frete]]</f>
        <v>6131.3303999999998</v>
      </c>
    </row>
    <row r="1104" spans="1:12" x14ac:dyDescent="0.25">
      <c r="A1104" s="1">
        <v>45408</v>
      </c>
      <c r="B1104" s="3">
        <f>WEEKNUM(vendas[[#This Row],[data]])</f>
        <v>17</v>
      </c>
      <c r="C1104">
        <v>10</v>
      </c>
      <c r="D1104" s="2" t="s">
        <v>18</v>
      </c>
      <c r="E1104" s="3">
        <v>21</v>
      </c>
      <c r="F1104" t="s">
        <v>11931</v>
      </c>
      <c r="G1104" t="str" cm="1">
        <f t="array" ref="G1104">INDEX(Municípios[Unidade federativa],_xlfn.XMATCH(vendas[[#This Row],[destino]],Municípios[Município],0))</f>
        <v>Minas Gerais</v>
      </c>
      <c r="H1104" cm="1">
        <f t="array" aca="1" ref="H1104" ca="1">INDEX(Municípios[frete],_xlfn.XMATCH(vendas[[#This Row],[destino]],Municípios[Município]))*vendas[[#This Row],[quantidade]]*(RANDBETWEEN(10,30)/100)</f>
        <v>46.672499999999999</v>
      </c>
      <c r="I1104" t="str">
        <f>VLOOKUP(vendas[[#This Row],[UF]],Regioes[],2,0)</f>
        <v>SUDESTE</v>
      </c>
      <c r="J1104" t="str" cm="1">
        <f t="array" aca="1" ref="J1104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104" cm="1">
        <f t="array" ref="K1104">INDEX(Produtos[preço_venda],_xlfn.XMATCH(vendas[[#This Row],[produto]],Produtos[id],0,1))*vendas[[#This Row],[quantidade]]</f>
        <v>73939.320000000007</v>
      </c>
      <c r="L1104">
        <f ca="1">vendas[[#This Row],[total produtos]]+vendas[[#This Row],[frete]]</f>
        <v>73985.992500000008</v>
      </c>
    </row>
    <row r="1105" spans="1:12" x14ac:dyDescent="0.25">
      <c r="A1105" s="1">
        <v>45391.569484749321</v>
      </c>
      <c r="B1105" s="3">
        <f>WEEKNUM(vendas[[#This Row],[data]])</f>
        <v>15</v>
      </c>
      <c r="C1105">
        <v>18</v>
      </c>
      <c r="D1105" s="2" t="s">
        <v>51</v>
      </c>
      <c r="E1105" s="3">
        <v>21</v>
      </c>
      <c r="F1105" t="s">
        <v>11227</v>
      </c>
      <c r="G1105" t="str" cm="1">
        <f t="array" ref="G1105">INDEX(Municípios[Unidade federativa],_xlfn.XMATCH(vendas[[#This Row],[destino]],Municípios[Município],0))</f>
        <v>Paraná</v>
      </c>
      <c r="H1105" cm="1">
        <f t="array" aca="1" ref="H1105" ca="1">INDEX(Municípios[frete],_xlfn.XMATCH(vendas[[#This Row],[destino]],Municípios[Município]))*vendas[[#This Row],[quantidade]]*(RANDBETWEEN(10,30)/100)</f>
        <v>59.799600000000005</v>
      </c>
      <c r="I1105" t="str">
        <f>VLOOKUP(vendas[[#This Row],[UF]],Regioes[],2,0)</f>
        <v>SUL</v>
      </c>
      <c r="J1105" t="str" cm="1">
        <f t="array" aca="1" ref="J1105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05" cm="1">
        <f t="array" ref="K1105">INDEX(Produtos[preço_venda],_xlfn.XMATCH(vendas[[#This Row],[produto]],Produtos[id],0,1))*vendas[[#This Row],[quantidade]]</f>
        <v>60493.86</v>
      </c>
      <c r="L1105">
        <f ca="1">vendas[[#This Row],[total produtos]]+vendas[[#This Row],[frete]]</f>
        <v>60553.659599999999</v>
      </c>
    </row>
    <row r="1106" spans="1:12" x14ac:dyDescent="0.25">
      <c r="A1106" s="1">
        <v>45389.130249134425</v>
      </c>
      <c r="B1106" s="3">
        <f>WEEKNUM(vendas[[#This Row],[data]])</f>
        <v>15</v>
      </c>
      <c r="C1106">
        <v>8</v>
      </c>
      <c r="D1106" s="2" t="s">
        <v>56</v>
      </c>
      <c r="E1106" s="3">
        <v>33</v>
      </c>
      <c r="F1106" t="s">
        <v>632</v>
      </c>
      <c r="G1106" t="str" cm="1">
        <f t="array" ref="G1106">INDEX(Municípios[Unidade federativa],_xlfn.XMATCH(vendas[[#This Row],[destino]],Municípios[Município],0))</f>
        <v>São Paulo</v>
      </c>
      <c r="H1106" cm="1">
        <f t="array" aca="1" ref="H1106" ca="1">INDEX(Municípios[frete],_xlfn.XMATCH(vendas[[#This Row],[destino]],Municípios[Município]))*vendas[[#This Row],[quantidade]]*(RANDBETWEEN(10,30)/100)</f>
        <v>79.041600000000003</v>
      </c>
      <c r="I1106" t="str">
        <f>VLOOKUP(vendas[[#This Row],[UF]],Regioes[],2,0)</f>
        <v>SUDESTE</v>
      </c>
      <c r="J1106" t="str" cm="1">
        <f t="array" aca="1" ref="J110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06" cm="1">
        <f t="array" ref="K1106">INDEX(Produtos[preço_venda],_xlfn.XMATCH(vendas[[#This Row],[produto]],Produtos[id],0,1))*vendas[[#This Row],[quantidade]]</f>
        <v>95050.23</v>
      </c>
      <c r="L1106">
        <f ca="1">vendas[[#This Row],[total produtos]]+vendas[[#This Row],[frete]]</f>
        <v>95129.271599999993</v>
      </c>
    </row>
    <row r="1107" spans="1:12" x14ac:dyDescent="0.25">
      <c r="A1107" s="1">
        <v>45400.772015411225</v>
      </c>
      <c r="B1107" s="3">
        <f>WEEKNUM(vendas[[#This Row],[data]])</f>
        <v>16</v>
      </c>
      <c r="C1107">
        <v>18</v>
      </c>
      <c r="D1107" s="2" t="s">
        <v>62</v>
      </c>
      <c r="E1107" s="3">
        <v>23</v>
      </c>
      <c r="F1107" t="s">
        <v>2549</v>
      </c>
      <c r="G1107" t="str" cm="1">
        <f t="array" ref="G1107">INDEX(Municípios[Unidade federativa],_xlfn.XMATCH(vendas[[#This Row],[destino]],Municípios[Município],0))</f>
        <v>Paraná</v>
      </c>
      <c r="H1107" cm="1">
        <f t="array" aca="1" ref="H1107" ca="1">INDEX(Municípios[frete],_xlfn.XMATCH(vendas[[#This Row],[destino]],Municípios[Município]))*vendas[[#This Row],[quantidade]]*(RANDBETWEEN(10,30)/100)</f>
        <v>81.040500000000009</v>
      </c>
      <c r="I1107" t="str">
        <f>VLOOKUP(vendas[[#This Row],[UF]],Regioes[],2,0)</f>
        <v>SUL</v>
      </c>
      <c r="J1107" t="str" cm="1">
        <f t="array" aca="1" ref="J1107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07" cm="1">
        <f t="array" ref="K1107">INDEX(Produtos[preço_venda],_xlfn.XMATCH(vendas[[#This Row],[produto]],Produtos[id],0,1))*vendas[[#This Row],[quantidade]]</f>
        <v>66253.34</v>
      </c>
      <c r="L1107">
        <f ca="1">vendas[[#This Row],[total produtos]]+vendas[[#This Row],[frete]]</f>
        <v>66334.380499999999</v>
      </c>
    </row>
    <row r="1108" spans="1:12" x14ac:dyDescent="0.25">
      <c r="A1108" s="1">
        <v>45400.772015411225</v>
      </c>
      <c r="B1108" s="3">
        <f>WEEKNUM(vendas[[#This Row],[data]])</f>
        <v>16</v>
      </c>
      <c r="C1108">
        <v>7</v>
      </c>
      <c r="D1108" s="2" t="s">
        <v>34</v>
      </c>
      <c r="E1108" s="3">
        <v>28</v>
      </c>
      <c r="F1108" t="s">
        <v>1518</v>
      </c>
      <c r="G1108" t="str" cm="1">
        <f t="array" ref="G1108">INDEX(Municípios[Unidade federativa],_xlfn.XMATCH(vendas[[#This Row],[destino]],Municípios[Município],0))</f>
        <v>São Paulo</v>
      </c>
      <c r="H1108" cm="1">
        <f t="array" aca="1" ref="H1108" ca="1">INDEX(Municípios[frete],_xlfn.XMATCH(vendas[[#This Row],[destino]],Municípios[Município]))*vendas[[#This Row],[quantidade]]*(RANDBETWEEN(10,30)/100)</f>
        <v>55.355999999999995</v>
      </c>
      <c r="I1108" t="str">
        <f>VLOOKUP(vendas[[#This Row],[UF]],Regioes[],2,0)</f>
        <v>SUDESTE</v>
      </c>
      <c r="J1108" t="str" cm="1">
        <f t="array" aca="1" ref="J110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08" cm="1">
        <f t="array" ref="K1108">INDEX(Produtos[preço_venda],_xlfn.XMATCH(vendas[[#This Row],[produto]],Produtos[id],0,1))*vendas[[#This Row],[quantidade]]</f>
        <v>98568.960000000006</v>
      </c>
      <c r="L1108">
        <f ca="1">vendas[[#This Row],[total produtos]]+vendas[[#This Row],[frete]]</f>
        <v>98624.316000000006</v>
      </c>
    </row>
    <row r="1109" spans="1:12" x14ac:dyDescent="0.25">
      <c r="A1109" s="1">
        <v>45385.348624582155</v>
      </c>
      <c r="B1109" s="3">
        <f>WEEKNUM(vendas[[#This Row],[data]])</f>
        <v>14</v>
      </c>
      <c r="C1109">
        <v>7</v>
      </c>
      <c r="D1109" s="2" t="s">
        <v>28</v>
      </c>
      <c r="E1109" s="3">
        <v>21</v>
      </c>
      <c r="F1109" t="s">
        <v>8766</v>
      </c>
      <c r="G1109" t="str" cm="1">
        <f t="array" ref="G1109">INDEX(Municípios[Unidade federativa],_xlfn.XMATCH(vendas[[#This Row],[destino]],Municípios[Município],0))</f>
        <v>Minas Gerais</v>
      </c>
      <c r="H1109" cm="1">
        <f t="array" aca="1" ref="H1109" ca="1">INDEX(Municípios[frete],_xlfn.XMATCH(vendas[[#This Row],[destino]],Municípios[Município]))*vendas[[#This Row],[quantidade]]*(RANDBETWEEN(10,30)/100)</f>
        <v>15.233400000000001</v>
      </c>
      <c r="I1109" t="str">
        <f>VLOOKUP(vendas[[#This Row],[UF]],Regioes[],2,0)</f>
        <v>SUDESTE</v>
      </c>
      <c r="J1109" t="str" cm="1">
        <f t="array" aca="1" ref="J110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109" cm="1">
        <f t="array" ref="K1109">INDEX(Produtos[preço_venda],_xlfn.XMATCH(vendas[[#This Row],[produto]],Produtos[id],0,1))*vendas[[#This Row],[quantidade]]</f>
        <v>26885.67</v>
      </c>
      <c r="L1109">
        <f ca="1">vendas[[#This Row],[total produtos]]+vendas[[#This Row],[frete]]</f>
        <v>26900.903399999999</v>
      </c>
    </row>
    <row r="1110" spans="1:12" x14ac:dyDescent="0.25">
      <c r="A1110" s="1">
        <v>45400.772015411225</v>
      </c>
      <c r="B1110" s="3">
        <f>WEEKNUM(vendas[[#This Row],[data]])</f>
        <v>16</v>
      </c>
      <c r="C1110">
        <v>15</v>
      </c>
      <c r="D1110" s="2" t="s">
        <v>17</v>
      </c>
      <c r="E1110" s="3">
        <v>36</v>
      </c>
      <c r="F1110" t="s">
        <v>6509</v>
      </c>
      <c r="G1110" t="str" cm="1">
        <f t="array" ref="G1110">INDEX(Municípios[Unidade federativa],_xlfn.XMATCH(vendas[[#This Row],[destino]],Municípios[Município],0))</f>
        <v>Minas Gerais</v>
      </c>
      <c r="H1110" cm="1">
        <f t="array" aca="1" ref="H1110" ca="1">INDEX(Municípios[frete],_xlfn.XMATCH(vendas[[#This Row],[destino]],Municípios[Município]))*vendas[[#This Row],[quantidade]]*(RANDBETWEEN(10,30)/100)</f>
        <v>30.715200000000003</v>
      </c>
      <c r="I1110" t="str">
        <f>VLOOKUP(vendas[[#This Row],[UF]],Regioes[],2,0)</f>
        <v>SUDESTE</v>
      </c>
      <c r="J1110" t="str" cm="1">
        <f t="array" aca="1" ref="J111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10" cm="1">
        <f t="array" ref="K1110">INDEX(Produtos[preço_venda],_xlfn.XMATCH(vendas[[#This Row],[produto]],Produtos[id],0,1))*vendas[[#This Row],[quantidade]]</f>
        <v>92167.92</v>
      </c>
      <c r="L1110">
        <f ca="1">vendas[[#This Row],[total produtos]]+vendas[[#This Row],[frete]]</f>
        <v>92198.635200000004</v>
      </c>
    </row>
    <row r="1111" spans="1:12" x14ac:dyDescent="0.25">
      <c r="A1111" s="1">
        <v>45386.897653431421</v>
      </c>
      <c r="B1111" s="3">
        <f>WEEKNUM(vendas[[#This Row],[data]])</f>
        <v>14</v>
      </c>
      <c r="C1111">
        <v>11</v>
      </c>
      <c r="D1111" s="2" t="s">
        <v>17</v>
      </c>
      <c r="E1111" s="3">
        <v>20</v>
      </c>
      <c r="F1111" t="s">
        <v>6539</v>
      </c>
      <c r="G1111" t="str" cm="1">
        <f t="array" ref="G1111">INDEX(Municípios[Unidade federativa],_xlfn.XMATCH(vendas[[#This Row],[destino]],Municípios[Município],0))</f>
        <v>Minas Gerais</v>
      </c>
      <c r="H1111" cm="1">
        <f t="array" aca="1" ref="H1111" ca="1">INDEX(Municípios[frete],_xlfn.XMATCH(vendas[[#This Row],[destino]],Municípios[Município]))*vendas[[#This Row],[quantidade]]*(RANDBETWEEN(10,30)/100)</f>
        <v>29.84</v>
      </c>
      <c r="I1111" t="str">
        <f>VLOOKUP(vendas[[#This Row],[UF]],Regioes[],2,0)</f>
        <v>SUDESTE</v>
      </c>
      <c r="J1111" t="str" cm="1">
        <f t="array" aca="1" ref="J111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111" cm="1">
        <f t="array" ref="K1111">INDEX(Produtos[preço_venda],_xlfn.XMATCH(vendas[[#This Row],[produto]],Produtos[id],0,1))*vendas[[#This Row],[quantidade]]</f>
        <v>51204.399999999994</v>
      </c>
      <c r="L1111">
        <f ca="1">vendas[[#This Row],[total produtos]]+vendas[[#This Row],[frete]]</f>
        <v>51234.239999999991</v>
      </c>
    </row>
    <row r="1112" spans="1:12" x14ac:dyDescent="0.25">
      <c r="A1112" s="1">
        <v>45402</v>
      </c>
      <c r="B1112" s="3">
        <f>WEEKNUM(vendas[[#This Row],[data]])</f>
        <v>16</v>
      </c>
      <c r="C1112">
        <v>5</v>
      </c>
      <c r="D1112" s="2" t="s">
        <v>30</v>
      </c>
      <c r="E1112" s="3">
        <v>16</v>
      </c>
      <c r="F1112" t="s">
        <v>4568</v>
      </c>
      <c r="G1112" t="str" cm="1">
        <f t="array" ref="G1112">INDEX(Municípios[Unidade federativa],_xlfn.XMATCH(vendas[[#This Row],[destino]],Municípios[Município],0))</f>
        <v>Mato Grosso do Sul</v>
      </c>
      <c r="H1112" cm="1">
        <f t="array" aca="1" ref="H1112" ca="1">INDEX(Municípios[frete],_xlfn.XMATCH(vendas[[#This Row],[destino]],Municípios[Município]))*vendas[[#This Row],[quantidade]]*(RANDBETWEEN(10,30)/100)</f>
        <v>15.220800000000001</v>
      </c>
      <c r="I1112" t="str">
        <f>VLOOKUP(vendas[[#This Row],[UF]],Regioes[],2,0)</f>
        <v>CENTRO-OESTE</v>
      </c>
      <c r="J1112" t="str" cm="1">
        <f t="array" aca="1" ref="J1112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112" cm="1">
        <f t="array" ref="K1112">INDEX(Produtos[preço_venda],_xlfn.XMATCH(vendas[[#This Row],[produto]],Produtos[id],0,1))*vendas[[#This Row],[quantidade]]</f>
        <v>61443.839999999997</v>
      </c>
      <c r="L1112">
        <f ca="1">vendas[[#This Row],[total produtos]]+vendas[[#This Row],[frete]]</f>
        <v>61459.060799999999</v>
      </c>
    </row>
    <row r="1113" spans="1:12" x14ac:dyDescent="0.25">
      <c r="A1113" s="1">
        <v>45400.772015411225</v>
      </c>
      <c r="B1113" s="3">
        <f>WEEKNUM(vendas[[#This Row],[data]])</f>
        <v>16</v>
      </c>
      <c r="C1113">
        <v>7</v>
      </c>
      <c r="D1113" s="2" t="s">
        <v>40</v>
      </c>
      <c r="E1113" s="3">
        <v>33</v>
      </c>
      <c r="F1113" t="s">
        <v>10772</v>
      </c>
      <c r="G1113" t="str" cm="1">
        <f t="array" ref="G1113">INDEX(Municípios[Unidade federativa],_xlfn.XMATCH(vendas[[#This Row],[destino]],Municípios[Município],0))</f>
        <v>Tocantins</v>
      </c>
      <c r="H1113" cm="1">
        <f t="array" aca="1" ref="H1113" ca="1">INDEX(Municípios[frete],_xlfn.XMATCH(vendas[[#This Row],[destino]],Municípios[Município]))*vendas[[#This Row],[quantidade]]*(RANDBETWEEN(10,30)/100)</f>
        <v>53.453400000000002</v>
      </c>
      <c r="I1113" t="str">
        <f>VLOOKUP(vendas[[#This Row],[UF]],Regioes[],2,0)</f>
        <v>NORTE</v>
      </c>
      <c r="J1113" t="str" cm="1">
        <f t="array" aca="1" ref="J111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13" cm="1">
        <f t="array" ref="K1113">INDEX(Produtos[preço_venda],_xlfn.XMATCH(vendas[[#This Row],[produto]],Produtos[id],0,1))*vendas[[#This Row],[quantidade]]</f>
        <v>105612.20999999999</v>
      </c>
      <c r="L1113">
        <f ca="1">vendas[[#This Row],[total produtos]]+vendas[[#This Row],[frete]]</f>
        <v>105665.66339999999</v>
      </c>
    </row>
    <row r="1114" spans="1:12" x14ac:dyDescent="0.25">
      <c r="A1114" s="1">
        <v>45391.569484749321</v>
      </c>
      <c r="B1114" s="3">
        <f>WEEKNUM(vendas[[#This Row],[data]])</f>
        <v>15</v>
      </c>
      <c r="C1114">
        <v>14</v>
      </c>
      <c r="D1114" s="2" t="s">
        <v>46</v>
      </c>
      <c r="E1114" s="3">
        <v>22</v>
      </c>
      <c r="F1114" t="s">
        <v>7264</v>
      </c>
      <c r="G1114" t="str" cm="1">
        <f t="array" ref="G1114">INDEX(Municípios[Unidade federativa],_xlfn.XMATCH(vendas[[#This Row],[destino]],Municípios[Município],0))</f>
        <v>Minas Gerais</v>
      </c>
      <c r="H1114" cm="1">
        <f t="array" aca="1" ref="H1114" ca="1">INDEX(Municípios[frete],_xlfn.XMATCH(vendas[[#This Row],[destino]],Municípios[Município]))*vendas[[#This Row],[quantidade]]*(RANDBETWEEN(10,30)/100)</f>
        <v>39.610999999999997</v>
      </c>
      <c r="I1114" t="str">
        <f>VLOOKUP(vendas[[#This Row],[UF]],Regioes[],2,0)</f>
        <v>SUDESTE</v>
      </c>
      <c r="J1114" t="str" cm="1">
        <f t="array" aca="1" ref="J111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14" cm="1">
        <f t="array" ref="K1114">INDEX(Produtos[preço_venda],_xlfn.XMATCH(vendas[[#This Row],[produto]],Produtos[id],0,1))*vendas[[#This Row],[quantidade]]</f>
        <v>49297.16</v>
      </c>
      <c r="L1114">
        <f ca="1">vendas[[#This Row],[total produtos]]+vendas[[#This Row],[frete]]</f>
        <v>49336.771000000001</v>
      </c>
    </row>
    <row r="1115" spans="1:12" x14ac:dyDescent="0.25">
      <c r="A1115" s="1">
        <v>45394.217685757794</v>
      </c>
      <c r="B1115" s="3">
        <f>WEEKNUM(vendas[[#This Row],[data]])</f>
        <v>15</v>
      </c>
      <c r="C1115">
        <v>16</v>
      </c>
      <c r="D1115" s="2" t="s">
        <v>52</v>
      </c>
      <c r="E1115" s="3">
        <v>25</v>
      </c>
      <c r="F1115" t="s">
        <v>2893</v>
      </c>
      <c r="G1115" t="str" cm="1">
        <f t="array" ref="G1115">INDEX(Municípios[Unidade federativa],_xlfn.XMATCH(vendas[[#This Row],[destino]],Municípios[Município],0))</f>
        <v>São Paulo</v>
      </c>
      <c r="H1115" cm="1">
        <f t="array" aca="1" ref="H1115" ca="1">INDEX(Municípios[frete],_xlfn.XMATCH(vendas[[#This Row],[destino]],Municípios[Município]))*vendas[[#This Row],[quantidade]]*(RANDBETWEEN(10,30)/100)</f>
        <v>34.47</v>
      </c>
      <c r="I1115" t="str">
        <f>VLOOKUP(vendas[[#This Row],[UF]],Regioes[],2,0)</f>
        <v>SUDESTE</v>
      </c>
      <c r="J1115" t="str" cm="1">
        <f t="array" aca="1" ref="J1115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115" cm="1">
        <f t="array" ref="K1115">INDEX(Produtos[preço_venda],_xlfn.XMATCH(vendas[[#This Row],[produto]],Produtos[id],0,1))*vendas[[#This Row],[quantidade]]</f>
        <v>104016.00000000001</v>
      </c>
      <c r="L1115">
        <f ca="1">vendas[[#This Row],[total produtos]]+vendas[[#This Row],[frete]]</f>
        <v>104050.47000000002</v>
      </c>
    </row>
    <row r="1116" spans="1:12" x14ac:dyDescent="0.25">
      <c r="A1116" s="1">
        <v>45402</v>
      </c>
      <c r="B1116" s="3">
        <f>WEEKNUM(vendas[[#This Row],[data]])</f>
        <v>16</v>
      </c>
      <c r="C1116">
        <v>10</v>
      </c>
      <c r="D1116" s="2" t="s">
        <v>37</v>
      </c>
      <c r="E1116" s="3">
        <v>40</v>
      </c>
      <c r="F1116" t="s">
        <v>11432</v>
      </c>
      <c r="G1116" t="str" cm="1">
        <f t="array" ref="G1116">INDEX(Municípios[Unidade federativa],_xlfn.XMATCH(vendas[[#This Row],[destino]],Municípios[Município],0))</f>
        <v>Minas Gerais</v>
      </c>
      <c r="H1116" cm="1">
        <f t="array" aca="1" ref="H1116" ca="1">INDEX(Municípios[frete],_xlfn.XMATCH(vendas[[#This Row],[destino]],Municípios[Município]))*vendas[[#This Row],[quantidade]]*(RANDBETWEEN(10,30)/100)</f>
        <v>54.648000000000003</v>
      </c>
      <c r="I1116" t="str">
        <f>VLOOKUP(vendas[[#This Row],[UF]],Regioes[],2,0)</f>
        <v>SUDESTE</v>
      </c>
      <c r="J1116" t="str" cm="1">
        <f t="array" aca="1" ref="J111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16" cm="1">
        <f t="array" ref="K1116">INDEX(Produtos[preço_venda],_xlfn.XMATCH(vendas[[#This Row],[produto]],Produtos[id],0,1))*vendas[[#This Row],[quantidade]]</f>
        <v>76824</v>
      </c>
      <c r="L1116">
        <f ca="1">vendas[[#This Row],[total produtos]]+vendas[[#This Row],[frete]]</f>
        <v>76878.648000000001</v>
      </c>
    </row>
    <row r="1117" spans="1:12" x14ac:dyDescent="0.25">
      <c r="A1117" s="1">
        <v>45391.569484749321</v>
      </c>
      <c r="B1117" s="3">
        <f>WEEKNUM(vendas[[#This Row],[data]])</f>
        <v>15</v>
      </c>
      <c r="C1117">
        <v>14</v>
      </c>
      <c r="D1117" s="2" t="s">
        <v>51</v>
      </c>
      <c r="E1117" s="3">
        <v>46</v>
      </c>
      <c r="F1117" t="s">
        <v>6102</v>
      </c>
      <c r="G1117" t="str" cm="1">
        <f t="array" ref="G1117">INDEX(Municípios[Unidade federativa],_xlfn.XMATCH(vendas[[#This Row],[destino]],Municípios[Município],0))</f>
        <v>Paraíba</v>
      </c>
      <c r="H1117" cm="1">
        <f t="array" aca="1" ref="H1117" ca="1">INDEX(Municípios[frete],_xlfn.XMATCH(vendas[[#This Row],[destino]],Municípios[Município]))*vendas[[#This Row],[quantidade]]*(RANDBETWEEN(10,30)/100)</f>
        <v>50.397600000000004</v>
      </c>
      <c r="I1117" t="str">
        <f>VLOOKUP(vendas[[#This Row],[UF]],Regioes[],2,0)</f>
        <v>NORDESTE</v>
      </c>
      <c r="J1117" t="str" cm="1">
        <f t="array" aca="1" ref="J111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17" cm="1">
        <f t="array" ref="K1117">INDEX(Produtos[preço_venda],_xlfn.XMATCH(vendas[[#This Row],[produto]],Produtos[id],0,1))*vendas[[#This Row],[quantidade]]</f>
        <v>132510.35999999999</v>
      </c>
      <c r="L1117">
        <f ca="1">vendas[[#This Row],[total produtos]]+vendas[[#This Row],[frete]]</f>
        <v>132560.75759999998</v>
      </c>
    </row>
    <row r="1118" spans="1:12" x14ac:dyDescent="0.25">
      <c r="A1118" s="1">
        <v>45414</v>
      </c>
      <c r="B1118" s="3">
        <f>WEEKNUM(vendas[[#This Row],[data]])</f>
        <v>18</v>
      </c>
      <c r="C1118">
        <v>9</v>
      </c>
      <c r="D1118" s="2" t="s">
        <v>35</v>
      </c>
      <c r="E1118" s="3">
        <v>38</v>
      </c>
      <c r="F1118" t="s">
        <v>14069</v>
      </c>
      <c r="G1118" t="str" cm="1">
        <f t="array" ref="G1118">INDEX(Municípios[Unidade federativa],_xlfn.XMATCH(vendas[[#This Row],[destino]],Municípios[Município],0))</f>
        <v>Rio Grande do Sul</v>
      </c>
      <c r="H1118" cm="1">
        <f t="array" aca="1" ref="H1118" ca="1">INDEX(Municípios[frete],_xlfn.XMATCH(vendas[[#This Row],[destino]],Municípios[Município]))*vendas[[#This Row],[quantidade]]*(RANDBETWEEN(10,30)/100)</f>
        <v>95.76</v>
      </c>
      <c r="I1118" t="str">
        <f>VLOOKUP(vendas[[#This Row],[UF]],Regioes[],2,0)</f>
        <v>SUL</v>
      </c>
      <c r="J1118" t="str" cm="1">
        <f t="array" aca="1" ref="J1118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118" cm="1">
        <f t="array" ref="K1118">INDEX(Produtos[preço_venda],_xlfn.XMATCH(vendas[[#This Row],[produto]],Produtos[id],0,1))*vendas[[#This Row],[quantidade]]</f>
        <v>60809.5</v>
      </c>
      <c r="L1118">
        <f ca="1">vendas[[#This Row],[total produtos]]+vendas[[#This Row],[frete]]</f>
        <v>60905.26</v>
      </c>
    </row>
    <row r="1119" spans="1:12" x14ac:dyDescent="0.25">
      <c r="A1119" s="1">
        <v>45391.569484749321</v>
      </c>
      <c r="B1119" s="3">
        <f>WEEKNUM(vendas[[#This Row],[data]])</f>
        <v>15</v>
      </c>
      <c r="C1119">
        <v>11</v>
      </c>
      <c r="D1119" s="2" t="s">
        <v>50</v>
      </c>
      <c r="E1119" s="3">
        <v>29</v>
      </c>
      <c r="F1119" t="s">
        <v>8144</v>
      </c>
      <c r="G1119" t="str" cm="1">
        <f t="array" ref="G1119">INDEX(Municípios[Unidade federativa],_xlfn.XMATCH(vendas[[#This Row],[destino]],Municípios[Município],0))</f>
        <v>Maranhão</v>
      </c>
      <c r="H1119" cm="1">
        <f t="array" aca="1" ref="H1119" ca="1">INDEX(Municípios[frete],_xlfn.XMATCH(vendas[[#This Row],[destino]],Municípios[Município]))*vendas[[#This Row],[quantidade]]*(RANDBETWEEN(10,30)/100)</f>
        <v>22.706999999999997</v>
      </c>
      <c r="I1119" t="str">
        <f>VLOOKUP(vendas[[#This Row],[UF]],Regioes[],2,0)</f>
        <v>NORDESTE</v>
      </c>
      <c r="J1119" t="str" cm="1">
        <f t="array" aca="1" ref="J111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19" cm="1">
        <f t="array" ref="K1119">INDEX(Produtos[preço_venda],_xlfn.XMATCH(vendas[[#This Row],[produto]],Produtos[id],0,1))*vendas[[#This Row],[quantidade]]</f>
        <v>55697.689999999995</v>
      </c>
      <c r="L1119">
        <f ca="1">vendas[[#This Row],[total produtos]]+vendas[[#This Row],[frete]]</f>
        <v>55720.396999999997</v>
      </c>
    </row>
    <row r="1120" spans="1:12" x14ac:dyDescent="0.25">
      <c r="A1120" s="1">
        <v>45418</v>
      </c>
      <c r="B1120" s="3">
        <f>WEEKNUM(vendas[[#This Row],[data]])</f>
        <v>19</v>
      </c>
      <c r="C1120">
        <v>18</v>
      </c>
      <c r="D1120" s="2" t="s">
        <v>41</v>
      </c>
      <c r="E1120" s="3">
        <v>49</v>
      </c>
      <c r="F1120" t="s">
        <v>7108</v>
      </c>
      <c r="G1120" t="str" cm="1">
        <f t="array" ref="G1120">INDEX(Municípios[Unidade federativa],_xlfn.XMATCH(vendas[[#This Row],[destino]],Municípios[Município],0))</f>
        <v>Pernambuco</v>
      </c>
      <c r="H1120" cm="1">
        <f t="array" aca="1" ref="H1120" ca="1">INDEX(Municípios[frete],_xlfn.XMATCH(vendas[[#This Row],[destino]],Municípios[Município]))*vendas[[#This Row],[quantidade]]*(RANDBETWEEN(10,30)/100)</f>
        <v>101.09190000000001</v>
      </c>
      <c r="I1120" t="str">
        <f>VLOOKUP(vendas[[#This Row],[UF]],Regioes[],2,0)</f>
        <v>NORDESTE</v>
      </c>
      <c r="J1120" t="str" cm="1">
        <f t="array" aca="1" ref="J112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20" cm="1">
        <f t="array" ref="K1120">INDEX(Produtos[preço_venda],_xlfn.XMATCH(vendas[[#This Row],[produto]],Produtos[id],0,1))*vendas[[#This Row],[quantidade]]</f>
        <v>62734.7</v>
      </c>
      <c r="L1120">
        <f ca="1">vendas[[#This Row],[total produtos]]+vendas[[#This Row],[frete]]</f>
        <v>62835.791899999997</v>
      </c>
    </row>
    <row r="1121" spans="1:12" x14ac:dyDescent="0.25">
      <c r="A1121" s="1">
        <v>45385.348624582155</v>
      </c>
      <c r="B1121" s="3">
        <f>WEEKNUM(vendas[[#This Row],[data]])</f>
        <v>14</v>
      </c>
      <c r="C1121">
        <v>7</v>
      </c>
      <c r="D1121" s="2" t="s">
        <v>40</v>
      </c>
      <c r="E1121" s="3">
        <v>43</v>
      </c>
      <c r="F1121" t="s">
        <v>10092</v>
      </c>
      <c r="G1121" t="str" cm="1">
        <f t="array" ref="G1121">INDEX(Municípios[Unidade federativa],_xlfn.XMATCH(vendas[[#This Row],[destino]],Municípios[Município],0))</f>
        <v>Paraná</v>
      </c>
      <c r="H1121" cm="1">
        <f t="array" aca="1" ref="H1121" ca="1">INDEX(Municípios[frete],_xlfn.XMATCH(vendas[[#This Row],[destino]],Municípios[Município]))*vendas[[#This Row],[quantidade]]*(RANDBETWEEN(10,30)/100)</f>
        <v>87.414699999999996</v>
      </c>
      <c r="I1121" t="str">
        <f>VLOOKUP(vendas[[#This Row],[UF]],Regioes[],2,0)</f>
        <v>SUL</v>
      </c>
      <c r="J1121" t="str" cm="1">
        <f t="array" aca="1" ref="J112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21" cm="1">
        <f t="array" ref="K1121">INDEX(Produtos[preço_venda],_xlfn.XMATCH(vendas[[#This Row],[produto]],Produtos[id],0,1))*vendas[[#This Row],[quantidade]]</f>
        <v>137615.91</v>
      </c>
      <c r="L1121">
        <f ca="1">vendas[[#This Row],[total produtos]]+vendas[[#This Row],[frete]]</f>
        <v>137703.3247</v>
      </c>
    </row>
    <row r="1122" spans="1:12" x14ac:dyDescent="0.25">
      <c r="A1122" s="1">
        <v>45401.001426674651</v>
      </c>
      <c r="B1122" s="3">
        <f>WEEKNUM(vendas[[#This Row],[data]])</f>
        <v>16</v>
      </c>
      <c r="C1122">
        <v>17</v>
      </c>
      <c r="D1122" s="2" t="s">
        <v>60</v>
      </c>
      <c r="E1122" s="3">
        <v>22</v>
      </c>
      <c r="F1122" t="s">
        <v>364</v>
      </c>
      <c r="G1122" t="str" cm="1">
        <f t="array" ref="G1122">INDEX(Municípios[Unidade federativa],_xlfn.XMATCH(vendas[[#This Row],[destino]],Municípios[Município],0))</f>
        <v>Paraná</v>
      </c>
      <c r="H1122" cm="1">
        <f t="array" aca="1" ref="H1122" ca="1">INDEX(Municípios[frete],_xlfn.XMATCH(vendas[[#This Row],[destino]],Municípios[Município]))*vendas[[#This Row],[quantidade]]*(RANDBETWEEN(10,30)/100)</f>
        <v>59.136000000000003</v>
      </c>
      <c r="I1122" t="str">
        <f>VLOOKUP(vendas[[#This Row],[UF]],Regioes[],2,0)</f>
        <v>SUL</v>
      </c>
      <c r="J1122" t="str" cm="1">
        <f t="array" aca="1" ref="J1122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22" cm="1">
        <f t="array" ref="K1122">INDEX(Produtos[preço_venda],_xlfn.XMATCH(vendas[[#This Row],[produto]],Produtos[id],0,1))*vendas[[#This Row],[quantidade]]</f>
        <v>56325.94</v>
      </c>
      <c r="L1122">
        <f ca="1">vendas[[#This Row],[total produtos]]+vendas[[#This Row],[frete]]</f>
        <v>56385.076000000001</v>
      </c>
    </row>
    <row r="1123" spans="1:12" x14ac:dyDescent="0.25">
      <c r="A1123" s="1">
        <v>45397.650928884985</v>
      </c>
      <c r="B1123" s="3">
        <f>WEEKNUM(vendas[[#This Row],[data]])</f>
        <v>16</v>
      </c>
      <c r="C1123">
        <v>13</v>
      </c>
      <c r="D1123" s="2" t="s">
        <v>58</v>
      </c>
      <c r="E1123" s="3">
        <v>15</v>
      </c>
      <c r="F1123" t="s">
        <v>4614</v>
      </c>
      <c r="G1123" t="str" cm="1">
        <f t="array" ref="G1123">INDEX(Municípios[Unidade federativa],_xlfn.XMATCH(vendas[[#This Row],[destino]],Municípios[Município],0))</f>
        <v>Pernambuco</v>
      </c>
      <c r="H1123" cm="1">
        <f t="array" aca="1" ref="H1123" ca="1">INDEX(Municípios[frete],_xlfn.XMATCH(vendas[[#This Row],[destino]],Municípios[Município]))*vendas[[#This Row],[quantidade]]*(RANDBETWEEN(10,30)/100)</f>
        <v>8.6100000000000012</v>
      </c>
      <c r="I1123" t="str">
        <f>VLOOKUP(vendas[[#This Row],[UF]],Regioes[],2,0)</f>
        <v>NORDESTE</v>
      </c>
      <c r="J1123" t="str" cm="1">
        <f t="array" aca="1" ref="J112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123" cm="1">
        <f t="array" ref="K1123">INDEX(Produtos[preço_venda],_xlfn.XMATCH(vendas[[#This Row],[produto]],Produtos[id],0,1))*vendas[[#This Row],[quantidade]]</f>
        <v>4809.5999999999995</v>
      </c>
      <c r="L1123">
        <f ca="1">vendas[[#This Row],[total produtos]]+vendas[[#This Row],[frete]]</f>
        <v>4818.2099999999991</v>
      </c>
    </row>
    <row r="1124" spans="1:12" x14ac:dyDescent="0.25">
      <c r="A1124" s="1">
        <v>45406</v>
      </c>
      <c r="B1124" s="3">
        <f>WEEKNUM(vendas[[#This Row],[data]])</f>
        <v>17</v>
      </c>
      <c r="C1124">
        <v>17</v>
      </c>
      <c r="D1124" s="2" t="s">
        <v>36</v>
      </c>
      <c r="E1124" s="3">
        <v>44</v>
      </c>
      <c r="F1124" t="s">
        <v>5724</v>
      </c>
      <c r="G1124" t="str" cm="1">
        <f t="array" ref="G1124">INDEX(Municípios[Unidade federativa],_xlfn.XMATCH(vendas[[#This Row],[destino]],Municípios[Município],0))</f>
        <v>Mato Grosso</v>
      </c>
      <c r="H1124" cm="1">
        <f t="array" aca="1" ref="H1124" ca="1">INDEX(Municípios[frete],_xlfn.XMATCH(vendas[[#This Row],[destino]],Municípios[Município]))*vendas[[#This Row],[quantidade]]*(RANDBETWEEN(10,30)/100)</f>
        <v>76.559999999999988</v>
      </c>
      <c r="I1124" t="str">
        <f>VLOOKUP(vendas[[#This Row],[UF]],Regioes[],2,0)</f>
        <v>CENTRO-OESTE</v>
      </c>
      <c r="J1124" t="str" cm="1">
        <f t="array" aca="1" ref="J1124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124" cm="1">
        <f t="array" ref="K1124">INDEX(Produtos[preço_venda],_xlfn.XMATCH(vendas[[#This Row],[produto]],Produtos[id],0,1))*vendas[[#This Row],[quantidade]]</f>
        <v>168976.72</v>
      </c>
      <c r="L1124">
        <f ca="1">vendas[[#This Row],[total produtos]]+vendas[[#This Row],[frete]]</f>
        <v>169053.28</v>
      </c>
    </row>
    <row r="1125" spans="1:12" x14ac:dyDescent="0.25">
      <c r="A1125" s="1">
        <v>45391.569484749321</v>
      </c>
      <c r="B1125" s="3">
        <f>WEEKNUM(vendas[[#This Row],[data]])</f>
        <v>15</v>
      </c>
      <c r="C1125">
        <v>15</v>
      </c>
      <c r="D1125" s="2" t="s">
        <v>15</v>
      </c>
      <c r="E1125" s="3">
        <v>16</v>
      </c>
      <c r="F1125" t="s">
        <v>179</v>
      </c>
      <c r="G1125" t="str" cm="1">
        <f t="array" ref="G1125">INDEX(Municípios[Unidade federativa],_xlfn.XMATCH(vendas[[#This Row],[destino]],Municípios[Município],0))</f>
        <v>São Paulo</v>
      </c>
      <c r="H1125" cm="1">
        <f t="array" aca="1" ref="H1125" ca="1">INDEX(Municípios[frete],_xlfn.XMATCH(vendas[[#This Row],[destino]],Municípios[Município]))*vendas[[#This Row],[quantidade]]*(RANDBETWEEN(10,30)/100)</f>
        <v>53.152000000000001</v>
      </c>
      <c r="I1125" t="str">
        <f>VLOOKUP(vendas[[#This Row],[UF]],Regioes[],2,0)</f>
        <v>SUDESTE</v>
      </c>
      <c r="J1125" t="str" cm="1">
        <f t="array" aca="1" ref="J112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25" cm="1">
        <f t="array" ref="K1125">INDEX(Produtos[preço_venda],_xlfn.XMATCH(vendas[[#This Row],[produto]],Produtos[id],0,1))*vendas[[#This Row],[quantidade]]</f>
        <v>15368.96</v>
      </c>
      <c r="L1125">
        <f ca="1">vendas[[#This Row],[total produtos]]+vendas[[#This Row],[frete]]</f>
        <v>15422.111999999999</v>
      </c>
    </row>
    <row r="1126" spans="1:12" x14ac:dyDescent="0.25">
      <c r="A1126" s="1">
        <v>45391.569484749321</v>
      </c>
      <c r="B1126" s="3">
        <f>WEEKNUM(vendas[[#This Row],[data]])</f>
        <v>15</v>
      </c>
      <c r="C1126">
        <v>17</v>
      </c>
      <c r="D1126" s="2" t="s">
        <v>31</v>
      </c>
      <c r="E1126" s="3">
        <v>26</v>
      </c>
      <c r="F1126" t="s">
        <v>13596</v>
      </c>
      <c r="G1126" t="str" cm="1">
        <f t="array" ref="G1126">INDEX(Municípios[Unidade federativa],_xlfn.XMATCH(vendas[[#This Row],[destino]],Municípios[Município],0))</f>
        <v>Mato Grosso</v>
      </c>
      <c r="H1126" cm="1">
        <f t="array" aca="1" ref="H1126" ca="1">INDEX(Municípios[frete],_xlfn.XMATCH(vendas[[#This Row],[destino]],Municípios[Município]))*vendas[[#This Row],[quantidade]]*(RANDBETWEEN(10,30)/100)</f>
        <v>36.909599999999998</v>
      </c>
      <c r="I1126" t="str">
        <f>VLOOKUP(vendas[[#This Row],[UF]],Regioes[],2,0)</f>
        <v>CENTRO-OESTE</v>
      </c>
      <c r="J1126" t="str" cm="1">
        <f t="array" aca="1" ref="J1126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126" cm="1">
        <f t="array" ref="K1126">INDEX(Produtos[preço_venda],_xlfn.XMATCH(vendas[[#This Row],[produto]],Produtos[id],0,1))*vendas[[#This Row],[quantidade]]</f>
        <v>99845.72</v>
      </c>
      <c r="L1126">
        <f ca="1">vendas[[#This Row],[total produtos]]+vendas[[#This Row],[frete]]</f>
        <v>99882.6296</v>
      </c>
    </row>
    <row r="1127" spans="1:12" x14ac:dyDescent="0.25">
      <c r="A1127" s="1">
        <v>45400.772015411225</v>
      </c>
      <c r="B1127" s="3">
        <f>WEEKNUM(vendas[[#This Row],[data]])</f>
        <v>16</v>
      </c>
      <c r="C1127">
        <v>8</v>
      </c>
      <c r="D1127" s="2" t="s">
        <v>56</v>
      </c>
      <c r="E1127" s="3">
        <v>16</v>
      </c>
      <c r="F1127" t="s">
        <v>10315</v>
      </c>
      <c r="G1127" t="str" cm="1">
        <f t="array" ref="G1127">INDEX(Municípios[Unidade federativa],_xlfn.XMATCH(vendas[[#This Row],[destino]],Municípios[Município],0))</f>
        <v>Santa Catarina</v>
      </c>
      <c r="H1127" cm="1">
        <f t="array" aca="1" ref="H1127" ca="1">INDEX(Municípios[frete],_xlfn.XMATCH(vendas[[#This Row],[destino]],Municípios[Município]))*vendas[[#This Row],[quantidade]]*(RANDBETWEEN(10,30)/100)</f>
        <v>65.748799999999989</v>
      </c>
      <c r="I1127" t="str">
        <f>VLOOKUP(vendas[[#This Row],[UF]],Regioes[],2,0)</f>
        <v>SUL</v>
      </c>
      <c r="J1127" t="str" cm="1">
        <f t="array" aca="1" ref="J112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27" cm="1">
        <f t="array" ref="K1127">INDEX(Produtos[preço_venda],_xlfn.XMATCH(vendas[[#This Row],[produto]],Produtos[id],0,1))*vendas[[#This Row],[quantidade]]</f>
        <v>46084.959999999999</v>
      </c>
      <c r="L1127">
        <f ca="1">vendas[[#This Row],[total produtos]]+vendas[[#This Row],[frete]]</f>
        <v>46150.7088</v>
      </c>
    </row>
    <row r="1128" spans="1:12" x14ac:dyDescent="0.25">
      <c r="A1128" s="1">
        <v>45385.928571919729</v>
      </c>
      <c r="B1128" s="3">
        <f>WEEKNUM(vendas[[#This Row],[data]])</f>
        <v>14</v>
      </c>
      <c r="C1128">
        <v>7</v>
      </c>
      <c r="D1128" s="2" t="s">
        <v>42</v>
      </c>
      <c r="E1128" s="3">
        <v>45</v>
      </c>
      <c r="F1128" t="s">
        <v>7790</v>
      </c>
      <c r="G1128" t="str" cm="1">
        <f t="array" ref="G1128">INDEX(Municípios[Unidade federativa],_xlfn.XMATCH(vendas[[#This Row],[destino]],Municípios[Município],0))</f>
        <v>Rio Grande do Norte</v>
      </c>
      <c r="H1128" cm="1">
        <f t="array" aca="1" ref="H1128" ca="1">INDEX(Municípios[frete],_xlfn.XMATCH(vendas[[#This Row],[destino]],Municípios[Município]))*vendas[[#This Row],[quantidade]]*(RANDBETWEEN(10,30)/100)</f>
        <v>58.968000000000004</v>
      </c>
      <c r="I1128" t="str">
        <f>VLOOKUP(vendas[[#This Row],[UF]],Regioes[],2,0)</f>
        <v>NORDESTE</v>
      </c>
      <c r="J1128" t="str" cm="1">
        <f t="array" aca="1" ref="J1128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128" cm="1">
        <f t="array" ref="K1128">INDEX(Produtos[preço_venda],_xlfn.XMATCH(vendas[[#This Row],[produto]],Produtos[id],0,1))*vendas[[#This Row],[quantidade]]</f>
        <v>28802.699999999997</v>
      </c>
      <c r="L1128">
        <f ca="1">vendas[[#This Row],[total produtos]]+vendas[[#This Row],[frete]]</f>
        <v>28861.667999999998</v>
      </c>
    </row>
    <row r="1129" spans="1:12" x14ac:dyDescent="0.25">
      <c r="A1129" s="1">
        <v>45385.348624582155</v>
      </c>
      <c r="B1129" s="3">
        <f>WEEKNUM(vendas[[#This Row],[data]])</f>
        <v>14</v>
      </c>
      <c r="C1129">
        <v>14</v>
      </c>
      <c r="D1129" s="2" t="s">
        <v>23</v>
      </c>
      <c r="E1129" s="3">
        <v>28</v>
      </c>
      <c r="F1129" t="s">
        <v>14278</v>
      </c>
      <c r="G1129" t="str" cm="1">
        <f t="array" ref="G1129">INDEX(Municípios[Unidade federativa],_xlfn.XMATCH(vendas[[#This Row],[destino]],Municípios[Município],0))</f>
        <v>Mato Grosso do Sul</v>
      </c>
      <c r="H1129" cm="1">
        <f t="array" aca="1" ref="H1129" ca="1">INDEX(Municípios[frete],_xlfn.XMATCH(vendas[[#This Row],[destino]],Municípios[Município]))*vendas[[#This Row],[quantidade]]*(RANDBETWEEN(10,30)/100)</f>
        <v>59.0548</v>
      </c>
      <c r="I1129" t="str">
        <f>VLOOKUP(vendas[[#This Row],[UF]],Regioes[],2,0)</f>
        <v>CENTRO-OESTE</v>
      </c>
      <c r="J1129" t="str" cm="1">
        <f t="array" aca="1" ref="J1129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129" cm="1">
        <f t="array" ref="K1129">INDEX(Produtos[preço_venda],_xlfn.XMATCH(vendas[[#This Row],[produto]],Produtos[id],0,1))*vendas[[#This Row],[quantidade]]</f>
        <v>44805.04</v>
      </c>
      <c r="L1129">
        <f ca="1">vendas[[#This Row],[total produtos]]+vendas[[#This Row],[frete]]</f>
        <v>44864.094799999999</v>
      </c>
    </row>
    <row r="1130" spans="1:12" x14ac:dyDescent="0.25">
      <c r="A1130" s="1">
        <v>45391.569484749321</v>
      </c>
      <c r="B1130" s="3">
        <f>WEEKNUM(vendas[[#This Row],[data]])</f>
        <v>15</v>
      </c>
      <c r="C1130">
        <v>6</v>
      </c>
      <c r="D1130" s="2" t="s">
        <v>36</v>
      </c>
      <c r="E1130" s="3">
        <v>23</v>
      </c>
      <c r="F1130" t="s">
        <v>6941</v>
      </c>
      <c r="G1130" t="str" cm="1">
        <f t="array" ref="G1130">INDEX(Municípios[Unidade federativa],_xlfn.XMATCH(vendas[[#This Row],[destino]],Municípios[Município],0))</f>
        <v>Tocantins</v>
      </c>
      <c r="H1130" cm="1">
        <f t="array" aca="1" ref="H1130" ca="1">INDEX(Municípios[frete],_xlfn.XMATCH(vendas[[#This Row],[destino]],Municípios[Município]))*vendas[[#This Row],[quantidade]]*(RANDBETWEEN(10,30)/100)</f>
        <v>69.966000000000008</v>
      </c>
      <c r="I1130" t="str">
        <f>VLOOKUP(vendas[[#This Row],[UF]],Regioes[],2,0)</f>
        <v>NORTE</v>
      </c>
      <c r="J1130" t="str" cm="1">
        <f t="array" aca="1" ref="J113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130" cm="1">
        <f t="array" ref="K1130">INDEX(Produtos[preço_venda],_xlfn.XMATCH(vendas[[#This Row],[produto]],Produtos[id],0,1))*vendas[[#This Row],[quantidade]]</f>
        <v>88328.74</v>
      </c>
      <c r="L1130">
        <f ca="1">vendas[[#This Row],[total produtos]]+vendas[[#This Row],[frete]]</f>
        <v>88398.706000000006</v>
      </c>
    </row>
    <row r="1131" spans="1:12" x14ac:dyDescent="0.25">
      <c r="A1131" s="1">
        <v>45410</v>
      </c>
      <c r="B1131" s="3">
        <f>WEEKNUM(vendas[[#This Row],[data]])</f>
        <v>18</v>
      </c>
      <c r="C1131">
        <v>5</v>
      </c>
      <c r="D1131" s="2" t="s">
        <v>16</v>
      </c>
      <c r="E1131" s="3">
        <v>49</v>
      </c>
      <c r="F1131" t="s">
        <v>2923</v>
      </c>
      <c r="G1131" t="str" cm="1">
        <f t="array" ref="G1131">INDEX(Municípios[Unidade federativa],_xlfn.XMATCH(vendas[[#This Row],[destino]],Municípios[Município],0))</f>
        <v>Santa Catarina</v>
      </c>
      <c r="H1131" cm="1">
        <f t="array" aca="1" ref="H1131" ca="1">INDEX(Municípios[frete],_xlfn.XMATCH(vendas[[#This Row],[destino]],Municípios[Município]))*vendas[[#This Row],[quantidade]]*(RANDBETWEEN(10,30)/100)</f>
        <v>192.36419999999998</v>
      </c>
      <c r="I1131" t="str">
        <f>VLOOKUP(vendas[[#This Row],[UF]],Regioes[],2,0)</f>
        <v>SUL</v>
      </c>
      <c r="J1131" t="str" cm="1">
        <f t="array" aca="1" ref="J113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31" cm="1">
        <f t="array" ref="K1131">INDEX(Produtos[preço_venda],_xlfn.XMATCH(vendas[[#This Row],[produto]],Produtos[id],0,1))*vendas[[#This Row],[quantidade]]</f>
        <v>172496.66</v>
      </c>
      <c r="L1131">
        <f ca="1">vendas[[#This Row],[total produtos]]+vendas[[#This Row],[frete]]</f>
        <v>172689.02420000001</v>
      </c>
    </row>
    <row r="1132" spans="1:12" x14ac:dyDescent="0.25">
      <c r="A1132" s="1">
        <v>45401.001426674651</v>
      </c>
      <c r="B1132" s="3">
        <f>WEEKNUM(vendas[[#This Row],[data]])</f>
        <v>16</v>
      </c>
      <c r="C1132">
        <v>15</v>
      </c>
      <c r="D1132" s="2" t="s">
        <v>38</v>
      </c>
      <c r="E1132" s="3">
        <v>42</v>
      </c>
      <c r="F1132" t="s">
        <v>15616</v>
      </c>
      <c r="G1132" t="str" cm="1">
        <f t="array" ref="G1132">INDEX(Municípios[Unidade federativa],_xlfn.XMATCH(vendas[[#This Row],[destino]],Municípios[Município],0))</f>
        <v>Paraíba</v>
      </c>
      <c r="H1132" cm="1">
        <f t="array" aca="1" ref="H1132" ca="1">INDEX(Municípios[frete],_xlfn.XMATCH(vendas[[#This Row],[destino]],Municípios[Município]))*vendas[[#This Row],[quantidade]]*(RANDBETWEEN(10,30)/100)</f>
        <v>160.3056</v>
      </c>
      <c r="I1132" t="str">
        <f>VLOOKUP(vendas[[#This Row],[UF]],Regioes[],2,0)</f>
        <v>NORDESTE</v>
      </c>
      <c r="J1132" t="str" cm="1">
        <f t="array" aca="1" ref="J113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132" cm="1">
        <f t="array" ref="K1132">INDEX(Produtos[preço_venda],_xlfn.XMATCH(vendas[[#This Row],[produto]],Produtos[id],0,1))*vendas[[#This Row],[quantidade]]</f>
        <v>120962.94</v>
      </c>
      <c r="L1132">
        <f ca="1">vendas[[#This Row],[total produtos]]+vendas[[#This Row],[frete]]</f>
        <v>121123.24560000001</v>
      </c>
    </row>
    <row r="1133" spans="1:12" x14ac:dyDescent="0.25">
      <c r="A1133" s="1">
        <v>45385.928571919729</v>
      </c>
      <c r="B1133" s="3">
        <f>WEEKNUM(vendas[[#This Row],[data]])</f>
        <v>14</v>
      </c>
      <c r="C1133">
        <v>7</v>
      </c>
      <c r="D1133" s="2" t="s">
        <v>52</v>
      </c>
      <c r="E1133" s="3">
        <v>25</v>
      </c>
      <c r="F1133" t="s">
        <v>9805</v>
      </c>
      <c r="G1133" t="str" cm="1">
        <f t="array" ref="G1133">INDEX(Municípios[Unidade federativa],_xlfn.XMATCH(vendas[[#This Row],[destino]],Municípios[Município],0))</f>
        <v>São Paulo</v>
      </c>
      <c r="H1133" cm="1">
        <f t="array" aca="1" ref="H1133" ca="1">INDEX(Municípios[frete],_xlfn.XMATCH(vendas[[#This Row],[destino]],Municípios[Município]))*vendas[[#This Row],[quantidade]]*(RANDBETWEEN(10,30)/100)</f>
        <v>40.970000000000006</v>
      </c>
      <c r="I1133" t="str">
        <f>VLOOKUP(vendas[[#This Row],[UF]],Regioes[],2,0)</f>
        <v>SUDESTE</v>
      </c>
      <c r="J1133" t="str" cm="1">
        <f t="array" aca="1" ref="J113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33" cm="1">
        <f t="array" ref="K1133">INDEX(Produtos[preço_venda],_xlfn.XMATCH(vendas[[#This Row],[produto]],Produtos[id],0,1))*vendas[[#This Row],[quantidade]]</f>
        <v>104016.00000000001</v>
      </c>
      <c r="L1133">
        <f ca="1">vendas[[#This Row],[total produtos]]+vendas[[#This Row],[frete]]</f>
        <v>104056.97000000002</v>
      </c>
    </row>
    <row r="1134" spans="1:12" x14ac:dyDescent="0.25">
      <c r="A1134" s="1">
        <v>45401.001426674651</v>
      </c>
      <c r="B1134" s="3">
        <f>WEEKNUM(vendas[[#This Row],[data]])</f>
        <v>16</v>
      </c>
      <c r="C1134">
        <v>17</v>
      </c>
      <c r="D1134" s="2" t="s">
        <v>19</v>
      </c>
      <c r="E1134" s="3">
        <v>26</v>
      </c>
      <c r="F1134" t="s">
        <v>4350</v>
      </c>
      <c r="G1134" t="str" cm="1">
        <f t="array" ref="G1134">INDEX(Municípios[Unidade federativa],_xlfn.XMATCH(vendas[[#This Row],[destino]],Municípios[Município],0))</f>
        <v>Rio Grande do Sul</v>
      </c>
      <c r="H1134" cm="1">
        <f t="array" aca="1" ref="H1134" ca="1">INDEX(Municípios[frete],_xlfn.XMATCH(vendas[[#This Row],[destino]],Municípios[Município]))*vendas[[#This Row],[quantidade]]*(RANDBETWEEN(10,30)/100)</f>
        <v>85.467200000000005</v>
      </c>
      <c r="I1134" t="str">
        <f>VLOOKUP(vendas[[#This Row],[UF]],Regioes[],2,0)</f>
        <v>SUL</v>
      </c>
      <c r="J1134" t="str" cm="1">
        <f t="array" aca="1" ref="J1134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34" cm="1">
        <f t="array" ref="K1134">INDEX(Produtos[preço_venda],_xlfn.XMATCH(vendas[[#This Row],[produto]],Produtos[id],0,1))*vendas[[#This Row],[quantidade]]</f>
        <v>58253.260000000009</v>
      </c>
      <c r="L1134">
        <f ca="1">vendas[[#This Row],[total produtos]]+vendas[[#This Row],[frete]]</f>
        <v>58338.727200000008</v>
      </c>
    </row>
    <row r="1135" spans="1:12" x14ac:dyDescent="0.25">
      <c r="A1135" s="1">
        <v>45391.569484749321</v>
      </c>
      <c r="B1135" s="3">
        <f>WEEKNUM(vendas[[#This Row],[data]])</f>
        <v>15</v>
      </c>
      <c r="C1135">
        <v>9</v>
      </c>
      <c r="D1135" s="2" t="s">
        <v>60</v>
      </c>
      <c r="E1135" s="3">
        <v>18</v>
      </c>
      <c r="F1135" t="s">
        <v>4350</v>
      </c>
      <c r="G1135" t="str" cm="1">
        <f t="array" ref="G1135">INDEX(Municípios[Unidade federativa],_xlfn.XMATCH(vendas[[#This Row],[destino]],Municípios[Município],0))</f>
        <v>Rio Grande do Sul</v>
      </c>
      <c r="H1135" cm="1">
        <f t="array" aca="1" ref="H1135" ca="1">INDEX(Municípios[frete],_xlfn.XMATCH(vendas[[#This Row],[destino]],Municípios[Município]))*vendas[[#This Row],[quantidade]]*(RANDBETWEEN(10,30)/100)</f>
        <v>48.6036</v>
      </c>
      <c r="I1135" t="str">
        <f>VLOOKUP(vendas[[#This Row],[UF]],Regioes[],2,0)</f>
        <v>SUL</v>
      </c>
      <c r="J1135" t="str" cm="1">
        <f t="array" aca="1" ref="J113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35" cm="1">
        <f t="array" ref="K1135">INDEX(Produtos[preço_venda],_xlfn.XMATCH(vendas[[#This Row],[produto]],Produtos[id],0,1))*vendas[[#This Row],[quantidade]]</f>
        <v>46084.86</v>
      </c>
      <c r="L1135">
        <f ca="1">vendas[[#This Row],[total produtos]]+vendas[[#This Row],[frete]]</f>
        <v>46133.463600000003</v>
      </c>
    </row>
    <row r="1136" spans="1:12" x14ac:dyDescent="0.25">
      <c r="A1136" s="1">
        <v>45400.772015411225</v>
      </c>
      <c r="B1136" s="3">
        <f>WEEKNUM(vendas[[#This Row],[data]])</f>
        <v>16</v>
      </c>
      <c r="C1136">
        <v>9</v>
      </c>
      <c r="D1136" s="2" t="s">
        <v>24</v>
      </c>
      <c r="E1136" s="3">
        <v>50</v>
      </c>
      <c r="F1136" t="s">
        <v>3545</v>
      </c>
      <c r="G1136" t="str" cm="1">
        <f t="array" ref="G1136">INDEX(Municípios[Unidade federativa],_xlfn.XMATCH(vendas[[#This Row],[destino]],Municípios[Município],0))</f>
        <v>Mato Grosso</v>
      </c>
      <c r="H1136" cm="1">
        <f t="array" aca="1" ref="H1136" ca="1">INDEX(Municípios[frete],_xlfn.XMATCH(vendas[[#This Row],[destino]],Municípios[Município]))*vendas[[#This Row],[quantidade]]*(RANDBETWEEN(10,30)/100)</f>
        <v>155.10000000000002</v>
      </c>
      <c r="I1136" t="str">
        <f>VLOOKUP(vendas[[#This Row],[UF]],Regioes[],2,0)</f>
        <v>CENTRO-OESTE</v>
      </c>
      <c r="J1136" t="str" cm="1">
        <f t="array" aca="1" ref="J1136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136" cm="1">
        <f t="array" ref="K1136">INDEX(Produtos[preço_venda],_xlfn.XMATCH(vendas[[#This Row],[produto]],Produtos[id],0,1))*vendas[[#This Row],[quantidade]]</f>
        <v>176014.5</v>
      </c>
      <c r="L1136">
        <f ca="1">vendas[[#This Row],[total produtos]]+vendas[[#This Row],[frete]]</f>
        <v>176169.60000000001</v>
      </c>
    </row>
    <row r="1137" spans="1:12" x14ac:dyDescent="0.25">
      <c r="A1137" s="1">
        <v>45402</v>
      </c>
      <c r="B1137" s="3">
        <f>WEEKNUM(vendas[[#This Row],[data]])</f>
        <v>16</v>
      </c>
      <c r="C1137">
        <v>9</v>
      </c>
      <c r="D1137" s="2" t="s">
        <v>25</v>
      </c>
      <c r="E1137" s="3">
        <v>27</v>
      </c>
      <c r="F1137" t="s">
        <v>1846</v>
      </c>
      <c r="G1137" t="str" cm="1">
        <f t="array" ref="G1137">INDEX(Municípios[Unidade federativa],_xlfn.XMATCH(vendas[[#This Row],[destino]],Municípios[Município],0))</f>
        <v>Bahia</v>
      </c>
      <c r="H1137" cm="1">
        <f t="array" aca="1" ref="H1137" ca="1">INDEX(Municípios[frete],_xlfn.XMATCH(vendas[[#This Row],[destino]],Municípios[Município]))*vendas[[#This Row],[quantidade]]*(RANDBETWEEN(10,30)/100)</f>
        <v>54.350999999999992</v>
      </c>
      <c r="I1137" t="str">
        <f>VLOOKUP(vendas[[#This Row],[UF]],Regioes[],2,0)</f>
        <v>NORDESTE</v>
      </c>
      <c r="J1137" t="str" cm="1">
        <f t="array" aca="1" ref="J113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37" cm="1">
        <f t="array" ref="K1137">INDEX(Produtos[preço_venda],_xlfn.XMATCH(vendas[[#This Row],[produto]],Produtos[id],0,1))*vendas[[#This Row],[quantidade]]</f>
        <v>120986.19</v>
      </c>
      <c r="L1137">
        <f ca="1">vendas[[#This Row],[total produtos]]+vendas[[#This Row],[frete]]</f>
        <v>121040.541</v>
      </c>
    </row>
    <row r="1138" spans="1:12" x14ac:dyDescent="0.25">
      <c r="A1138" s="1">
        <v>45384.331541091851</v>
      </c>
      <c r="B1138" s="3">
        <f>WEEKNUM(vendas[[#This Row],[data]])</f>
        <v>14</v>
      </c>
      <c r="C1138">
        <v>7</v>
      </c>
      <c r="D1138" s="2" t="s">
        <v>42</v>
      </c>
      <c r="E1138" s="3">
        <v>29</v>
      </c>
      <c r="F1138" t="s">
        <v>1169</v>
      </c>
      <c r="G1138" t="str" cm="1">
        <f t="array" ref="G1138">INDEX(Municípios[Unidade federativa],_xlfn.XMATCH(vendas[[#This Row],[destino]],Municípios[Município],0))</f>
        <v>São Paulo</v>
      </c>
      <c r="H1138" cm="1">
        <f t="array" aca="1" ref="H1138" ca="1">INDEX(Municípios[frete],_xlfn.XMATCH(vendas[[#This Row],[destino]],Municípios[Município]))*vendas[[#This Row],[quantidade]]*(RANDBETWEEN(10,30)/100)</f>
        <v>44.184400000000004</v>
      </c>
      <c r="I1138" t="str">
        <f>VLOOKUP(vendas[[#This Row],[UF]],Regioes[],2,0)</f>
        <v>SUDESTE</v>
      </c>
      <c r="J1138" t="str" cm="1">
        <f t="array" aca="1" ref="J113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38" cm="1">
        <f t="array" ref="K1138">INDEX(Produtos[preço_venda],_xlfn.XMATCH(vendas[[#This Row],[produto]],Produtos[id],0,1))*vendas[[#This Row],[quantidade]]</f>
        <v>18561.739999999998</v>
      </c>
      <c r="L1138">
        <f ca="1">vendas[[#This Row],[total produtos]]+vendas[[#This Row],[frete]]</f>
        <v>18605.924399999996</v>
      </c>
    </row>
    <row r="1139" spans="1:12" x14ac:dyDescent="0.25">
      <c r="A1139" s="1">
        <v>45394.217685757794</v>
      </c>
      <c r="B1139" s="3">
        <f>WEEKNUM(vendas[[#This Row],[data]])</f>
        <v>15</v>
      </c>
      <c r="C1139">
        <v>14</v>
      </c>
      <c r="D1139" s="2" t="s">
        <v>54</v>
      </c>
      <c r="E1139" s="3">
        <v>48</v>
      </c>
      <c r="F1139" t="s">
        <v>2687</v>
      </c>
      <c r="G1139" t="str" cm="1">
        <f t="array" ref="G1139">INDEX(Municípios[Unidade federativa],_xlfn.XMATCH(vendas[[#This Row],[destino]],Municípios[Município],0))</f>
        <v>Paraná</v>
      </c>
      <c r="H1139" cm="1">
        <f t="array" aca="1" ref="H1139" ca="1">INDEX(Municípios[frete],_xlfn.XMATCH(vendas[[#This Row],[destino]],Municípios[Município]))*vendas[[#This Row],[quantidade]]*(RANDBETWEEN(10,30)/100)</f>
        <v>69.504000000000005</v>
      </c>
      <c r="I1139" t="str">
        <f>VLOOKUP(vendas[[#This Row],[UF]],Regioes[],2,0)</f>
        <v>SUL</v>
      </c>
      <c r="J1139" t="str" cm="1">
        <f t="array" aca="1" ref="J1139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39" cm="1">
        <f t="array" ref="K1139">INDEX(Produtos[preço_venda],_xlfn.XMATCH(vendas[[#This Row],[produto]],Produtos[id],0,1))*vendas[[#This Row],[quantidade]]</f>
        <v>30725.760000000002</v>
      </c>
      <c r="L1139">
        <f ca="1">vendas[[#This Row],[total produtos]]+vendas[[#This Row],[frete]]</f>
        <v>30795.264000000003</v>
      </c>
    </row>
    <row r="1140" spans="1:12" x14ac:dyDescent="0.25">
      <c r="A1140" s="1">
        <v>45410</v>
      </c>
      <c r="B1140" s="3">
        <f>WEEKNUM(vendas[[#This Row],[data]])</f>
        <v>18</v>
      </c>
      <c r="C1140">
        <v>16</v>
      </c>
      <c r="D1140" s="2" t="s">
        <v>21</v>
      </c>
      <c r="E1140" s="3">
        <v>26</v>
      </c>
      <c r="F1140" t="s">
        <v>1146</v>
      </c>
      <c r="G1140" t="str" cm="1">
        <f t="array" ref="G1140">INDEX(Municípios[Unidade federativa],_xlfn.XMATCH(vendas[[#This Row],[destino]],Municípios[Município],0))</f>
        <v>Paraná</v>
      </c>
      <c r="H1140" cm="1">
        <f t="array" aca="1" ref="H1140" ca="1">INDEX(Municípios[frete],_xlfn.XMATCH(vendas[[#This Row],[destino]],Municípios[Município]))*vendas[[#This Row],[quantidade]]*(RANDBETWEEN(10,30)/100)</f>
        <v>87.248199999999997</v>
      </c>
      <c r="I1140" t="str">
        <f>VLOOKUP(vendas[[#This Row],[UF]],Regioes[],2,0)</f>
        <v>SUL</v>
      </c>
      <c r="J1140" t="str" cm="1">
        <f t="array" aca="1" ref="J114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40" cm="1">
        <f t="array" ref="K1140">INDEX(Produtos[preço_venda],_xlfn.XMATCH(vendas[[#This Row],[produto]],Produtos[id],0,1))*vendas[[#This Row],[quantidade]]</f>
        <v>99853.260000000009</v>
      </c>
      <c r="L1140">
        <f ca="1">vendas[[#This Row],[total produtos]]+vendas[[#This Row],[frete]]</f>
        <v>99940.508200000011</v>
      </c>
    </row>
    <row r="1141" spans="1:12" x14ac:dyDescent="0.25">
      <c r="A1141" s="1">
        <v>45384.331541091851</v>
      </c>
      <c r="B1141" s="3">
        <f>WEEKNUM(vendas[[#This Row],[data]])</f>
        <v>14</v>
      </c>
      <c r="C1141">
        <v>9</v>
      </c>
      <c r="D1141" s="2" t="s">
        <v>45</v>
      </c>
      <c r="E1141" s="3">
        <v>24</v>
      </c>
      <c r="F1141" t="s">
        <v>10249</v>
      </c>
      <c r="G1141" t="str" cm="1">
        <f t="array" ref="G1141">INDEX(Municípios[Unidade federativa],_xlfn.XMATCH(vendas[[#This Row],[destino]],Municípios[Município],0))</f>
        <v>Rio Grande do Norte</v>
      </c>
      <c r="H1141" cm="1">
        <f t="array" aca="1" ref="H1141" ca="1">INDEX(Municípios[frete],_xlfn.XMATCH(vendas[[#This Row],[destino]],Municípios[Município]))*vendas[[#This Row],[quantidade]]*(RANDBETWEEN(10,30)/100)</f>
        <v>66.912000000000006</v>
      </c>
      <c r="I1141" t="str">
        <f>VLOOKUP(vendas[[#This Row],[UF]],Regioes[],2,0)</f>
        <v>NORDESTE</v>
      </c>
      <c r="J1141" t="str" cm="1">
        <f t="array" aca="1" ref="J114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41" cm="1">
        <f t="array" ref="K1141">INDEX(Produtos[preço_venda],_xlfn.XMATCH(vendas[[#This Row],[produto]],Produtos[id],0,1))*vendas[[#This Row],[quantidade]]</f>
        <v>53779.200000000004</v>
      </c>
      <c r="L1141">
        <f ca="1">vendas[[#This Row],[total produtos]]+vendas[[#This Row],[frete]]</f>
        <v>53846.112000000001</v>
      </c>
    </row>
    <row r="1142" spans="1:12" x14ac:dyDescent="0.25">
      <c r="A1142" s="1">
        <v>45384.331541091851</v>
      </c>
      <c r="B1142" s="3">
        <f>WEEKNUM(vendas[[#This Row],[data]])</f>
        <v>14</v>
      </c>
      <c r="C1142">
        <v>6</v>
      </c>
      <c r="D1142" s="2" t="s">
        <v>21</v>
      </c>
      <c r="E1142" s="3">
        <v>35</v>
      </c>
      <c r="F1142" t="s">
        <v>3786</v>
      </c>
      <c r="G1142" t="str" cm="1">
        <f t="array" ref="G1142">INDEX(Municípios[Unidade federativa],_xlfn.XMATCH(vendas[[#This Row],[destino]],Municípios[Município],0))</f>
        <v>Minas Gerais</v>
      </c>
      <c r="H1142" cm="1">
        <f t="array" aca="1" ref="H1142" ca="1">INDEX(Municípios[frete],_xlfn.XMATCH(vendas[[#This Row],[destino]],Municípios[Município]))*vendas[[#This Row],[quantidade]]*(RANDBETWEEN(10,30)/100)</f>
        <v>59.010000000000005</v>
      </c>
      <c r="I1142" t="str">
        <f>VLOOKUP(vendas[[#This Row],[UF]],Regioes[],2,0)</f>
        <v>SUDESTE</v>
      </c>
      <c r="J1142" t="str" cm="1">
        <f t="array" aca="1" ref="J114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142" cm="1">
        <f t="array" ref="K1142">INDEX(Produtos[preço_venda],_xlfn.XMATCH(vendas[[#This Row],[produto]],Produtos[id],0,1))*vendas[[#This Row],[quantidade]]</f>
        <v>134417.85</v>
      </c>
      <c r="L1142">
        <f ca="1">vendas[[#This Row],[total produtos]]+vendas[[#This Row],[frete]]</f>
        <v>134476.86000000002</v>
      </c>
    </row>
    <row r="1143" spans="1:12" x14ac:dyDescent="0.25">
      <c r="A1143" s="1">
        <v>45398.147746847062</v>
      </c>
      <c r="B1143" s="3">
        <f>WEEKNUM(vendas[[#This Row],[data]])</f>
        <v>16</v>
      </c>
      <c r="C1143">
        <v>15</v>
      </c>
      <c r="D1143" s="2" t="s">
        <v>12</v>
      </c>
      <c r="E1143" s="3">
        <v>20</v>
      </c>
      <c r="F1143" t="s">
        <v>6652</v>
      </c>
      <c r="G1143" t="str" cm="1">
        <f t="array" ref="G1143">INDEX(Municípios[Unidade federativa],_xlfn.XMATCH(vendas[[#This Row],[destino]],Municípios[Município],0))</f>
        <v>Santa Catarina</v>
      </c>
      <c r="H1143" cm="1">
        <f t="array" aca="1" ref="H1143" ca="1">INDEX(Municípios[frete],_xlfn.XMATCH(vendas[[#This Row],[destino]],Municípios[Município]))*vendas[[#This Row],[quantidade]]*(RANDBETWEEN(10,30)/100)</f>
        <v>43.148000000000003</v>
      </c>
      <c r="I1143" t="str">
        <f>VLOOKUP(vendas[[#This Row],[UF]],Regioes[],2,0)</f>
        <v>SUL</v>
      </c>
      <c r="J1143" t="str" cm="1">
        <f t="array" aca="1" ref="J114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43" cm="1">
        <f t="array" ref="K1143">INDEX(Produtos[preço_venda],_xlfn.XMATCH(vendas[[#This Row],[produto]],Produtos[id],0,1))*vendas[[#This Row],[quantidade]]</f>
        <v>6400.8</v>
      </c>
      <c r="L1143">
        <f ca="1">vendas[[#This Row],[total produtos]]+vendas[[#This Row],[frete]]</f>
        <v>6443.9480000000003</v>
      </c>
    </row>
    <row r="1144" spans="1:12" x14ac:dyDescent="0.25">
      <c r="A1144" s="1">
        <v>45386.897653431421</v>
      </c>
      <c r="B1144" s="3">
        <f>WEEKNUM(vendas[[#This Row],[data]])</f>
        <v>14</v>
      </c>
      <c r="C1144">
        <v>15</v>
      </c>
      <c r="D1144" s="2" t="s">
        <v>34</v>
      </c>
      <c r="E1144" s="3">
        <v>35</v>
      </c>
      <c r="F1144" t="s">
        <v>1005</v>
      </c>
      <c r="G1144" t="str" cm="1">
        <f t="array" ref="G1144">INDEX(Municípios[Unidade federativa],_xlfn.XMATCH(vendas[[#This Row],[destino]],Municípios[Município],0))</f>
        <v>Rio de Janeiro</v>
      </c>
      <c r="H1144" cm="1">
        <f t="array" aca="1" ref="H1144" ca="1">INDEX(Municípios[frete],_xlfn.XMATCH(vendas[[#This Row],[destino]],Municípios[Município]))*vendas[[#This Row],[quantidade]]*(RANDBETWEEN(10,30)/100)</f>
        <v>53.476500000000001</v>
      </c>
      <c r="I1144" t="str">
        <f>VLOOKUP(vendas[[#This Row],[UF]],Regioes[],2,0)</f>
        <v>SUDESTE</v>
      </c>
      <c r="J1144" t="str" cm="1">
        <f t="array" aca="1" ref="J114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144" cm="1">
        <f t="array" ref="K1144">INDEX(Produtos[preço_venda],_xlfn.XMATCH(vendas[[#This Row],[produto]],Produtos[id],0,1))*vendas[[#This Row],[quantidade]]</f>
        <v>123211.20000000001</v>
      </c>
      <c r="L1144">
        <f ca="1">vendas[[#This Row],[total produtos]]+vendas[[#This Row],[frete]]</f>
        <v>123264.67650000002</v>
      </c>
    </row>
    <row r="1145" spans="1:12" x14ac:dyDescent="0.25">
      <c r="A1145" s="1">
        <v>45402</v>
      </c>
      <c r="B1145" s="3">
        <f>WEEKNUM(vendas[[#This Row],[data]])</f>
        <v>16</v>
      </c>
      <c r="C1145">
        <v>15</v>
      </c>
      <c r="D1145" s="2" t="s">
        <v>64</v>
      </c>
      <c r="E1145" s="3">
        <v>38</v>
      </c>
      <c r="F1145" t="s">
        <v>3810</v>
      </c>
      <c r="G1145" t="str" cm="1">
        <f t="array" ref="G1145">INDEX(Municípios[Unidade federativa],_xlfn.XMATCH(vendas[[#This Row],[destino]],Municípios[Município],0))</f>
        <v>Mato Grosso</v>
      </c>
      <c r="H1145" cm="1">
        <f t="array" aca="1" ref="H1145" ca="1">INDEX(Municípios[frete],_xlfn.XMATCH(vendas[[#This Row],[destino]],Municípios[Município]))*vendas[[#This Row],[quantidade]]*(RANDBETWEEN(10,30)/100)</f>
        <v>63.786799999999999</v>
      </c>
      <c r="I1145" t="str">
        <f>VLOOKUP(vendas[[#This Row],[UF]],Regioes[],2,0)</f>
        <v>CENTRO-OESTE</v>
      </c>
      <c r="J1145" t="str" cm="1">
        <f t="array" aca="1" ref="J1145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145" cm="1">
        <f t="array" ref="K1145">INDEX(Produtos[preço_venda],_xlfn.XMATCH(vendas[[#This Row],[produto]],Produtos[id],0,1))*vendas[[#This Row],[quantidade]]</f>
        <v>48665.08</v>
      </c>
      <c r="L1145">
        <f ca="1">vendas[[#This Row],[total produtos]]+vendas[[#This Row],[frete]]</f>
        <v>48728.866800000003</v>
      </c>
    </row>
    <row r="1146" spans="1:12" x14ac:dyDescent="0.25">
      <c r="A1146" s="1">
        <v>45401.001426674651</v>
      </c>
      <c r="B1146" s="3">
        <f>WEEKNUM(vendas[[#This Row],[data]])</f>
        <v>16</v>
      </c>
      <c r="C1146">
        <v>9</v>
      </c>
      <c r="D1146" s="2" t="s">
        <v>13</v>
      </c>
      <c r="E1146" s="3">
        <v>22</v>
      </c>
      <c r="F1146" t="s">
        <v>11293</v>
      </c>
      <c r="G1146" t="str" cm="1">
        <f t="array" ref="G1146">INDEX(Municípios[Unidade federativa],_xlfn.XMATCH(vendas[[#This Row],[destino]],Municípios[Município],0))</f>
        <v>Rio Grande do Sul</v>
      </c>
      <c r="H1146" cm="1">
        <f t="array" aca="1" ref="H1146" ca="1">INDEX(Municípios[frete],_xlfn.XMATCH(vendas[[#This Row],[destino]],Municípios[Município]))*vendas[[#This Row],[quantidade]]*(RANDBETWEEN(10,30)/100)</f>
        <v>62.541599999999995</v>
      </c>
      <c r="I1146" t="str">
        <f>VLOOKUP(vendas[[#This Row],[UF]],Regioes[],2,0)</f>
        <v>SUL</v>
      </c>
      <c r="J1146" t="str" cm="1">
        <f t="array" aca="1" ref="J114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46" cm="1">
        <f t="array" ref="K1146">INDEX(Produtos[preço_venda],_xlfn.XMATCH(vendas[[#This Row],[produto]],Produtos[id],0,1))*vendas[[#This Row],[quantidade]]</f>
        <v>14083.519999999999</v>
      </c>
      <c r="L1146">
        <f ca="1">vendas[[#This Row],[total produtos]]+vendas[[#This Row],[frete]]</f>
        <v>14146.061599999999</v>
      </c>
    </row>
    <row r="1147" spans="1:12" x14ac:dyDescent="0.25">
      <c r="A1147" s="1">
        <v>45402</v>
      </c>
      <c r="B1147" s="3">
        <f>WEEKNUM(vendas[[#This Row],[data]])</f>
        <v>16</v>
      </c>
      <c r="C1147">
        <v>12</v>
      </c>
      <c r="D1147" s="2" t="s">
        <v>23</v>
      </c>
      <c r="E1147" s="3">
        <v>26</v>
      </c>
      <c r="F1147" t="s">
        <v>8177</v>
      </c>
      <c r="G1147" t="str" cm="1">
        <f t="array" ref="G1147">INDEX(Municípios[Unidade federativa],_xlfn.XMATCH(vendas[[#This Row],[destino]],Municípios[Município],0))</f>
        <v>Piauí</v>
      </c>
      <c r="H1147" cm="1">
        <f t="array" aca="1" ref="H1147" ca="1">INDEX(Municípios[frete],_xlfn.XMATCH(vendas[[#This Row],[destino]],Municípios[Município]))*vendas[[#This Row],[quantidade]]*(RANDBETWEEN(10,30)/100)</f>
        <v>95.16</v>
      </c>
      <c r="I1147" t="str">
        <f>VLOOKUP(vendas[[#This Row],[UF]],Regioes[],2,0)</f>
        <v>NORDESTE</v>
      </c>
      <c r="J1147" t="str" cm="1">
        <f t="array" aca="1" ref="J114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47" cm="1">
        <f t="array" ref="K1147">INDEX(Produtos[preço_venda],_xlfn.XMATCH(vendas[[#This Row],[produto]],Produtos[id],0,1))*vendas[[#This Row],[quantidade]]</f>
        <v>41604.68</v>
      </c>
      <c r="L1147">
        <f ca="1">vendas[[#This Row],[total produtos]]+vendas[[#This Row],[frete]]</f>
        <v>41699.840000000004</v>
      </c>
    </row>
    <row r="1148" spans="1:12" x14ac:dyDescent="0.25">
      <c r="A1148" s="1">
        <v>45394.217685757794</v>
      </c>
      <c r="B1148" s="3">
        <f>WEEKNUM(vendas[[#This Row],[data]])</f>
        <v>15</v>
      </c>
      <c r="C1148">
        <v>18</v>
      </c>
      <c r="D1148" s="2" t="s">
        <v>62</v>
      </c>
      <c r="E1148" s="3">
        <v>31</v>
      </c>
      <c r="F1148" t="s">
        <v>10858</v>
      </c>
      <c r="G1148" t="str" cm="1">
        <f t="array" ref="G1148">INDEX(Municípios[Unidade federativa],_xlfn.XMATCH(vendas[[#This Row],[destino]],Municípios[Município],0))</f>
        <v>Paraná</v>
      </c>
      <c r="H1148" cm="1">
        <f t="array" aca="1" ref="H1148" ca="1">INDEX(Municípios[frete],_xlfn.XMATCH(vendas[[#This Row],[destino]],Municípios[Município]))*vendas[[#This Row],[quantidade]]*(RANDBETWEEN(10,30)/100)</f>
        <v>53.419200000000004</v>
      </c>
      <c r="I1148" t="str">
        <f>VLOOKUP(vendas[[#This Row],[UF]],Regioes[],2,0)</f>
        <v>SUL</v>
      </c>
      <c r="J1148" t="str" cm="1">
        <f t="array" aca="1" ref="J114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48" cm="1">
        <f t="array" ref="K1148">INDEX(Produtos[preço_venda],_xlfn.XMATCH(vendas[[#This Row],[produto]],Produtos[id],0,1))*vendas[[#This Row],[quantidade]]</f>
        <v>89297.98</v>
      </c>
      <c r="L1148">
        <f ca="1">vendas[[#This Row],[total produtos]]+vendas[[#This Row],[frete]]</f>
        <v>89351.3992</v>
      </c>
    </row>
    <row r="1149" spans="1:12" x14ac:dyDescent="0.25">
      <c r="A1149" s="1">
        <v>45418</v>
      </c>
      <c r="B1149" s="3">
        <f>WEEKNUM(vendas[[#This Row],[data]])</f>
        <v>19</v>
      </c>
      <c r="C1149">
        <v>15</v>
      </c>
      <c r="D1149" s="2" t="s">
        <v>26</v>
      </c>
      <c r="E1149" s="3">
        <v>49</v>
      </c>
      <c r="F1149" t="s">
        <v>281</v>
      </c>
      <c r="G1149" t="str" cm="1">
        <f t="array" ref="G1149">INDEX(Municípios[Unidade federativa],_xlfn.XMATCH(vendas[[#This Row],[destino]],Municípios[Município],0))</f>
        <v>Minas Gerais</v>
      </c>
      <c r="H1149" cm="1">
        <f t="array" aca="1" ref="H1149" ca="1">INDEX(Municípios[frete],_xlfn.XMATCH(vendas[[#This Row],[destino]],Municípios[Município]))*vendas[[#This Row],[quantidade]]*(RANDBETWEEN(10,30)/100)</f>
        <v>36.142400000000002</v>
      </c>
      <c r="I1149" t="str">
        <f>VLOOKUP(vendas[[#This Row],[UF]],Regioes[],2,0)</f>
        <v>SUDESTE</v>
      </c>
      <c r="J1149" t="str" cm="1">
        <f t="array" aca="1" ref="J114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49" cm="1">
        <f t="array" ref="K1149">INDEX(Produtos[preço_venda],_xlfn.XMATCH(vendas[[#This Row],[produto]],Produtos[id],0,1))*vendas[[#This Row],[quantidade]]</f>
        <v>219558.22</v>
      </c>
      <c r="L1149">
        <f ca="1">vendas[[#This Row],[total produtos]]+vendas[[#This Row],[frete]]</f>
        <v>219594.36240000001</v>
      </c>
    </row>
    <row r="1150" spans="1:12" x14ac:dyDescent="0.25">
      <c r="A1150" s="1">
        <v>45391.569484749321</v>
      </c>
      <c r="B1150" s="3">
        <f>WEEKNUM(vendas[[#This Row],[data]])</f>
        <v>15</v>
      </c>
      <c r="C1150">
        <v>6</v>
      </c>
      <c r="D1150" s="2" t="s">
        <v>36</v>
      </c>
      <c r="E1150" s="3">
        <v>34</v>
      </c>
      <c r="F1150" t="s">
        <v>4655</v>
      </c>
      <c r="G1150" t="str" cm="1">
        <f t="array" ref="G1150">INDEX(Municípios[Unidade federativa],_xlfn.XMATCH(vendas[[#This Row],[destino]],Municípios[Município],0))</f>
        <v>Maranhão</v>
      </c>
      <c r="H1150" cm="1">
        <f t="array" aca="1" ref="H1150" ca="1">INDEX(Municípios[frete],_xlfn.XMATCH(vendas[[#This Row],[destino]],Municípios[Município]))*vendas[[#This Row],[quantidade]]*(RANDBETWEEN(10,30)/100)</f>
        <v>52.193399999999997</v>
      </c>
      <c r="I1150" t="str">
        <f>VLOOKUP(vendas[[#This Row],[UF]],Regioes[],2,0)</f>
        <v>NORDESTE</v>
      </c>
      <c r="J1150" t="str" cm="1">
        <f t="array" aca="1" ref="J115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50" cm="1">
        <f t="array" ref="K1150">INDEX(Produtos[preço_venda],_xlfn.XMATCH(vendas[[#This Row],[produto]],Produtos[id],0,1))*vendas[[#This Row],[quantidade]]</f>
        <v>130572.92</v>
      </c>
      <c r="L1150">
        <f ca="1">vendas[[#This Row],[total produtos]]+vendas[[#This Row],[frete]]</f>
        <v>130625.1134</v>
      </c>
    </row>
    <row r="1151" spans="1:12" x14ac:dyDescent="0.25">
      <c r="A1151" s="1">
        <v>45418</v>
      </c>
      <c r="B1151" s="3">
        <f>WEEKNUM(vendas[[#This Row],[data]])</f>
        <v>19</v>
      </c>
      <c r="C1151">
        <v>15</v>
      </c>
      <c r="D1151" s="2" t="s">
        <v>53</v>
      </c>
      <c r="E1151" s="3">
        <v>40</v>
      </c>
      <c r="F1151" t="s">
        <v>13940</v>
      </c>
      <c r="G1151" t="str" cm="1">
        <f t="array" ref="G1151">INDEX(Municípios[Unidade federativa],_xlfn.XMATCH(vendas[[#This Row],[destino]],Municípios[Município],0))</f>
        <v>Paraná</v>
      </c>
      <c r="H1151" cm="1">
        <f t="array" aca="1" ref="H1151" ca="1">INDEX(Municípios[frete],_xlfn.XMATCH(vendas[[#This Row],[destino]],Municípios[Município]))*vendas[[#This Row],[quantidade]]*(RANDBETWEEN(10,30)/100)</f>
        <v>58.704000000000001</v>
      </c>
      <c r="I1151" t="str">
        <f>VLOOKUP(vendas[[#This Row],[UF]],Regioes[],2,0)</f>
        <v>SUL</v>
      </c>
      <c r="J1151" t="str" cm="1">
        <f t="array" aca="1" ref="J1151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151" cm="1">
        <f t="array" ref="K1151">INDEX(Produtos[preço_venda],_xlfn.XMATCH(vendas[[#This Row],[produto]],Produtos[id],0,1))*vendas[[#This Row],[quantidade]]</f>
        <v>153612.80000000002</v>
      </c>
      <c r="L1151">
        <f ca="1">vendas[[#This Row],[total produtos]]+vendas[[#This Row],[frete]]</f>
        <v>153671.50400000002</v>
      </c>
    </row>
    <row r="1152" spans="1:12" x14ac:dyDescent="0.25">
      <c r="A1152" s="1">
        <v>45400.772015411225</v>
      </c>
      <c r="B1152" s="3">
        <f>WEEKNUM(vendas[[#This Row],[data]])</f>
        <v>16</v>
      </c>
      <c r="C1152">
        <v>8</v>
      </c>
      <c r="D1152" s="2" t="s">
        <v>45</v>
      </c>
      <c r="E1152" s="3">
        <v>39</v>
      </c>
      <c r="F1152" t="s">
        <v>14175</v>
      </c>
      <c r="G1152" t="str" cm="1">
        <f t="array" ref="G1152">INDEX(Municípios[Unidade federativa],_xlfn.XMATCH(vendas[[#This Row],[destino]],Municípios[Município],0))</f>
        <v>São Paulo</v>
      </c>
      <c r="H1152" cm="1">
        <f t="array" aca="1" ref="H1152" ca="1">INDEX(Municípios[frete],_xlfn.XMATCH(vendas[[#This Row],[destino]],Municípios[Município]))*vendas[[#This Row],[quantidade]]*(RANDBETWEEN(10,30)/100)</f>
        <v>26.1144</v>
      </c>
      <c r="I1152" t="str">
        <f>VLOOKUP(vendas[[#This Row],[UF]],Regioes[],2,0)</f>
        <v>SUDESTE</v>
      </c>
      <c r="J1152" t="str" cm="1">
        <f t="array" aca="1" ref="J115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52" cm="1">
        <f t="array" ref="K1152">INDEX(Produtos[preço_venda],_xlfn.XMATCH(vendas[[#This Row],[produto]],Produtos[id],0,1))*vendas[[#This Row],[quantidade]]</f>
        <v>87391.200000000012</v>
      </c>
      <c r="L1152">
        <f ca="1">vendas[[#This Row],[total produtos]]+vendas[[#This Row],[frete]]</f>
        <v>87417.314400000017</v>
      </c>
    </row>
    <row r="1153" spans="1:12" x14ac:dyDescent="0.25">
      <c r="A1153" s="1">
        <v>45400.772015411225</v>
      </c>
      <c r="B1153" s="3">
        <f>WEEKNUM(vendas[[#This Row],[data]])</f>
        <v>16</v>
      </c>
      <c r="C1153">
        <v>12</v>
      </c>
      <c r="D1153" s="2" t="s">
        <v>35</v>
      </c>
      <c r="E1153" s="3">
        <v>22</v>
      </c>
      <c r="F1153" t="s">
        <v>11792</v>
      </c>
      <c r="G1153" t="str" cm="1">
        <f t="array" ref="G1153">INDEX(Municípios[Unidade federativa],_xlfn.XMATCH(vendas[[#This Row],[destino]],Municípios[Município],0))</f>
        <v>Minas Gerais</v>
      </c>
      <c r="H1153" cm="1">
        <f t="array" aca="1" ref="H1153" ca="1">INDEX(Municípios[frete],_xlfn.XMATCH(vendas[[#This Row],[destino]],Municípios[Município]))*vendas[[#This Row],[quantidade]]*(RANDBETWEEN(10,30)/100)</f>
        <v>41.212600000000002</v>
      </c>
      <c r="I1153" t="str">
        <f>VLOOKUP(vendas[[#This Row],[UF]],Regioes[],2,0)</f>
        <v>SUDESTE</v>
      </c>
      <c r="J1153" t="str" cm="1">
        <f t="array" aca="1" ref="J115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53" cm="1">
        <f t="array" ref="K1153">INDEX(Produtos[preço_venda],_xlfn.XMATCH(vendas[[#This Row],[produto]],Produtos[id],0,1))*vendas[[#This Row],[quantidade]]</f>
        <v>35205.5</v>
      </c>
      <c r="L1153">
        <f ca="1">vendas[[#This Row],[total produtos]]+vendas[[#This Row],[frete]]</f>
        <v>35246.712599999999</v>
      </c>
    </row>
    <row r="1154" spans="1:12" x14ac:dyDescent="0.25">
      <c r="A1154" s="1">
        <v>45401.001426674651</v>
      </c>
      <c r="B1154" s="3">
        <f>WEEKNUM(vendas[[#This Row],[data]])</f>
        <v>16</v>
      </c>
      <c r="C1154">
        <v>9</v>
      </c>
      <c r="D1154" s="2" t="s">
        <v>32</v>
      </c>
      <c r="E1154" s="3">
        <v>39</v>
      </c>
      <c r="F1154" t="s">
        <v>5414</v>
      </c>
      <c r="G1154" t="str" cm="1">
        <f t="array" ref="G1154">INDEX(Municípios[Unidade federativa],_xlfn.XMATCH(vendas[[#This Row],[destino]],Municípios[Município],0))</f>
        <v>Pará</v>
      </c>
      <c r="H1154" cm="1">
        <f t="array" aca="1" ref="H1154" ca="1">INDEX(Municípios[frete],_xlfn.XMATCH(vendas[[#This Row],[destino]],Municípios[Município]))*vendas[[#This Row],[quantidade]]*(RANDBETWEEN(10,30)/100)</f>
        <v>26.699400000000001</v>
      </c>
      <c r="I1154" t="str">
        <f>VLOOKUP(vendas[[#This Row],[UF]],Regioes[],2,0)</f>
        <v>NORTE</v>
      </c>
      <c r="J1154" t="str" cm="1">
        <f t="array" aca="1" ref="J1154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154" cm="1">
        <f t="array" ref="K1154">INDEX(Produtos[preço_venda],_xlfn.XMATCH(vendas[[#This Row],[produto]],Produtos[id],0,1))*vendas[[#This Row],[quantidade]]</f>
        <v>12481.169999999998</v>
      </c>
      <c r="L1154">
        <f ca="1">vendas[[#This Row],[total produtos]]+vendas[[#This Row],[frete]]</f>
        <v>12507.869399999998</v>
      </c>
    </row>
    <row r="1155" spans="1:12" x14ac:dyDescent="0.25">
      <c r="A1155" s="1">
        <v>45402</v>
      </c>
      <c r="B1155" s="3">
        <f>WEEKNUM(vendas[[#This Row],[data]])</f>
        <v>16</v>
      </c>
      <c r="C1155">
        <v>13</v>
      </c>
      <c r="D1155" s="2" t="s">
        <v>62</v>
      </c>
      <c r="E1155" s="3">
        <v>29</v>
      </c>
      <c r="F1155" t="s">
        <v>14787</v>
      </c>
      <c r="G1155" t="str" cm="1">
        <f t="array" ref="G1155">INDEX(Municípios[Unidade federativa],_xlfn.XMATCH(vendas[[#This Row],[destino]],Municípios[Município],0))</f>
        <v>Rio Grande do Norte</v>
      </c>
      <c r="H1155" cm="1">
        <f t="array" aca="1" ref="H1155" ca="1">INDEX(Municípios[frete],_xlfn.XMATCH(vendas[[#This Row],[destino]],Municípios[Município]))*vendas[[#This Row],[quantidade]]*(RANDBETWEEN(10,30)/100)</f>
        <v>30.160000000000004</v>
      </c>
      <c r="I1155" t="str">
        <f>VLOOKUP(vendas[[#This Row],[UF]],Regioes[],2,0)</f>
        <v>NORDESTE</v>
      </c>
      <c r="J1155" t="str" cm="1">
        <f t="array" aca="1" ref="J115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55" cm="1">
        <f t="array" ref="K1155">INDEX(Produtos[preço_venda],_xlfn.XMATCH(vendas[[#This Row],[produto]],Produtos[id],0,1))*vendas[[#This Row],[quantidade]]</f>
        <v>83536.819999999992</v>
      </c>
      <c r="L1155">
        <f ca="1">vendas[[#This Row],[total produtos]]+vendas[[#This Row],[frete]]</f>
        <v>83566.98</v>
      </c>
    </row>
    <row r="1156" spans="1:12" x14ac:dyDescent="0.25">
      <c r="A1156" s="1">
        <v>45402</v>
      </c>
      <c r="B1156" s="3">
        <f>WEEKNUM(vendas[[#This Row],[data]])</f>
        <v>16</v>
      </c>
      <c r="C1156">
        <v>12</v>
      </c>
      <c r="D1156" s="2" t="s">
        <v>22</v>
      </c>
      <c r="E1156" s="3">
        <v>23</v>
      </c>
      <c r="F1156" t="s">
        <v>5318</v>
      </c>
      <c r="G1156" t="str" cm="1">
        <f t="array" ref="G1156">INDEX(Municípios[Unidade federativa],_xlfn.XMATCH(vendas[[#This Row],[destino]],Municípios[Município],0))</f>
        <v>Mato Grosso do Sul</v>
      </c>
      <c r="H1156" cm="1">
        <f t="array" aca="1" ref="H1156" ca="1">INDEX(Municípios[frete],_xlfn.XMATCH(vendas[[#This Row],[destino]],Municípios[Município]))*vendas[[#This Row],[quantidade]]*(RANDBETWEEN(10,30)/100)</f>
        <v>61.426100000000012</v>
      </c>
      <c r="I1156" t="str">
        <f>VLOOKUP(vendas[[#This Row],[UF]],Regioes[],2,0)</f>
        <v>CENTRO-OESTE</v>
      </c>
      <c r="J1156" t="str" cm="1">
        <f t="array" aca="1" ref="J1156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156" cm="1">
        <f t="array" ref="K1156">INDEX(Produtos[preço_venda],_xlfn.XMATCH(vendas[[#This Row],[produto]],Produtos[id],0,1))*vendas[[#This Row],[quantidade]]</f>
        <v>44161.15</v>
      </c>
      <c r="L1156">
        <f ca="1">vendas[[#This Row],[total produtos]]+vendas[[#This Row],[frete]]</f>
        <v>44222.576099999998</v>
      </c>
    </row>
    <row r="1157" spans="1:12" x14ac:dyDescent="0.25">
      <c r="A1157" s="1">
        <v>45384.331541091851</v>
      </c>
      <c r="B1157" s="3">
        <f>WEEKNUM(vendas[[#This Row],[data]])</f>
        <v>14</v>
      </c>
      <c r="C1157">
        <v>16</v>
      </c>
      <c r="D1157" s="2" t="s">
        <v>65</v>
      </c>
      <c r="E1157" s="3">
        <v>17</v>
      </c>
      <c r="F1157" t="s">
        <v>11758</v>
      </c>
      <c r="G1157" t="str" cm="1">
        <f t="array" ref="G1157">INDEX(Municípios[Unidade federativa],_xlfn.XMATCH(vendas[[#This Row],[destino]],Municípios[Município],0))</f>
        <v>Minas Gerais</v>
      </c>
      <c r="H1157" cm="1">
        <f t="array" aca="1" ref="H1157" ca="1">INDEX(Municípios[frete],_xlfn.XMATCH(vendas[[#This Row],[destino]],Municípios[Município]))*vendas[[#This Row],[quantidade]]*(RANDBETWEEN(10,30)/100)</f>
        <v>50.082000000000001</v>
      </c>
      <c r="I1157" t="str">
        <f>VLOOKUP(vendas[[#This Row],[UF]],Regioes[],2,0)</f>
        <v>SUDESTE</v>
      </c>
      <c r="J1157" t="str" cm="1">
        <f t="array" aca="1" ref="J115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157" cm="1">
        <f t="array" ref="K1157">INDEX(Produtos[preço_venda],_xlfn.XMATCH(vendas[[#This Row],[produto]],Produtos[id],0,1))*vendas[[#This Row],[quantidade]]</f>
        <v>70732.92</v>
      </c>
      <c r="L1157">
        <f ca="1">vendas[[#This Row],[total produtos]]+vendas[[#This Row],[frete]]</f>
        <v>70783.001999999993</v>
      </c>
    </row>
    <row r="1158" spans="1:12" x14ac:dyDescent="0.25">
      <c r="A1158" s="1">
        <v>45401.001426674651</v>
      </c>
      <c r="B1158" s="3">
        <f>WEEKNUM(vendas[[#This Row],[data]])</f>
        <v>16</v>
      </c>
      <c r="C1158">
        <v>13</v>
      </c>
      <c r="D1158" s="2" t="s">
        <v>28</v>
      </c>
      <c r="E1158" s="3">
        <v>21</v>
      </c>
      <c r="F1158" t="s">
        <v>4020</v>
      </c>
      <c r="G1158" t="str" cm="1">
        <f t="array" ref="G1158">INDEX(Municípios[Unidade federativa],_xlfn.XMATCH(vendas[[#This Row],[destino]],Municípios[Município],0))</f>
        <v>Bahia</v>
      </c>
      <c r="H1158" cm="1">
        <f t="array" aca="1" ref="H1158" ca="1">INDEX(Municípios[frete],_xlfn.XMATCH(vendas[[#This Row],[destino]],Municípios[Município]))*vendas[[#This Row],[quantidade]]*(RANDBETWEEN(10,30)/100)</f>
        <v>67.267200000000003</v>
      </c>
      <c r="I1158" t="str">
        <f>VLOOKUP(vendas[[#This Row],[UF]],Regioes[],2,0)</f>
        <v>NORDESTE</v>
      </c>
      <c r="J1158" t="str" cm="1">
        <f t="array" aca="1" ref="J1158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158" cm="1">
        <f t="array" ref="K1158">INDEX(Produtos[preço_venda],_xlfn.XMATCH(vendas[[#This Row],[produto]],Produtos[id],0,1))*vendas[[#This Row],[quantidade]]</f>
        <v>26885.67</v>
      </c>
      <c r="L1158">
        <f ca="1">vendas[[#This Row],[total produtos]]+vendas[[#This Row],[frete]]</f>
        <v>26952.937199999997</v>
      </c>
    </row>
    <row r="1159" spans="1:12" x14ac:dyDescent="0.25">
      <c r="A1159" s="1">
        <v>45400.772015411225</v>
      </c>
      <c r="B1159" s="3">
        <f>WEEKNUM(vendas[[#This Row],[data]])</f>
        <v>16</v>
      </c>
      <c r="C1159">
        <v>9</v>
      </c>
      <c r="D1159" s="2" t="s">
        <v>59</v>
      </c>
      <c r="E1159" s="3">
        <v>28</v>
      </c>
      <c r="F1159" t="s">
        <v>15722</v>
      </c>
      <c r="G1159" t="str" cm="1">
        <f t="array" ref="G1159">INDEX(Municípios[Unidade federativa],_xlfn.XMATCH(vendas[[#This Row],[destino]],Municípios[Município],0))</f>
        <v>Paraná</v>
      </c>
      <c r="H1159" cm="1">
        <f t="array" aca="1" ref="H1159" ca="1">INDEX(Municípios[frete],_xlfn.XMATCH(vendas[[#This Row],[destino]],Municípios[Município]))*vendas[[#This Row],[quantidade]]*(RANDBETWEEN(10,30)/100)</f>
        <v>40.095999999999997</v>
      </c>
      <c r="I1159" t="str">
        <f>VLOOKUP(vendas[[#This Row],[UF]],Regioes[],2,0)</f>
        <v>SUL</v>
      </c>
      <c r="J1159" t="str" cm="1">
        <f t="array" aca="1" ref="J1159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59" cm="1">
        <f t="array" ref="K1159">INDEX(Produtos[preço_venda],_xlfn.XMATCH(vendas[[#This Row],[produto]],Produtos[id],0,1))*vendas[[#This Row],[quantidade]]</f>
        <v>62737.919999999998</v>
      </c>
      <c r="L1159">
        <f ca="1">vendas[[#This Row],[total produtos]]+vendas[[#This Row],[frete]]</f>
        <v>62778.015999999996</v>
      </c>
    </row>
    <row r="1160" spans="1:12" x14ac:dyDescent="0.25">
      <c r="A1160" s="1">
        <v>45418</v>
      </c>
      <c r="B1160" s="3">
        <f>WEEKNUM(vendas[[#This Row],[data]])</f>
        <v>19</v>
      </c>
      <c r="C1160">
        <v>18</v>
      </c>
      <c r="D1160" s="2" t="s">
        <v>51</v>
      </c>
      <c r="E1160" s="3">
        <v>17</v>
      </c>
      <c r="F1160" t="s">
        <v>5163</v>
      </c>
      <c r="G1160" t="str" cm="1">
        <f t="array" ref="G1160">INDEX(Municípios[Unidade federativa],_xlfn.XMATCH(vendas[[#This Row],[destino]],Municípios[Município],0))</f>
        <v>Pará</v>
      </c>
      <c r="H1160" cm="1">
        <f t="array" aca="1" ref="H1160" ca="1">INDEX(Municípios[frete],_xlfn.XMATCH(vendas[[#This Row],[destino]],Municípios[Município]))*vendas[[#This Row],[quantidade]]*(RANDBETWEEN(10,30)/100)</f>
        <v>11.067000000000002</v>
      </c>
      <c r="I1160" t="str">
        <f>VLOOKUP(vendas[[#This Row],[UF]],Regioes[],2,0)</f>
        <v>NORTE</v>
      </c>
      <c r="J1160" t="str" cm="1">
        <f t="array" aca="1" ref="J1160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160" cm="1">
        <f t="array" ref="K1160">INDEX(Produtos[preço_venda],_xlfn.XMATCH(vendas[[#This Row],[produto]],Produtos[id],0,1))*vendas[[#This Row],[quantidade]]</f>
        <v>48971.22</v>
      </c>
      <c r="L1160">
        <f ca="1">vendas[[#This Row],[total produtos]]+vendas[[#This Row],[frete]]</f>
        <v>48982.287000000004</v>
      </c>
    </row>
    <row r="1161" spans="1:12" x14ac:dyDescent="0.25">
      <c r="A1161" s="1">
        <v>45394.217685757794</v>
      </c>
      <c r="B1161" s="3">
        <f>WEEKNUM(vendas[[#This Row],[data]])</f>
        <v>15</v>
      </c>
      <c r="C1161">
        <v>11</v>
      </c>
      <c r="D1161" s="2" t="s">
        <v>25</v>
      </c>
      <c r="E1161" s="3">
        <v>27</v>
      </c>
      <c r="F1161" t="s">
        <v>6571</v>
      </c>
      <c r="G1161" t="str" cm="1">
        <f t="array" ref="G1161">INDEX(Municípios[Unidade federativa],_xlfn.XMATCH(vendas[[#This Row],[destino]],Municípios[Município],0))</f>
        <v>Bahia</v>
      </c>
      <c r="H1161" cm="1">
        <f t="array" aca="1" ref="H1161" ca="1">INDEX(Municípios[frete],_xlfn.XMATCH(vendas[[#This Row],[destino]],Municípios[Município]))*vendas[[#This Row],[quantidade]]*(RANDBETWEEN(10,30)/100)</f>
        <v>69.335999999999999</v>
      </c>
      <c r="I1161" t="str">
        <f>VLOOKUP(vendas[[#This Row],[UF]],Regioes[],2,0)</f>
        <v>NORDESTE</v>
      </c>
      <c r="J1161" t="str" cm="1">
        <f t="array" aca="1" ref="J1161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161" cm="1">
        <f t="array" ref="K1161">INDEX(Produtos[preço_venda],_xlfn.XMATCH(vendas[[#This Row],[produto]],Produtos[id],0,1))*vendas[[#This Row],[quantidade]]</f>
        <v>120986.19</v>
      </c>
      <c r="L1161">
        <f ca="1">vendas[[#This Row],[total produtos]]+vendas[[#This Row],[frete]]</f>
        <v>121055.526</v>
      </c>
    </row>
    <row r="1162" spans="1:12" x14ac:dyDescent="0.25">
      <c r="A1162" s="1">
        <v>45400.772015411225</v>
      </c>
      <c r="B1162" s="3">
        <f>WEEKNUM(vendas[[#This Row],[data]])</f>
        <v>16</v>
      </c>
      <c r="C1162">
        <v>7</v>
      </c>
      <c r="D1162" s="2" t="s">
        <v>32</v>
      </c>
      <c r="E1162" s="3">
        <v>27</v>
      </c>
      <c r="F1162" t="s">
        <v>4133</v>
      </c>
      <c r="G1162" t="str" cm="1">
        <f t="array" ref="G1162">INDEX(Municípios[Unidade federativa],_xlfn.XMATCH(vendas[[#This Row],[destino]],Municípios[Município],0))</f>
        <v>Paraná</v>
      </c>
      <c r="H1162" cm="1">
        <f t="array" aca="1" ref="H1162" ca="1">INDEX(Municípios[frete],_xlfn.XMATCH(vendas[[#This Row],[destino]],Municípios[Município]))*vendas[[#This Row],[quantidade]]*(RANDBETWEEN(10,30)/100)</f>
        <v>62.791200000000003</v>
      </c>
      <c r="I1162" t="str">
        <f>VLOOKUP(vendas[[#This Row],[UF]],Regioes[],2,0)</f>
        <v>SUL</v>
      </c>
      <c r="J1162" t="str" cm="1">
        <f t="array" aca="1" ref="J116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62" cm="1">
        <f t="array" ref="K1162">INDEX(Produtos[preço_venda],_xlfn.XMATCH(vendas[[#This Row],[produto]],Produtos[id],0,1))*vendas[[#This Row],[quantidade]]</f>
        <v>8640.81</v>
      </c>
      <c r="L1162">
        <f ca="1">vendas[[#This Row],[total produtos]]+vendas[[#This Row],[frete]]</f>
        <v>8703.6011999999992</v>
      </c>
    </row>
    <row r="1163" spans="1:12" x14ac:dyDescent="0.25">
      <c r="A1163" s="1">
        <v>45414</v>
      </c>
      <c r="B1163" s="3">
        <f>WEEKNUM(vendas[[#This Row],[data]])</f>
        <v>18</v>
      </c>
      <c r="C1163">
        <v>11</v>
      </c>
      <c r="D1163" s="2" t="s">
        <v>9</v>
      </c>
      <c r="E1163" s="3">
        <v>26</v>
      </c>
      <c r="F1163" t="s">
        <v>3848</v>
      </c>
      <c r="G1163" t="str" cm="1">
        <f t="array" ref="G1163">INDEX(Municípios[Unidade federativa],_xlfn.XMATCH(vendas[[#This Row],[destino]],Municípios[Município],0))</f>
        <v>Paraná</v>
      </c>
      <c r="H1163" cm="1">
        <f t="array" aca="1" ref="H1163" ca="1">INDEX(Municípios[frete],_xlfn.XMATCH(vendas[[#This Row],[destino]],Municípios[Município]))*vendas[[#This Row],[quantidade]]*(RANDBETWEEN(10,30)/100)</f>
        <v>46.8</v>
      </c>
      <c r="I1163" t="str">
        <f>VLOOKUP(vendas[[#This Row],[UF]],Regioes[],2,0)</f>
        <v>SUL</v>
      </c>
      <c r="J1163" t="str" cm="1">
        <f t="array" aca="1" ref="J1163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63" cm="1">
        <f t="array" ref="K1163">INDEX(Produtos[preço_venda],_xlfn.XMATCH(vendas[[#This Row],[produto]],Produtos[id],0,1))*vendas[[#This Row],[quantidade]]</f>
        <v>41625.480000000003</v>
      </c>
      <c r="L1163">
        <f ca="1">vendas[[#This Row],[total produtos]]+vendas[[#This Row],[frete]]</f>
        <v>41672.280000000006</v>
      </c>
    </row>
    <row r="1164" spans="1:12" x14ac:dyDescent="0.25">
      <c r="A1164" s="1">
        <v>45410</v>
      </c>
      <c r="B1164" s="3">
        <f>WEEKNUM(vendas[[#This Row],[data]])</f>
        <v>18</v>
      </c>
      <c r="C1164">
        <v>16</v>
      </c>
      <c r="D1164" s="2" t="s">
        <v>12</v>
      </c>
      <c r="E1164" s="3">
        <v>44</v>
      </c>
      <c r="F1164" t="s">
        <v>6565</v>
      </c>
      <c r="G1164" t="str" cm="1">
        <f t="array" ref="G1164">INDEX(Municípios[Unidade federativa],_xlfn.XMATCH(vendas[[#This Row],[destino]],Municípios[Município],0))</f>
        <v>Alagoas</v>
      </c>
      <c r="H1164" cm="1">
        <f t="array" aca="1" ref="H1164" ca="1">INDEX(Municípios[frete],_xlfn.XMATCH(vendas[[#This Row],[destino]],Municípios[Município]))*vendas[[#This Row],[quantidade]]*(RANDBETWEEN(10,30)/100)</f>
        <v>76.181600000000003</v>
      </c>
      <c r="I1164" t="str">
        <f>VLOOKUP(vendas[[#This Row],[UF]],Regioes[],2,0)</f>
        <v>NORDESTE</v>
      </c>
      <c r="J1164" t="str" cm="1">
        <f t="array" aca="1" ref="J116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64" cm="1">
        <f t="array" ref="K1164">INDEX(Produtos[preço_venda],_xlfn.XMATCH(vendas[[#This Row],[produto]],Produtos[id],0,1))*vendas[[#This Row],[quantidade]]</f>
        <v>14081.76</v>
      </c>
      <c r="L1164">
        <f ca="1">vendas[[#This Row],[total produtos]]+vendas[[#This Row],[frete]]</f>
        <v>14157.9416</v>
      </c>
    </row>
    <row r="1165" spans="1:12" x14ac:dyDescent="0.25">
      <c r="A1165" s="1">
        <v>45402</v>
      </c>
      <c r="B1165" s="3">
        <f>WEEKNUM(vendas[[#This Row],[data]])</f>
        <v>16</v>
      </c>
      <c r="C1165">
        <v>16</v>
      </c>
      <c r="D1165" s="2" t="s">
        <v>28</v>
      </c>
      <c r="E1165" s="3">
        <v>34</v>
      </c>
      <c r="F1165" t="s">
        <v>7939</v>
      </c>
      <c r="G1165" t="str" cm="1">
        <f t="array" ref="G1165">INDEX(Municípios[Unidade federativa],_xlfn.XMATCH(vendas[[#This Row],[destino]],Municípios[Município],0))</f>
        <v>Paraná</v>
      </c>
      <c r="H1165" cm="1">
        <f t="array" aca="1" ref="H1165" ca="1">INDEX(Municípios[frete],_xlfn.XMATCH(vendas[[#This Row],[destino]],Municípios[Município]))*vendas[[#This Row],[quantidade]]*(RANDBETWEEN(10,30)/100)</f>
        <v>92.959400000000002</v>
      </c>
      <c r="I1165" t="str">
        <f>VLOOKUP(vendas[[#This Row],[UF]],Regioes[],2,0)</f>
        <v>SUL</v>
      </c>
      <c r="J1165" t="str" cm="1">
        <f t="array" aca="1" ref="J116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65" cm="1">
        <f t="array" ref="K1165">INDEX(Produtos[preço_venda],_xlfn.XMATCH(vendas[[#This Row],[produto]],Produtos[id],0,1))*vendas[[#This Row],[quantidade]]</f>
        <v>43529.18</v>
      </c>
      <c r="L1165">
        <f ca="1">vendas[[#This Row],[total produtos]]+vendas[[#This Row],[frete]]</f>
        <v>43622.1394</v>
      </c>
    </row>
    <row r="1166" spans="1:12" x14ac:dyDescent="0.25">
      <c r="A1166" s="1">
        <v>45394.217685757794</v>
      </c>
      <c r="B1166" s="3">
        <f>WEEKNUM(vendas[[#This Row],[data]])</f>
        <v>15</v>
      </c>
      <c r="C1166">
        <v>5</v>
      </c>
      <c r="D1166" s="2" t="s">
        <v>12</v>
      </c>
      <c r="E1166" s="3">
        <v>14</v>
      </c>
      <c r="F1166" t="s">
        <v>419</v>
      </c>
      <c r="G1166" t="str" cm="1">
        <f t="array" ref="G1166">INDEX(Municípios[Unidade federativa],_xlfn.XMATCH(vendas[[#This Row],[destino]],Municípios[Município],0))</f>
        <v>Rio Grande do Sul</v>
      </c>
      <c r="H1166" cm="1">
        <f t="array" aca="1" ref="H1166" ca="1">INDEX(Municípios[frete],_xlfn.XMATCH(vendas[[#This Row],[destino]],Municípios[Município]))*vendas[[#This Row],[quantidade]]*(RANDBETWEEN(10,30)/100)</f>
        <v>13.720000000000002</v>
      </c>
      <c r="I1166" t="str">
        <f>VLOOKUP(vendas[[#This Row],[UF]],Regioes[],2,0)</f>
        <v>SUL</v>
      </c>
      <c r="J1166" t="str" cm="1">
        <f t="array" aca="1" ref="J1166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66" cm="1">
        <f t="array" ref="K1166">INDEX(Produtos[preço_venda],_xlfn.XMATCH(vendas[[#This Row],[produto]],Produtos[id],0,1))*vendas[[#This Row],[quantidade]]</f>
        <v>4480.5600000000004</v>
      </c>
      <c r="L1166">
        <f ca="1">vendas[[#This Row],[total produtos]]+vendas[[#This Row],[frete]]</f>
        <v>4494.2800000000007</v>
      </c>
    </row>
    <row r="1167" spans="1:12" x14ac:dyDescent="0.25">
      <c r="A1167" s="1">
        <v>45400.772015411225</v>
      </c>
      <c r="B1167" s="3">
        <f>WEEKNUM(vendas[[#This Row],[data]])</f>
        <v>16</v>
      </c>
      <c r="C1167">
        <v>7</v>
      </c>
      <c r="D1167" s="2" t="s">
        <v>43</v>
      </c>
      <c r="E1167" s="3">
        <v>11</v>
      </c>
      <c r="F1167" t="s">
        <v>503</v>
      </c>
      <c r="G1167" t="str" cm="1">
        <f t="array" ref="G1167">INDEX(Municípios[Unidade federativa],_xlfn.XMATCH(vendas[[#This Row],[destino]],Municípios[Município],0))</f>
        <v>Minas Gerais</v>
      </c>
      <c r="H1167" cm="1">
        <f t="array" aca="1" ref="H1167" ca="1">INDEX(Municípios[frete],_xlfn.XMATCH(vendas[[#This Row],[destino]],Municípios[Município]))*vendas[[#This Row],[quantidade]]*(RANDBETWEEN(10,30)/100)</f>
        <v>9.6678999999999995</v>
      </c>
      <c r="I1167" t="str">
        <f>VLOOKUP(vendas[[#This Row],[UF]],Regioes[],2,0)</f>
        <v>SUDESTE</v>
      </c>
      <c r="J1167" t="str" cm="1">
        <f t="array" aca="1" ref="J116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67" cm="1">
        <f t="array" ref="K1167">INDEX(Produtos[preço_venda],_xlfn.XMATCH(vendas[[#This Row],[produto]],Produtos[id],0,1))*vendas[[#This Row],[quantidade]]</f>
        <v>17608.03</v>
      </c>
      <c r="L1167">
        <f ca="1">vendas[[#This Row],[total produtos]]+vendas[[#This Row],[frete]]</f>
        <v>17617.697899999999</v>
      </c>
    </row>
    <row r="1168" spans="1:12" x14ac:dyDescent="0.25">
      <c r="A1168" s="1">
        <v>45408</v>
      </c>
      <c r="B1168" s="3">
        <f>WEEKNUM(vendas[[#This Row],[data]])</f>
        <v>17</v>
      </c>
      <c r="C1168">
        <v>15</v>
      </c>
      <c r="D1168" s="2" t="s">
        <v>61</v>
      </c>
      <c r="E1168" s="3">
        <v>42</v>
      </c>
      <c r="F1168" t="s">
        <v>1389</v>
      </c>
      <c r="G1168" t="str" cm="1">
        <f t="array" ref="G1168">INDEX(Municípios[Unidade federativa],_xlfn.XMATCH(vendas[[#This Row],[destino]],Municípios[Município],0))</f>
        <v>Bahia</v>
      </c>
      <c r="H1168" cm="1">
        <f t="array" aca="1" ref="H1168" ca="1">INDEX(Municípios[frete],_xlfn.XMATCH(vendas[[#This Row],[destino]],Municípios[Município]))*vendas[[#This Row],[quantidade]]*(RANDBETWEEN(10,30)/100)</f>
        <v>58.905000000000001</v>
      </c>
      <c r="I1168" t="str">
        <f>VLOOKUP(vendas[[#This Row],[UF]],Regioes[],2,0)</f>
        <v>NORDESTE</v>
      </c>
      <c r="J1168" t="str" cm="1">
        <f t="array" aca="1" ref="J116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68" cm="1">
        <f t="array" ref="K1168">INDEX(Produtos[preço_venda],_xlfn.XMATCH(vendas[[#This Row],[produto]],Produtos[id],0,1))*vendas[[#This Row],[quantidade]]</f>
        <v>147844.62</v>
      </c>
      <c r="L1168">
        <f ca="1">vendas[[#This Row],[total produtos]]+vendas[[#This Row],[frete]]</f>
        <v>147903.52499999999</v>
      </c>
    </row>
    <row r="1169" spans="1:12" x14ac:dyDescent="0.25">
      <c r="A1169" s="1">
        <v>45394.217685757794</v>
      </c>
      <c r="B1169" s="3">
        <f>WEEKNUM(vendas[[#This Row],[data]])</f>
        <v>15</v>
      </c>
      <c r="C1169">
        <v>5</v>
      </c>
      <c r="D1169" s="2" t="s">
        <v>37</v>
      </c>
      <c r="E1169" s="3">
        <v>23</v>
      </c>
      <c r="F1169" t="s">
        <v>1360</v>
      </c>
      <c r="G1169" t="str" cm="1">
        <f t="array" ref="G1169">INDEX(Municípios[Unidade federativa],_xlfn.XMATCH(vendas[[#This Row],[destino]],Municípios[Município],0))</f>
        <v>São Paulo</v>
      </c>
      <c r="H1169" cm="1">
        <f t="array" aca="1" ref="H1169" ca="1">INDEX(Municípios[frete],_xlfn.XMATCH(vendas[[#This Row],[destino]],Municípios[Município]))*vendas[[#This Row],[quantidade]]*(RANDBETWEEN(10,30)/100)</f>
        <v>43.083600000000004</v>
      </c>
      <c r="I1169" t="str">
        <f>VLOOKUP(vendas[[#This Row],[UF]],Regioes[],2,0)</f>
        <v>SUDESTE</v>
      </c>
      <c r="J1169" t="str" cm="1">
        <f t="array" aca="1" ref="J116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69" cm="1">
        <f t="array" ref="K1169">INDEX(Produtos[preço_venda],_xlfn.XMATCH(vendas[[#This Row],[produto]],Produtos[id],0,1))*vendas[[#This Row],[quantidade]]</f>
        <v>44173.799999999996</v>
      </c>
      <c r="L1169">
        <f ca="1">vendas[[#This Row],[total produtos]]+vendas[[#This Row],[frete]]</f>
        <v>44216.883599999994</v>
      </c>
    </row>
    <row r="1170" spans="1:12" x14ac:dyDescent="0.25">
      <c r="A1170" s="1">
        <v>45402</v>
      </c>
      <c r="B1170" s="3">
        <f>WEEKNUM(vendas[[#This Row],[data]])</f>
        <v>16</v>
      </c>
      <c r="C1170">
        <v>9</v>
      </c>
      <c r="D1170" s="2" t="s">
        <v>20</v>
      </c>
      <c r="E1170" s="3">
        <v>13</v>
      </c>
      <c r="F1170" t="s">
        <v>340</v>
      </c>
      <c r="G1170" t="str" cm="1">
        <f t="array" ref="G1170">INDEX(Municípios[Unidade federativa],_xlfn.XMATCH(vendas[[#This Row],[destino]],Municípios[Município],0))</f>
        <v>São Paulo</v>
      </c>
      <c r="H1170" cm="1">
        <f t="array" aca="1" ref="H1170" ca="1">INDEX(Municípios[frete],_xlfn.XMATCH(vendas[[#This Row],[destino]],Municípios[Município]))*vendas[[#This Row],[quantidade]]*(RANDBETWEEN(10,30)/100)</f>
        <v>47.32</v>
      </c>
      <c r="I1170" t="str">
        <f>VLOOKUP(vendas[[#This Row],[UF]],Regioes[],2,0)</f>
        <v>SUDESTE</v>
      </c>
      <c r="J1170" t="str" cm="1">
        <f t="array" aca="1" ref="J117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70" cm="1">
        <f t="array" ref="K1170">INDEX(Produtos[preço_venda],_xlfn.XMATCH(vendas[[#This Row],[produto]],Produtos[id],0,1))*vendas[[#This Row],[quantidade]]</f>
        <v>54080.780000000006</v>
      </c>
      <c r="L1170">
        <f ca="1">vendas[[#This Row],[total produtos]]+vendas[[#This Row],[frete]]</f>
        <v>54128.100000000006</v>
      </c>
    </row>
    <row r="1171" spans="1:12" x14ac:dyDescent="0.25">
      <c r="A1171" s="1">
        <v>45402</v>
      </c>
      <c r="B1171" s="3">
        <f>WEEKNUM(vendas[[#This Row],[data]])</f>
        <v>16</v>
      </c>
      <c r="C1171">
        <v>6</v>
      </c>
      <c r="D1171" s="2" t="s">
        <v>60</v>
      </c>
      <c r="E1171" s="3">
        <v>39</v>
      </c>
      <c r="F1171" t="s">
        <v>14802</v>
      </c>
      <c r="G1171" t="str" cm="1">
        <f t="array" ref="G1171">INDEX(Municípios[Unidade federativa],_xlfn.XMATCH(vendas[[#This Row],[destino]],Municípios[Município],0))</f>
        <v>Rio Grande do Sul</v>
      </c>
      <c r="H1171" cm="1">
        <f t="array" aca="1" ref="H1171" ca="1">INDEX(Municípios[frete],_xlfn.XMATCH(vendas[[#This Row],[destino]],Municípios[Município]))*vendas[[#This Row],[quantidade]]*(RANDBETWEEN(10,30)/100)</f>
        <v>109.19609999999999</v>
      </c>
      <c r="I1171" t="str">
        <f>VLOOKUP(vendas[[#This Row],[UF]],Regioes[],2,0)</f>
        <v>SUL</v>
      </c>
      <c r="J1171" t="str" cm="1">
        <f t="array" aca="1" ref="J1171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71" cm="1">
        <f t="array" ref="K1171">INDEX(Produtos[preço_venda],_xlfn.XMATCH(vendas[[#This Row],[produto]],Produtos[id],0,1))*vendas[[#This Row],[quantidade]]</f>
        <v>99850.53</v>
      </c>
      <c r="L1171">
        <f ca="1">vendas[[#This Row],[total produtos]]+vendas[[#This Row],[frete]]</f>
        <v>99959.7261</v>
      </c>
    </row>
    <row r="1172" spans="1:12" x14ac:dyDescent="0.25">
      <c r="A1172" s="1">
        <v>45394.217685757794</v>
      </c>
      <c r="B1172" s="3">
        <f>WEEKNUM(vendas[[#This Row],[data]])</f>
        <v>15</v>
      </c>
      <c r="C1172">
        <v>12</v>
      </c>
      <c r="D1172" s="2" t="s">
        <v>33</v>
      </c>
      <c r="E1172" s="3">
        <v>11</v>
      </c>
      <c r="F1172" t="s">
        <v>4424</v>
      </c>
      <c r="G1172" t="str" cm="1">
        <f t="array" ref="G1172">INDEX(Municípios[Unidade federativa],_xlfn.XMATCH(vendas[[#This Row],[destino]],Municípios[Município],0))</f>
        <v>Bahia</v>
      </c>
      <c r="H1172" cm="1">
        <f t="array" aca="1" ref="H1172" ca="1">INDEX(Municípios[frete],_xlfn.XMATCH(vendas[[#This Row],[destino]],Municípios[Município]))*vendas[[#This Row],[quantidade]]*(RANDBETWEEN(10,30)/100)</f>
        <v>19.5624</v>
      </c>
      <c r="I1172" t="str">
        <f>VLOOKUP(vendas[[#This Row],[UF]],Regioes[],2,0)</f>
        <v>NORDESTE</v>
      </c>
      <c r="J1172" t="str" cm="1">
        <f t="array" aca="1" ref="J1172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172" cm="1">
        <f t="array" ref="K1172">INDEX(Produtos[preço_venda],_xlfn.XMATCH(vendas[[#This Row],[produto]],Produtos[id],0,1))*vendas[[#This Row],[quantidade]]</f>
        <v>7048.91</v>
      </c>
      <c r="L1172">
        <f ca="1">vendas[[#This Row],[total produtos]]+vendas[[#This Row],[frete]]</f>
        <v>7068.4723999999997</v>
      </c>
    </row>
    <row r="1173" spans="1:12" x14ac:dyDescent="0.25">
      <c r="A1173" s="1">
        <v>45384.331541091851</v>
      </c>
      <c r="B1173" s="3">
        <f>WEEKNUM(vendas[[#This Row],[data]])</f>
        <v>14</v>
      </c>
      <c r="C1173">
        <v>8</v>
      </c>
      <c r="D1173" s="2" t="s">
        <v>11</v>
      </c>
      <c r="E1173" s="3">
        <v>41</v>
      </c>
      <c r="F1173" t="s">
        <v>15041</v>
      </c>
      <c r="G1173" t="str" cm="1">
        <f t="array" ref="G1173">INDEX(Municípios[Unidade federativa],_xlfn.XMATCH(vendas[[#This Row],[destino]],Municípios[Município],0))</f>
        <v>Piauí</v>
      </c>
      <c r="H1173" cm="1">
        <f t="array" aca="1" ref="H1173" ca="1">INDEX(Municípios[frete],_xlfn.XMATCH(vendas[[#This Row],[destino]],Municípios[Município]))*vendas[[#This Row],[quantidade]]*(RANDBETWEEN(10,30)/100)</f>
        <v>85.52600000000001</v>
      </c>
      <c r="I1173" t="str">
        <f>VLOOKUP(vendas[[#This Row],[UF]],Regioes[],2,0)</f>
        <v>NORDESTE</v>
      </c>
      <c r="J1173" t="str" cm="1">
        <f t="array" aca="1" ref="J1173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173" cm="1">
        <f t="array" ref="K1173">INDEX(Produtos[preço_venda],_xlfn.XMATCH(vendas[[#This Row],[produto]],Produtos[id],0,1))*vendas[[#This Row],[quantidade]]</f>
        <v>183700.09</v>
      </c>
      <c r="L1173">
        <f ca="1">vendas[[#This Row],[total produtos]]+vendas[[#This Row],[frete]]</f>
        <v>183785.61600000001</v>
      </c>
    </row>
    <row r="1174" spans="1:12" x14ac:dyDescent="0.25">
      <c r="A1174" s="1">
        <v>45418</v>
      </c>
      <c r="B1174" s="3">
        <f>WEEKNUM(vendas[[#This Row],[data]])</f>
        <v>19</v>
      </c>
      <c r="C1174">
        <v>11</v>
      </c>
      <c r="D1174" s="2" t="s">
        <v>57</v>
      </c>
      <c r="E1174" s="3">
        <v>23</v>
      </c>
      <c r="F1174" t="s">
        <v>11878</v>
      </c>
      <c r="G1174" t="str" cm="1">
        <f t="array" ref="G1174">INDEX(Municípios[Unidade federativa],_xlfn.XMATCH(vendas[[#This Row],[destino]],Municípios[Município],0))</f>
        <v>Rio Grande do Sul</v>
      </c>
      <c r="H1174" cm="1">
        <f t="array" aca="1" ref="H1174" ca="1">INDEX(Municípios[frete],_xlfn.XMATCH(vendas[[#This Row],[destino]],Municípios[Município]))*vendas[[#This Row],[quantidade]]*(RANDBETWEEN(10,30)/100)</f>
        <v>49.1188</v>
      </c>
      <c r="I1174" t="str">
        <f>VLOOKUP(vendas[[#This Row],[UF]],Regioes[],2,0)</f>
        <v>SUL</v>
      </c>
      <c r="J1174" t="str" cm="1">
        <f t="array" aca="1" ref="J117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74" cm="1">
        <f t="array" ref="K1174">INDEX(Produtos[preço_venda],_xlfn.XMATCH(vendas[[#This Row],[produto]],Produtos[id],0,1))*vendas[[#This Row],[quantidade]]</f>
        <v>80978.63</v>
      </c>
      <c r="L1174">
        <f ca="1">vendas[[#This Row],[total produtos]]+vendas[[#This Row],[frete]]</f>
        <v>81027.748800000001</v>
      </c>
    </row>
    <row r="1175" spans="1:12" x14ac:dyDescent="0.25">
      <c r="A1175" s="1">
        <v>45400.772015411225</v>
      </c>
      <c r="B1175" s="3">
        <f>WEEKNUM(vendas[[#This Row],[data]])</f>
        <v>16</v>
      </c>
      <c r="C1175">
        <v>9</v>
      </c>
      <c r="D1175" s="2" t="s">
        <v>42</v>
      </c>
      <c r="E1175" s="3">
        <v>33</v>
      </c>
      <c r="F1175" t="s">
        <v>11459</v>
      </c>
      <c r="G1175" t="str" cm="1">
        <f t="array" ref="G1175">INDEX(Municípios[Unidade federativa],_xlfn.XMATCH(vendas[[#This Row],[destino]],Municípios[Município],0))</f>
        <v>Minas Gerais</v>
      </c>
      <c r="H1175" cm="1">
        <f t="array" aca="1" ref="H1175" ca="1">INDEX(Municípios[frete],_xlfn.XMATCH(vendas[[#This Row],[destino]],Municípios[Município]))*vendas[[#This Row],[quantidade]]*(RANDBETWEEN(10,30)/100)</f>
        <v>81.470399999999998</v>
      </c>
      <c r="I1175" t="str">
        <f>VLOOKUP(vendas[[#This Row],[UF]],Regioes[],2,0)</f>
        <v>SUDESTE</v>
      </c>
      <c r="J1175" t="str" cm="1">
        <f t="array" aca="1" ref="J117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75" cm="1">
        <f t="array" ref="K1175">INDEX(Produtos[preço_venda],_xlfn.XMATCH(vendas[[#This Row],[produto]],Produtos[id],0,1))*vendas[[#This Row],[quantidade]]</f>
        <v>21121.98</v>
      </c>
      <c r="L1175">
        <f ca="1">vendas[[#This Row],[total produtos]]+vendas[[#This Row],[frete]]</f>
        <v>21203.450399999998</v>
      </c>
    </row>
    <row r="1176" spans="1:12" x14ac:dyDescent="0.25">
      <c r="A1176" s="1">
        <v>45391.569484749321</v>
      </c>
      <c r="B1176" s="3">
        <f>WEEKNUM(vendas[[#This Row],[data]])</f>
        <v>15</v>
      </c>
      <c r="C1176">
        <v>5</v>
      </c>
      <c r="D1176" s="2" t="s">
        <v>65</v>
      </c>
      <c r="E1176" s="3">
        <v>38</v>
      </c>
      <c r="F1176" t="s">
        <v>14111</v>
      </c>
      <c r="G1176" t="str" cm="1">
        <f t="array" ref="G1176">INDEX(Municípios[Unidade federativa],_xlfn.XMATCH(vendas[[#This Row],[destino]],Municípios[Município],0))</f>
        <v>Minas Gerais</v>
      </c>
      <c r="H1176" cm="1">
        <f t="array" aca="1" ref="H1176" ca="1">INDEX(Municípios[frete],_xlfn.XMATCH(vendas[[#This Row],[destino]],Municípios[Município]))*vendas[[#This Row],[quantidade]]*(RANDBETWEEN(10,30)/100)</f>
        <v>45.562000000000005</v>
      </c>
      <c r="I1176" t="str">
        <f>VLOOKUP(vendas[[#This Row],[UF]],Regioes[],2,0)</f>
        <v>SUDESTE</v>
      </c>
      <c r="J1176" t="str" cm="1">
        <f t="array" aca="1" ref="J1176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176" cm="1">
        <f t="array" ref="K1176">INDEX(Produtos[preço_venda],_xlfn.XMATCH(vendas[[#This Row],[produto]],Produtos[id],0,1))*vendas[[#This Row],[quantidade]]</f>
        <v>158108.88</v>
      </c>
      <c r="L1176">
        <f ca="1">vendas[[#This Row],[total produtos]]+vendas[[#This Row],[frete]]</f>
        <v>158154.44200000001</v>
      </c>
    </row>
    <row r="1177" spans="1:12" x14ac:dyDescent="0.25">
      <c r="A1177" s="1">
        <v>45400.772015411225</v>
      </c>
      <c r="B1177" s="3">
        <f>WEEKNUM(vendas[[#This Row],[data]])</f>
        <v>16</v>
      </c>
      <c r="C1177">
        <v>15</v>
      </c>
      <c r="D1177" s="2" t="s">
        <v>28</v>
      </c>
      <c r="E1177" s="3">
        <v>23</v>
      </c>
      <c r="F1177" t="s">
        <v>15141</v>
      </c>
      <c r="G1177" t="str" cm="1">
        <f t="array" ref="G1177">INDEX(Municípios[Unidade federativa],_xlfn.XMATCH(vendas[[#This Row],[destino]],Municípios[Município],0))</f>
        <v>Goiás</v>
      </c>
      <c r="H1177" cm="1">
        <f t="array" aca="1" ref="H1177" ca="1">INDEX(Municípios[frete],_xlfn.XMATCH(vendas[[#This Row],[destino]],Municípios[Município]))*vendas[[#This Row],[quantidade]]*(RANDBETWEEN(10,30)/100)</f>
        <v>91.43419999999999</v>
      </c>
      <c r="I1177" t="str">
        <f>VLOOKUP(vendas[[#This Row],[UF]],Regioes[],2,0)</f>
        <v>CENTRO-OESTE</v>
      </c>
      <c r="J1177" t="str" cm="1">
        <f t="array" aca="1" ref="J1177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177" cm="1">
        <f t="array" ref="K1177">INDEX(Produtos[preço_venda],_xlfn.XMATCH(vendas[[#This Row],[produto]],Produtos[id],0,1))*vendas[[#This Row],[quantidade]]</f>
        <v>29446.21</v>
      </c>
      <c r="L1177">
        <f ca="1">vendas[[#This Row],[total produtos]]+vendas[[#This Row],[frete]]</f>
        <v>29537.644199999999</v>
      </c>
    </row>
    <row r="1178" spans="1:12" x14ac:dyDescent="0.25">
      <c r="A1178" s="1">
        <v>45402</v>
      </c>
      <c r="B1178" s="3">
        <f>WEEKNUM(vendas[[#This Row],[data]])</f>
        <v>16</v>
      </c>
      <c r="C1178">
        <v>6</v>
      </c>
      <c r="D1178" s="2" t="s">
        <v>48</v>
      </c>
      <c r="E1178" s="3">
        <v>33</v>
      </c>
      <c r="F1178" t="s">
        <v>1169</v>
      </c>
      <c r="G1178" t="str" cm="1">
        <f t="array" ref="G1178">INDEX(Municípios[Unidade federativa],_xlfn.XMATCH(vendas[[#This Row],[destino]],Municípios[Município],0))</f>
        <v>São Paulo</v>
      </c>
      <c r="H1178" cm="1">
        <f t="array" aca="1" ref="H1178" ca="1">INDEX(Municípios[frete],_xlfn.XMATCH(vendas[[#This Row],[destino]],Municípios[Município]))*vendas[[#This Row],[quantidade]]*(RANDBETWEEN(10,30)/100)</f>
        <v>48.345000000000006</v>
      </c>
      <c r="I1178" t="str">
        <f>VLOOKUP(vendas[[#This Row],[UF]],Regioes[],2,0)</f>
        <v>SUDESTE</v>
      </c>
      <c r="J1178" t="str" cm="1">
        <f t="array" aca="1" ref="J117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78" cm="1">
        <f t="array" ref="K1178">INDEX(Produtos[preço_venda],_xlfn.XMATCH(vendas[[#This Row],[produto]],Produtos[id],0,1))*vendas[[#This Row],[quantidade]]</f>
        <v>42254.520000000004</v>
      </c>
      <c r="L1178">
        <f ca="1">vendas[[#This Row],[total produtos]]+vendas[[#This Row],[frete]]</f>
        <v>42302.865000000005</v>
      </c>
    </row>
    <row r="1179" spans="1:12" x14ac:dyDescent="0.25">
      <c r="A1179" s="1">
        <v>45394.217685757794</v>
      </c>
      <c r="B1179" s="3">
        <f>WEEKNUM(vendas[[#This Row],[data]])</f>
        <v>15</v>
      </c>
      <c r="C1179">
        <v>14</v>
      </c>
      <c r="D1179" s="2" t="s">
        <v>51</v>
      </c>
      <c r="E1179" s="3">
        <v>42</v>
      </c>
      <c r="F1179" t="s">
        <v>8404</v>
      </c>
      <c r="G1179" t="str" cm="1">
        <f t="array" ref="G1179">INDEX(Municípios[Unidade federativa],_xlfn.XMATCH(vendas[[#This Row],[destino]],Municípios[Município],0))</f>
        <v>Rio Grande do Sul</v>
      </c>
      <c r="H1179" cm="1">
        <f t="array" aca="1" ref="H1179" ca="1">INDEX(Municípios[frete],_xlfn.XMATCH(vendas[[#This Row],[destino]],Municípios[Município]))*vendas[[#This Row],[quantidade]]*(RANDBETWEEN(10,30)/100)</f>
        <v>85.23899999999999</v>
      </c>
      <c r="I1179" t="str">
        <f>VLOOKUP(vendas[[#This Row],[UF]],Regioes[],2,0)</f>
        <v>SUL</v>
      </c>
      <c r="J1179" t="str" cm="1">
        <f t="array" aca="1" ref="J1179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179" cm="1">
        <f t="array" ref="K1179">INDEX(Produtos[preço_venda],_xlfn.XMATCH(vendas[[#This Row],[produto]],Produtos[id],0,1))*vendas[[#This Row],[quantidade]]</f>
        <v>120987.72</v>
      </c>
      <c r="L1179">
        <f ca="1">vendas[[#This Row],[total produtos]]+vendas[[#This Row],[frete]]</f>
        <v>121072.959</v>
      </c>
    </row>
    <row r="1180" spans="1:12" x14ac:dyDescent="0.25">
      <c r="A1180" s="1">
        <v>45400.772015411225</v>
      </c>
      <c r="B1180" s="3">
        <f>WEEKNUM(vendas[[#This Row],[data]])</f>
        <v>16</v>
      </c>
      <c r="C1180">
        <v>14</v>
      </c>
      <c r="D1180" s="2" t="s">
        <v>17</v>
      </c>
      <c r="E1180" s="3">
        <v>12</v>
      </c>
      <c r="F1180" t="s">
        <v>1596</v>
      </c>
      <c r="G1180" t="str" cm="1">
        <f t="array" ref="G1180">INDEX(Municípios[Unidade federativa],_xlfn.XMATCH(vendas[[#This Row],[destino]],Municípios[Município],0))</f>
        <v>São Paulo</v>
      </c>
      <c r="H1180" cm="1">
        <f t="array" aca="1" ref="H1180" ca="1">INDEX(Municípios[frete],_xlfn.XMATCH(vendas[[#This Row],[destino]],Municípios[Município]))*vendas[[#This Row],[quantidade]]*(RANDBETWEEN(10,30)/100)</f>
        <v>33.105599999999995</v>
      </c>
      <c r="I1180" t="str">
        <f>VLOOKUP(vendas[[#This Row],[UF]],Regioes[],2,0)</f>
        <v>SUDESTE</v>
      </c>
      <c r="J1180" t="str" cm="1">
        <f t="array" aca="1" ref="J118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180" cm="1">
        <f t="array" ref="K1180">INDEX(Produtos[preço_venda],_xlfn.XMATCH(vendas[[#This Row],[produto]],Produtos[id],0,1))*vendas[[#This Row],[quantidade]]</f>
        <v>30722.639999999999</v>
      </c>
      <c r="L1180">
        <f ca="1">vendas[[#This Row],[total produtos]]+vendas[[#This Row],[frete]]</f>
        <v>30755.745599999998</v>
      </c>
    </row>
    <row r="1181" spans="1:12" x14ac:dyDescent="0.25">
      <c r="A1181" s="1">
        <v>45386.897653431421</v>
      </c>
      <c r="B1181" s="3">
        <f>WEEKNUM(vendas[[#This Row],[data]])</f>
        <v>14</v>
      </c>
      <c r="C1181">
        <v>6</v>
      </c>
      <c r="D1181" s="2" t="s">
        <v>39</v>
      </c>
      <c r="E1181" s="3">
        <v>24</v>
      </c>
      <c r="F1181" t="s">
        <v>2093</v>
      </c>
      <c r="G1181" t="str" cm="1">
        <f t="array" ref="G1181">INDEX(Municípios[Unidade federativa],_xlfn.XMATCH(vendas[[#This Row],[destino]],Municípios[Município],0))</f>
        <v>Paraíba</v>
      </c>
      <c r="H1181" cm="1">
        <f t="array" aca="1" ref="H1181" ca="1">INDEX(Municípios[frete],_xlfn.XMATCH(vendas[[#This Row],[destino]],Municípios[Município]))*vendas[[#This Row],[quantidade]]*(RANDBETWEEN(10,30)/100)</f>
        <v>24.564000000000004</v>
      </c>
      <c r="I1181" t="str">
        <f>VLOOKUP(vendas[[#This Row],[UF]],Regioes[],2,0)</f>
        <v>NORDESTE</v>
      </c>
      <c r="J1181" t="str" cm="1">
        <f t="array" aca="1" ref="J118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81" cm="1">
        <f t="array" ref="K1181">INDEX(Produtos[preço_venda],_xlfn.XMATCH(vendas[[#This Row],[produto]],Produtos[id],0,1))*vendas[[#This Row],[quantidade]]</f>
        <v>53768.399999999994</v>
      </c>
      <c r="L1181">
        <f ca="1">vendas[[#This Row],[total produtos]]+vendas[[#This Row],[frete]]</f>
        <v>53792.963999999993</v>
      </c>
    </row>
    <row r="1182" spans="1:12" x14ac:dyDescent="0.25">
      <c r="A1182" s="1">
        <v>45402</v>
      </c>
      <c r="B1182" s="3">
        <f>WEEKNUM(vendas[[#This Row],[data]])</f>
        <v>16</v>
      </c>
      <c r="C1182">
        <v>5</v>
      </c>
      <c r="D1182" s="2" t="s">
        <v>48</v>
      </c>
      <c r="E1182" s="3">
        <v>44</v>
      </c>
      <c r="F1182" t="s">
        <v>7162</v>
      </c>
      <c r="G1182" t="str" cm="1">
        <f t="array" ref="G1182">INDEX(Municípios[Unidade federativa],_xlfn.XMATCH(vendas[[#This Row],[destino]],Municípios[Município],0))</f>
        <v>Pernambuco</v>
      </c>
      <c r="H1182" cm="1">
        <f t="array" aca="1" ref="H1182" ca="1">INDEX(Municípios[frete],_xlfn.XMATCH(vendas[[#This Row],[destino]],Municípios[Município]))*vendas[[#This Row],[quantidade]]*(RANDBETWEEN(10,30)/100)</f>
        <v>30.161999999999999</v>
      </c>
      <c r="I1182" t="str">
        <f>VLOOKUP(vendas[[#This Row],[UF]],Regioes[],2,0)</f>
        <v>NORDESTE</v>
      </c>
      <c r="J1182" t="str" cm="1">
        <f t="array" aca="1" ref="J118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82" cm="1">
        <f t="array" ref="K1182">INDEX(Produtos[preço_venda],_xlfn.XMATCH(vendas[[#This Row],[produto]],Produtos[id],0,1))*vendas[[#This Row],[quantidade]]</f>
        <v>56339.360000000001</v>
      </c>
      <c r="L1182">
        <f ca="1">vendas[[#This Row],[total produtos]]+vendas[[#This Row],[frete]]</f>
        <v>56369.521999999997</v>
      </c>
    </row>
    <row r="1183" spans="1:12" x14ac:dyDescent="0.25">
      <c r="A1183" s="1">
        <v>45402</v>
      </c>
      <c r="B1183" s="3">
        <f>WEEKNUM(vendas[[#This Row],[data]])</f>
        <v>16</v>
      </c>
      <c r="C1183">
        <v>5</v>
      </c>
      <c r="D1183" s="2" t="s">
        <v>43</v>
      </c>
      <c r="E1183" s="3">
        <v>10</v>
      </c>
      <c r="F1183" t="s">
        <v>9969</v>
      </c>
      <c r="G1183" t="str" cm="1">
        <f t="array" ref="G1183">INDEX(Municípios[Unidade federativa],_xlfn.XMATCH(vendas[[#This Row],[destino]],Municípios[Município],0))</f>
        <v>Santa Catarina</v>
      </c>
      <c r="H1183" cm="1">
        <f t="array" aca="1" ref="H1183" ca="1">INDEX(Municípios[frete],_xlfn.XMATCH(vendas[[#This Row],[destino]],Municípios[Município]))*vendas[[#This Row],[quantidade]]*(RANDBETWEEN(10,30)/100)</f>
        <v>16.66</v>
      </c>
      <c r="I1183" t="str">
        <f>VLOOKUP(vendas[[#This Row],[UF]],Regioes[],2,0)</f>
        <v>SUL</v>
      </c>
      <c r="J1183" t="str" cm="1">
        <f t="array" aca="1" ref="J1183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83" cm="1">
        <f t="array" ref="K1183">INDEX(Produtos[preço_venda],_xlfn.XMATCH(vendas[[#This Row],[produto]],Produtos[id],0,1))*vendas[[#This Row],[quantidade]]</f>
        <v>16007.3</v>
      </c>
      <c r="L1183">
        <f ca="1">vendas[[#This Row],[total produtos]]+vendas[[#This Row],[frete]]</f>
        <v>16023.96</v>
      </c>
    </row>
    <row r="1184" spans="1:12" x14ac:dyDescent="0.25">
      <c r="A1184" s="1">
        <v>45385.928571919729</v>
      </c>
      <c r="B1184" s="3">
        <f>WEEKNUM(vendas[[#This Row],[data]])</f>
        <v>14</v>
      </c>
      <c r="C1184">
        <v>11</v>
      </c>
      <c r="D1184" s="2" t="s">
        <v>26</v>
      </c>
      <c r="E1184" s="3">
        <v>49</v>
      </c>
      <c r="F1184" t="s">
        <v>12788</v>
      </c>
      <c r="G1184" t="str" cm="1">
        <f t="array" ref="G1184">INDEX(Municípios[Unidade federativa],_xlfn.XMATCH(vendas[[#This Row],[destino]],Municípios[Município],0))</f>
        <v>Alagoas</v>
      </c>
      <c r="H1184" cm="1">
        <f t="array" aca="1" ref="H1184" ca="1">INDEX(Municípios[frete],_xlfn.XMATCH(vendas[[#This Row],[destino]],Municípios[Município]))*vendas[[#This Row],[quantidade]]*(RANDBETWEEN(10,30)/100)</f>
        <v>123.87200000000001</v>
      </c>
      <c r="I1184" t="str">
        <f>VLOOKUP(vendas[[#This Row],[UF]],Regioes[],2,0)</f>
        <v>NORDESTE</v>
      </c>
      <c r="J1184" t="str" cm="1">
        <f t="array" aca="1" ref="J1184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184" cm="1">
        <f t="array" ref="K1184">INDEX(Produtos[preço_venda],_xlfn.XMATCH(vendas[[#This Row],[produto]],Produtos[id],0,1))*vendas[[#This Row],[quantidade]]</f>
        <v>219558.22</v>
      </c>
      <c r="L1184">
        <f ca="1">vendas[[#This Row],[total produtos]]+vendas[[#This Row],[frete]]</f>
        <v>219682.092</v>
      </c>
    </row>
    <row r="1185" spans="1:12" x14ac:dyDescent="0.25">
      <c r="A1185" s="1">
        <v>45385.348624582155</v>
      </c>
      <c r="B1185" s="3">
        <f>WEEKNUM(vendas[[#This Row],[data]])</f>
        <v>14</v>
      </c>
      <c r="C1185">
        <v>10</v>
      </c>
      <c r="D1185" s="2" t="s">
        <v>40</v>
      </c>
      <c r="E1185" s="3">
        <v>21</v>
      </c>
      <c r="F1185" t="s">
        <v>15091</v>
      </c>
      <c r="G1185" t="str" cm="1">
        <f t="array" ref="G1185">INDEX(Municípios[Unidade federativa],_xlfn.XMATCH(vendas[[#This Row],[destino]],Municípios[Município],0))</f>
        <v>Santa Catarina</v>
      </c>
      <c r="H1185" cm="1">
        <f t="array" aca="1" ref="H1185" ca="1">INDEX(Municípios[frete],_xlfn.XMATCH(vendas[[#This Row],[destino]],Municípios[Município]))*vendas[[#This Row],[quantidade]]*(RANDBETWEEN(10,30)/100)</f>
        <v>72.45</v>
      </c>
      <c r="I1185" t="str">
        <f>VLOOKUP(vendas[[#This Row],[UF]],Regioes[],2,0)</f>
        <v>SUL</v>
      </c>
      <c r="J1185" t="str" cm="1">
        <f t="array" aca="1" ref="J118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85" cm="1">
        <f t="array" ref="K1185">INDEX(Produtos[preço_venda],_xlfn.XMATCH(vendas[[#This Row],[produto]],Produtos[id],0,1))*vendas[[#This Row],[quantidade]]</f>
        <v>67207.77</v>
      </c>
      <c r="L1185">
        <f ca="1">vendas[[#This Row],[total produtos]]+vendas[[#This Row],[frete]]</f>
        <v>67280.22</v>
      </c>
    </row>
    <row r="1186" spans="1:12" x14ac:dyDescent="0.25">
      <c r="A1186" s="1">
        <v>45414</v>
      </c>
      <c r="B1186" s="3">
        <f>WEEKNUM(vendas[[#This Row],[data]])</f>
        <v>18</v>
      </c>
      <c r="C1186">
        <v>14</v>
      </c>
      <c r="D1186" s="2" t="s">
        <v>22</v>
      </c>
      <c r="E1186" s="3">
        <v>36</v>
      </c>
      <c r="F1186" t="s">
        <v>5363</v>
      </c>
      <c r="G1186" t="str" cm="1">
        <f t="array" ref="G1186">INDEX(Municípios[Unidade federativa],_xlfn.XMATCH(vendas[[#This Row],[destino]],Municípios[Município],0))</f>
        <v>Alagoas</v>
      </c>
      <c r="H1186" cm="1">
        <f t="array" aca="1" ref="H1186" ca="1">INDEX(Municípios[frete],_xlfn.XMATCH(vendas[[#This Row],[destino]],Municípios[Município]))*vendas[[#This Row],[quantidade]]*(RANDBETWEEN(10,30)/100)</f>
        <v>56.908799999999999</v>
      </c>
      <c r="I1186" t="str">
        <f>VLOOKUP(vendas[[#This Row],[UF]],Regioes[],2,0)</f>
        <v>NORDESTE</v>
      </c>
      <c r="J1186" t="str" cm="1">
        <f t="array" aca="1" ref="J1186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186" cm="1">
        <f t="array" ref="K1186">INDEX(Produtos[preço_venda],_xlfn.XMATCH(vendas[[#This Row],[produto]],Produtos[id],0,1))*vendas[[#This Row],[quantidade]]</f>
        <v>69121.8</v>
      </c>
      <c r="L1186">
        <f ca="1">vendas[[#This Row],[total produtos]]+vendas[[#This Row],[frete]]</f>
        <v>69178.708800000008</v>
      </c>
    </row>
    <row r="1187" spans="1:12" x14ac:dyDescent="0.25">
      <c r="A1187" s="1">
        <v>45391.569484749321</v>
      </c>
      <c r="B1187" s="3">
        <f>WEEKNUM(vendas[[#This Row],[data]])</f>
        <v>15</v>
      </c>
      <c r="C1187">
        <v>9</v>
      </c>
      <c r="D1187" s="2" t="s">
        <v>60</v>
      </c>
      <c r="E1187" s="3">
        <v>13</v>
      </c>
      <c r="F1187" t="s">
        <v>1456</v>
      </c>
      <c r="G1187" t="str" cm="1">
        <f t="array" ref="G1187">INDEX(Municípios[Unidade federativa],_xlfn.XMATCH(vendas[[#This Row],[destino]],Municípios[Município],0))</f>
        <v>Paraná</v>
      </c>
      <c r="H1187" cm="1">
        <f t="array" aca="1" ref="H1187" ca="1">INDEX(Municípios[frete],_xlfn.XMATCH(vendas[[#This Row],[destino]],Municípios[Município]))*vendas[[#This Row],[quantidade]]*(RANDBETWEEN(10,30)/100)</f>
        <v>24.2346</v>
      </c>
      <c r="I1187" t="str">
        <f>VLOOKUP(vendas[[#This Row],[UF]],Regioes[],2,0)</f>
        <v>SUL</v>
      </c>
      <c r="J1187" t="str" cm="1">
        <f t="array" aca="1" ref="J1187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87" cm="1">
        <f t="array" ref="K1187">INDEX(Produtos[preço_venda],_xlfn.XMATCH(vendas[[#This Row],[produto]],Produtos[id],0,1))*vendas[[#This Row],[quantidade]]</f>
        <v>33283.51</v>
      </c>
      <c r="L1187">
        <f ca="1">vendas[[#This Row],[total produtos]]+vendas[[#This Row],[frete]]</f>
        <v>33307.744600000005</v>
      </c>
    </row>
    <row r="1188" spans="1:12" x14ac:dyDescent="0.25">
      <c r="A1188" s="1">
        <v>45402</v>
      </c>
      <c r="B1188" s="3">
        <f>WEEKNUM(vendas[[#This Row],[data]])</f>
        <v>16</v>
      </c>
      <c r="C1188">
        <v>18</v>
      </c>
      <c r="D1188" s="2" t="s">
        <v>37</v>
      </c>
      <c r="E1188" s="3">
        <v>23</v>
      </c>
      <c r="F1188" t="s">
        <v>11576</v>
      </c>
      <c r="G1188" t="str" cm="1">
        <f t="array" ref="G1188">INDEX(Municípios[Unidade federativa],_xlfn.XMATCH(vendas[[#This Row],[destino]],Municípios[Município],0))</f>
        <v>Minas Gerais</v>
      </c>
      <c r="H1188" cm="1">
        <f t="array" aca="1" ref="H1188" ca="1">INDEX(Municípios[frete],_xlfn.XMATCH(vendas[[#This Row],[destino]],Municípios[Município]))*vendas[[#This Row],[quantidade]]*(RANDBETWEEN(10,30)/100)</f>
        <v>32.591000000000001</v>
      </c>
      <c r="I1188" t="str">
        <f>VLOOKUP(vendas[[#This Row],[UF]],Regioes[],2,0)</f>
        <v>SUDESTE</v>
      </c>
      <c r="J1188" t="str" cm="1">
        <f t="array" aca="1" ref="J118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88" cm="1">
        <f t="array" ref="K1188">INDEX(Produtos[preço_venda],_xlfn.XMATCH(vendas[[#This Row],[produto]],Produtos[id],0,1))*vendas[[#This Row],[quantidade]]</f>
        <v>44173.799999999996</v>
      </c>
      <c r="L1188">
        <f ca="1">vendas[[#This Row],[total produtos]]+vendas[[#This Row],[frete]]</f>
        <v>44206.390999999996</v>
      </c>
    </row>
    <row r="1189" spans="1:12" x14ac:dyDescent="0.25">
      <c r="A1189" s="1">
        <v>45394.217685757794</v>
      </c>
      <c r="B1189" s="3">
        <f>WEEKNUM(vendas[[#This Row],[data]])</f>
        <v>15</v>
      </c>
      <c r="C1189">
        <v>5</v>
      </c>
      <c r="D1189" s="2" t="s">
        <v>30</v>
      </c>
      <c r="E1189" s="3">
        <v>29</v>
      </c>
      <c r="F1189" t="s">
        <v>7453</v>
      </c>
      <c r="G1189" t="str" cm="1">
        <f t="array" ref="G1189">INDEX(Municípios[Unidade federativa],_xlfn.XMATCH(vendas[[#This Row],[destino]],Municípios[Município],0))</f>
        <v>Mato Grosso do Sul</v>
      </c>
      <c r="H1189" cm="1">
        <f t="array" aca="1" ref="H1189" ca="1">INDEX(Municípios[frete],_xlfn.XMATCH(vendas[[#This Row],[destino]],Municípios[Município]))*vendas[[#This Row],[quantidade]]*(RANDBETWEEN(10,30)/100)</f>
        <v>79.952999999999989</v>
      </c>
      <c r="I1189" t="str">
        <f>VLOOKUP(vendas[[#This Row],[UF]],Regioes[],2,0)</f>
        <v>CENTRO-OESTE</v>
      </c>
      <c r="J1189" t="str" cm="1">
        <f t="array" aca="1" ref="J118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89" cm="1">
        <f t="array" ref="K1189">INDEX(Produtos[preço_venda],_xlfn.XMATCH(vendas[[#This Row],[produto]],Produtos[id],0,1))*vendas[[#This Row],[quantidade]]</f>
        <v>111366.95999999999</v>
      </c>
      <c r="L1189">
        <f ca="1">vendas[[#This Row],[total produtos]]+vendas[[#This Row],[frete]]</f>
        <v>111446.91299999999</v>
      </c>
    </row>
    <row r="1190" spans="1:12" x14ac:dyDescent="0.25">
      <c r="A1190" s="1">
        <v>45400.772015411225</v>
      </c>
      <c r="B1190" s="3">
        <f>WEEKNUM(vendas[[#This Row],[data]])</f>
        <v>16</v>
      </c>
      <c r="C1190">
        <v>16</v>
      </c>
      <c r="D1190" s="2" t="s">
        <v>12</v>
      </c>
      <c r="E1190" s="3">
        <v>36</v>
      </c>
      <c r="F1190" t="s">
        <v>4344</v>
      </c>
      <c r="G1190" t="str" cm="1">
        <f t="array" ref="G1190">INDEX(Municípios[Unidade federativa],_xlfn.XMATCH(vendas[[#This Row],[destino]],Municípios[Município],0))</f>
        <v>Ceará</v>
      </c>
      <c r="H1190" cm="1">
        <f t="array" aca="1" ref="H1190" ca="1">INDEX(Municípios[frete],_xlfn.XMATCH(vendas[[#This Row],[destino]],Municípios[Município]))*vendas[[#This Row],[quantidade]]*(RANDBETWEEN(10,30)/100)</f>
        <v>85.921199999999999</v>
      </c>
      <c r="I1190" t="str">
        <f>VLOOKUP(vendas[[#This Row],[UF]],Regioes[],2,0)</f>
        <v>NORDESTE</v>
      </c>
      <c r="J1190" t="str" cm="1">
        <f t="array" aca="1" ref="J119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90" cm="1">
        <f t="array" ref="K1190">INDEX(Produtos[preço_venda],_xlfn.XMATCH(vendas[[#This Row],[produto]],Produtos[id],0,1))*vendas[[#This Row],[quantidade]]</f>
        <v>11521.44</v>
      </c>
      <c r="L1190">
        <f ca="1">vendas[[#This Row],[total produtos]]+vendas[[#This Row],[frete]]</f>
        <v>11607.361200000001</v>
      </c>
    </row>
    <row r="1191" spans="1:12" x14ac:dyDescent="0.25">
      <c r="A1191" s="1">
        <v>45391.569484749321</v>
      </c>
      <c r="B1191" s="3">
        <f>WEEKNUM(vendas[[#This Row],[data]])</f>
        <v>15</v>
      </c>
      <c r="C1191">
        <v>5</v>
      </c>
      <c r="D1191" s="2" t="s">
        <v>34</v>
      </c>
      <c r="E1191" s="3">
        <v>46</v>
      </c>
      <c r="F1191" t="s">
        <v>8581</v>
      </c>
      <c r="G1191" t="str" cm="1">
        <f t="array" ref="G1191">INDEX(Municípios[Unidade federativa],_xlfn.XMATCH(vendas[[#This Row],[destino]],Municípios[Município],0))</f>
        <v>Paraná</v>
      </c>
      <c r="H1191" cm="1">
        <f t="array" aca="1" ref="H1191" ca="1">INDEX(Municípios[frete],_xlfn.XMATCH(vendas[[#This Row],[destino]],Municípios[Município]))*vendas[[#This Row],[quantidade]]*(RANDBETWEEN(10,30)/100)</f>
        <v>57.596599999999995</v>
      </c>
      <c r="I1191" t="str">
        <f>VLOOKUP(vendas[[#This Row],[UF]],Regioes[],2,0)</f>
        <v>SUL</v>
      </c>
      <c r="J1191" t="str" cm="1">
        <f t="array" aca="1" ref="J1191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91" cm="1">
        <f t="array" ref="K1191">INDEX(Produtos[preço_venda],_xlfn.XMATCH(vendas[[#This Row],[produto]],Produtos[id],0,1))*vendas[[#This Row],[quantidade]]</f>
        <v>161934.72</v>
      </c>
      <c r="L1191">
        <f ca="1">vendas[[#This Row],[total produtos]]+vendas[[#This Row],[frete]]</f>
        <v>161992.31659999999</v>
      </c>
    </row>
    <row r="1192" spans="1:12" x14ac:dyDescent="0.25">
      <c r="A1192" s="1">
        <v>45386.897653431421</v>
      </c>
      <c r="B1192" s="3">
        <f>WEEKNUM(vendas[[#This Row],[data]])</f>
        <v>14</v>
      </c>
      <c r="C1192">
        <v>10</v>
      </c>
      <c r="D1192" s="2" t="s">
        <v>9</v>
      </c>
      <c r="E1192" s="3">
        <v>40</v>
      </c>
      <c r="F1192" t="s">
        <v>5707</v>
      </c>
      <c r="G1192" t="str" cm="1">
        <f t="array" ref="G1192">INDEX(Municípios[Unidade federativa],_xlfn.XMATCH(vendas[[#This Row],[destino]],Municípios[Município],0))</f>
        <v>Bahia</v>
      </c>
      <c r="H1192" cm="1">
        <f t="array" aca="1" ref="H1192" ca="1">INDEX(Municípios[frete],_xlfn.XMATCH(vendas[[#This Row],[destino]],Municípios[Município]))*vendas[[#This Row],[quantidade]]*(RANDBETWEEN(10,30)/100)</f>
        <v>54.335999999999999</v>
      </c>
      <c r="I1192" t="str">
        <f>VLOOKUP(vendas[[#This Row],[UF]],Regioes[],2,0)</f>
        <v>NORDESTE</v>
      </c>
      <c r="J1192" t="str" cm="1">
        <f t="array" aca="1" ref="J119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192" cm="1">
        <f t="array" ref="K1192">INDEX(Produtos[preço_venda],_xlfn.XMATCH(vendas[[#This Row],[produto]],Produtos[id],0,1))*vendas[[#This Row],[quantidade]]</f>
        <v>64039.199999999997</v>
      </c>
      <c r="L1192">
        <f ca="1">vendas[[#This Row],[total produtos]]+vendas[[#This Row],[frete]]</f>
        <v>64093.536</v>
      </c>
    </row>
    <row r="1193" spans="1:12" x14ac:dyDescent="0.25">
      <c r="A1193" s="1">
        <v>45402</v>
      </c>
      <c r="B1193" s="3">
        <f>WEEKNUM(vendas[[#This Row],[data]])</f>
        <v>16</v>
      </c>
      <c r="C1193">
        <v>10</v>
      </c>
      <c r="D1193" s="2" t="s">
        <v>20</v>
      </c>
      <c r="E1193" s="3">
        <v>32</v>
      </c>
      <c r="F1193" t="s">
        <v>7204</v>
      </c>
      <c r="G1193" t="str" cm="1">
        <f t="array" ref="G1193">INDEX(Municípios[Unidade federativa],_xlfn.XMATCH(vendas[[#This Row],[destino]],Municípios[Município],0))</f>
        <v>Pernambuco</v>
      </c>
      <c r="H1193" cm="1">
        <f t="array" aca="1" ref="H1193" ca="1">INDEX(Municípios[frete],_xlfn.XMATCH(vendas[[#This Row],[destino]],Municípios[Município]))*vendas[[#This Row],[quantidade]]*(RANDBETWEEN(10,30)/100)</f>
        <v>41.92</v>
      </c>
      <c r="I1193" t="str">
        <f>VLOOKUP(vendas[[#This Row],[UF]],Regioes[],2,0)</f>
        <v>NORDESTE</v>
      </c>
      <c r="J1193" t="str" cm="1">
        <f t="array" aca="1" ref="J119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93" cm="1">
        <f t="array" ref="K1193">INDEX(Produtos[preço_venda],_xlfn.XMATCH(vendas[[#This Row],[produto]],Produtos[id],0,1))*vendas[[#This Row],[quantidade]]</f>
        <v>133121.92000000001</v>
      </c>
      <c r="L1193">
        <f ca="1">vendas[[#This Row],[total produtos]]+vendas[[#This Row],[frete]]</f>
        <v>133163.84000000003</v>
      </c>
    </row>
    <row r="1194" spans="1:12" x14ac:dyDescent="0.25">
      <c r="A1194" s="1">
        <v>45402</v>
      </c>
      <c r="B1194" s="3">
        <f>WEEKNUM(vendas[[#This Row],[data]])</f>
        <v>16</v>
      </c>
      <c r="C1194">
        <v>10</v>
      </c>
      <c r="D1194" s="2" t="s">
        <v>62</v>
      </c>
      <c r="E1194" s="3">
        <v>23</v>
      </c>
      <c r="F1194" t="s">
        <v>9031</v>
      </c>
      <c r="G1194" t="str" cm="1">
        <f t="array" ref="G1194">INDEX(Municípios[Unidade federativa],_xlfn.XMATCH(vendas[[#This Row],[destino]],Municípios[Município],0))</f>
        <v>Pernambuco</v>
      </c>
      <c r="H1194" cm="1">
        <f t="array" aca="1" ref="H1194" ca="1">INDEX(Municípios[frete],_xlfn.XMATCH(vendas[[#This Row],[destino]],Municípios[Município]))*vendas[[#This Row],[quantidade]]*(RANDBETWEEN(10,30)/100)</f>
        <v>39.868200000000002</v>
      </c>
      <c r="I1194" t="str">
        <f>VLOOKUP(vendas[[#This Row],[UF]],Regioes[],2,0)</f>
        <v>NORDESTE</v>
      </c>
      <c r="J1194" t="str" cm="1">
        <f t="array" aca="1" ref="J1194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194" cm="1">
        <f t="array" ref="K1194">INDEX(Produtos[preço_venda],_xlfn.XMATCH(vendas[[#This Row],[produto]],Produtos[id],0,1))*vendas[[#This Row],[quantidade]]</f>
        <v>66253.34</v>
      </c>
      <c r="L1194">
        <f ca="1">vendas[[#This Row],[total produtos]]+vendas[[#This Row],[frete]]</f>
        <v>66293.208199999994</v>
      </c>
    </row>
    <row r="1195" spans="1:12" x14ac:dyDescent="0.25">
      <c r="A1195" s="1">
        <v>45386.897653431421</v>
      </c>
      <c r="B1195" s="3">
        <f>WEEKNUM(vendas[[#This Row],[data]])</f>
        <v>14</v>
      </c>
      <c r="C1195">
        <v>12</v>
      </c>
      <c r="D1195" s="2" t="s">
        <v>46</v>
      </c>
      <c r="E1195" s="3">
        <v>24</v>
      </c>
      <c r="F1195" t="s">
        <v>957</v>
      </c>
      <c r="G1195" t="str" cm="1">
        <f t="array" ref="G1195">INDEX(Municípios[Unidade federativa],_xlfn.XMATCH(vendas[[#This Row],[destino]],Municípios[Município],0))</f>
        <v>Goiás</v>
      </c>
      <c r="H1195" cm="1">
        <f t="array" aca="1" ref="H1195" ca="1">INDEX(Municípios[frete],_xlfn.XMATCH(vendas[[#This Row],[destino]],Municípios[Município]))*vendas[[#This Row],[quantidade]]*(RANDBETWEEN(10,30)/100)</f>
        <v>57.563999999999993</v>
      </c>
      <c r="I1195" t="str">
        <f>VLOOKUP(vendas[[#This Row],[UF]],Regioes[],2,0)</f>
        <v>CENTRO-OESTE</v>
      </c>
      <c r="J1195" t="str" cm="1">
        <f t="array" aca="1" ref="J119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95" cm="1">
        <f t="array" ref="K1195">INDEX(Produtos[preço_venda],_xlfn.XMATCH(vendas[[#This Row],[produto]],Produtos[id],0,1))*vendas[[#This Row],[quantidade]]</f>
        <v>53778.720000000001</v>
      </c>
      <c r="L1195">
        <f ca="1">vendas[[#This Row],[total produtos]]+vendas[[#This Row],[frete]]</f>
        <v>53836.284</v>
      </c>
    </row>
    <row r="1196" spans="1:12" x14ac:dyDescent="0.25">
      <c r="A1196" s="1">
        <v>45410</v>
      </c>
      <c r="B1196" s="3">
        <f>WEEKNUM(vendas[[#This Row],[data]])</f>
        <v>18</v>
      </c>
      <c r="C1196">
        <v>9</v>
      </c>
      <c r="D1196" s="2" t="s">
        <v>28</v>
      </c>
      <c r="E1196" s="3">
        <v>34</v>
      </c>
      <c r="F1196" t="s">
        <v>10663</v>
      </c>
      <c r="G1196" t="str" cm="1">
        <f t="array" ref="G1196">INDEX(Municípios[Unidade federativa],_xlfn.XMATCH(vendas[[#This Row],[destino]],Municípios[Município],0))</f>
        <v>Paraná</v>
      </c>
      <c r="H1196" cm="1">
        <f t="array" aca="1" ref="H1196" ca="1">INDEX(Municípios[frete],_xlfn.XMATCH(vendas[[#This Row],[destino]],Municípios[Município]))*vendas[[#This Row],[quantidade]]*(RANDBETWEEN(10,30)/100)</f>
        <v>56.912600000000005</v>
      </c>
      <c r="I1196" t="str">
        <f>VLOOKUP(vendas[[#This Row],[UF]],Regioes[],2,0)</f>
        <v>SUL</v>
      </c>
      <c r="J1196" t="str" cm="1">
        <f t="array" aca="1" ref="J1196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96" cm="1">
        <f t="array" ref="K1196">INDEX(Produtos[preço_venda],_xlfn.XMATCH(vendas[[#This Row],[produto]],Produtos[id],0,1))*vendas[[#This Row],[quantidade]]</f>
        <v>43529.18</v>
      </c>
      <c r="L1196">
        <f ca="1">vendas[[#This Row],[total produtos]]+vendas[[#This Row],[frete]]</f>
        <v>43586.092600000004</v>
      </c>
    </row>
    <row r="1197" spans="1:12" x14ac:dyDescent="0.25">
      <c r="A1197" s="1">
        <v>45402</v>
      </c>
      <c r="B1197" s="3">
        <f>WEEKNUM(vendas[[#This Row],[data]])</f>
        <v>16</v>
      </c>
      <c r="C1197">
        <v>5</v>
      </c>
      <c r="D1197" s="2" t="s">
        <v>63</v>
      </c>
      <c r="E1197" s="3">
        <v>31</v>
      </c>
      <c r="F1197" t="s">
        <v>15141</v>
      </c>
      <c r="G1197" t="str" cm="1">
        <f t="array" ref="G1197">INDEX(Municípios[Unidade federativa],_xlfn.XMATCH(vendas[[#This Row],[destino]],Municípios[Município],0))</f>
        <v>Goiás</v>
      </c>
      <c r="H1197" cm="1">
        <f t="array" aca="1" ref="H1197" ca="1">INDEX(Municípios[frete],_xlfn.XMATCH(vendas[[#This Row],[destino]],Municípios[Município]))*vendas[[#This Row],[quantidade]]*(RANDBETWEEN(10,30)/100)</f>
        <v>52.138899999999992</v>
      </c>
      <c r="I1197" t="str">
        <f>VLOOKUP(vendas[[#This Row],[UF]],Regioes[],2,0)</f>
        <v>CENTRO-OESTE</v>
      </c>
      <c r="J1197" t="str" cm="1">
        <f t="array" aca="1" ref="J1197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197" cm="1">
        <f t="array" ref="K1197">INDEX(Produtos[preço_venda],_xlfn.XMATCH(vendas[[#This Row],[produto]],Produtos[id],0,1))*vendas[[#This Row],[quantidade]]</f>
        <v>39692.71</v>
      </c>
      <c r="L1197">
        <f ca="1">vendas[[#This Row],[total produtos]]+vendas[[#This Row],[frete]]</f>
        <v>39744.848899999997</v>
      </c>
    </row>
    <row r="1198" spans="1:12" x14ac:dyDescent="0.25">
      <c r="A1198" s="1">
        <v>45397.028009094523</v>
      </c>
      <c r="B1198" s="3">
        <f>WEEKNUM(vendas[[#This Row],[data]])</f>
        <v>16</v>
      </c>
      <c r="C1198">
        <v>8</v>
      </c>
      <c r="D1198" s="2" t="s">
        <v>15</v>
      </c>
      <c r="E1198" s="3">
        <v>28</v>
      </c>
      <c r="F1198" t="s">
        <v>15279</v>
      </c>
      <c r="G1198" t="str" cm="1">
        <f t="array" ref="G1198">INDEX(Municípios[Unidade federativa],_xlfn.XMATCH(vendas[[#This Row],[destino]],Municípios[Município],0))</f>
        <v>Rio Grande do Sul</v>
      </c>
      <c r="H1198" cm="1">
        <f t="array" aca="1" ref="H1198" ca="1">INDEX(Municípios[frete],_xlfn.XMATCH(vendas[[#This Row],[destino]],Municípios[Município]))*vendas[[#This Row],[quantidade]]*(RANDBETWEEN(10,30)/100)</f>
        <v>39.446400000000004</v>
      </c>
      <c r="I1198" t="str">
        <f>VLOOKUP(vendas[[#This Row],[UF]],Regioes[],2,0)</f>
        <v>SUL</v>
      </c>
      <c r="J1198" t="str" cm="1">
        <f t="array" aca="1" ref="J119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198" cm="1">
        <f t="array" ref="K1198">INDEX(Produtos[preço_venda],_xlfn.XMATCH(vendas[[#This Row],[produto]],Produtos[id],0,1))*vendas[[#This Row],[quantidade]]</f>
        <v>26895.68</v>
      </c>
      <c r="L1198">
        <f ca="1">vendas[[#This Row],[total produtos]]+vendas[[#This Row],[frete]]</f>
        <v>26935.126400000001</v>
      </c>
    </row>
    <row r="1199" spans="1:12" x14ac:dyDescent="0.25">
      <c r="A1199" s="1">
        <v>45397.028009094523</v>
      </c>
      <c r="B1199" s="3">
        <f>WEEKNUM(vendas[[#This Row],[data]])</f>
        <v>16</v>
      </c>
      <c r="C1199">
        <v>9</v>
      </c>
      <c r="D1199" s="2" t="s">
        <v>52</v>
      </c>
      <c r="E1199" s="3">
        <v>45</v>
      </c>
      <c r="F1199" t="s">
        <v>6605</v>
      </c>
      <c r="G1199" t="str" cm="1">
        <f t="array" ref="G1199">INDEX(Municípios[Unidade federativa],_xlfn.XMATCH(vendas[[#This Row],[destino]],Municípios[Município],0))</f>
        <v>São Paulo</v>
      </c>
      <c r="H1199" cm="1">
        <f t="array" aca="1" ref="H1199" ca="1">INDEX(Municípios[frete],_xlfn.XMATCH(vendas[[#This Row],[destino]],Municípios[Município]))*vendas[[#This Row],[quantidade]]*(RANDBETWEEN(10,30)/100)</f>
        <v>35.064</v>
      </c>
      <c r="I1199" t="str">
        <f>VLOOKUP(vendas[[#This Row],[UF]],Regioes[],2,0)</f>
        <v>SUDESTE</v>
      </c>
      <c r="J1199" t="str" cm="1">
        <f t="array" aca="1" ref="J119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199" cm="1">
        <f t="array" ref="K1199">INDEX(Produtos[preço_venda],_xlfn.XMATCH(vendas[[#This Row],[produto]],Produtos[id],0,1))*vendas[[#This Row],[quantidade]]</f>
        <v>187228.80000000002</v>
      </c>
      <c r="L1199">
        <f ca="1">vendas[[#This Row],[total produtos]]+vendas[[#This Row],[frete]]</f>
        <v>187263.86400000003</v>
      </c>
    </row>
    <row r="1200" spans="1:12" x14ac:dyDescent="0.25">
      <c r="A1200" s="1">
        <v>45402</v>
      </c>
      <c r="B1200" s="3">
        <f>WEEKNUM(vendas[[#This Row],[data]])</f>
        <v>16</v>
      </c>
      <c r="C1200">
        <v>11</v>
      </c>
      <c r="D1200" s="2" t="s">
        <v>58</v>
      </c>
      <c r="E1200" s="3">
        <v>37</v>
      </c>
      <c r="F1200" t="s">
        <v>13977</v>
      </c>
      <c r="G1200" t="str" cm="1">
        <f t="array" ref="G1200">INDEX(Municípios[Unidade federativa],_xlfn.XMATCH(vendas[[#This Row],[destino]],Municípios[Município],0))</f>
        <v>Minas Gerais</v>
      </c>
      <c r="H1200" cm="1">
        <f t="array" aca="1" ref="H1200" ca="1">INDEX(Municípios[frete],_xlfn.XMATCH(vendas[[#This Row],[destino]],Municípios[Município]))*vendas[[#This Row],[quantidade]]*(RANDBETWEEN(10,30)/100)</f>
        <v>108.11399999999999</v>
      </c>
      <c r="I1200" t="str">
        <f>VLOOKUP(vendas[[#This Row],[UF]],Regioes[],2,0)</f>
        <v>SUDESTE</v>
      </c>
      <c r="J1200" t="str" cm="1">
        <f t="array" aca="1" ref="J1200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200" cm="1">
        <f t="array" ref="K1200">INDEX(Produtos[preço_venda],_xlfn.XMATCH(vendas[[#This Row],[produto]],Produtos[id],0,1))*vendas[[#This Row],[quantidade]]</f>
        <v>11863.68</v>
      </c>
      <c r="L1200">
        <f ca="1">vendas[[#This Row],[total produtos]]+vendas[[#This Row],[frete]]</f>
        <v>11971.794</v>
      </c>
    </row>
    <row r="1201" spans="1:12" x14ac:dyDescent="0.25">
      <c r="A1201" s="1">
        <v>45418</v>
      </c>
      <c r="B1201" s="3">
        <f>WEEKNUM(vendas[[#This Row],[data]])</f>
        <v>19</v>
      </c>
      <c r="C1201">
        <v>11</v>
      </c>
      <c r="D1201" s="2" t="s">
        <v>25</v>
      </c>
      <c r="E1201" s="3">
        <v>32</v>
      </c>
      <c r="F1201" t="s">
        <v>12473</v>
      </c>
      <c r="G1201" t="str" cm="1">
        <f t="array" ref="G1201">INDEX(Municípios[Unidade federativa],_xlfn.XMATCH(vendas[[#This Row],[destino]],Municípios[Município],0))</f>
        <v>Paraná</v>
      </c>
      <c r="H1201" cm="1">
        <f t="array" aca="1" ref="H1201" ca="1">INDEX(Municípios[frete],_xlfn.XMATCH(vendas[[#This Row],[destino]],Municípios[Município]))*vendas[[#This Row],[quantidade]]*(RANDBETWEEN(10,30)/100)</f>
        <v>60.48</v>
      </c>
      <c r="I1201" t="str">
        <f>VLOOKUP(vendas[[#This Row],[UF]],Regioes[],2,0)</f>
        <v>SUL</v>
      </c>
      <c r="J1201" t="str" cm="1">
        <f t="array" aca="1" ref="J120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01" cm="1">
        <f t="array" ref="K1201">INDEX(Produtos[preço_venda],_xlfn.XMATCH(vendas[[#This Row],[produto]],Produtos[id],0,1))*vendas[[#This Row],[quantidade]]</f>
        <v>143391.04000000001</v>
      </c>
      <c r="L1201">
        <f ca="1">vendas[[#This Row],[total produtos]]+vendas[[#This Row],[frete]]</f>
        <v>143451.52000000002</v>
      </c>
    </row>
    <row r="1202" spans="1:12" x14ac:dyDescent="0.25">
      <c r="A1202" s="1">
        <v>45394.217685757794</v>
      </c>
      <c r="B1202" s="3">
        <f>WEEKNUM(vendas[[#This Row],[data]])</f>
        <v>15</v>
      </c>
      <c r="C1202">
        <v>16</v>
      </c>
      <c r="D1202" s="2" t="s">
        <v>51</v>
      </c>
      <c r="E1202" s="3">
        <v>32</v>
      </c>
      <c r="F1202" t="s">
        <v>4542</v>
      </c>
      <c r="G1202" t="str" cm="1">
        <f t="array" ref="G1202">INDEX(Municípios[Unidade federativa],_xlfn.XMATCH(vendas[[#This Row],[destino]],Municípios[Município],0))</f>
        <v>Rio Grande do Sul</v>
      </c>
      <c r="H1202" cm="1">
        <f t="array" aca="1" ref="H1202" ca="1">INDEX(Municípios[frete],_xlfn.XMATCH(vendas[[#This Row],[destino]],Municípios[Município]))*vendas[[#This Row],[quantidade]]*(RANDBETWEEN(10,30)/100)</f>
        <v>32.96</v>
      </c>
      <c r="I1202" t="str">
        <f>VLOOKUP(vendas[[#This Row],[UF]],Regioes[],2,0)</f>
        <v>SUL</v>
      </c>
      <c r="J1202" t="str" cm="1">
        <f t="array" aca="1" ref="J1202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202" cm="1">
        <f t="array" ref="K1202">INDEX(Produtos[preço_venda],_xlfn.XMATCH(vendas[[#This Row],[produto]],Produtos[id],0,1))*vendas[[#This Row],[quantidade]]</f>
        <v>92181.119999999995</v>
      </c>
      <c r="L1202">
        <f ca="1">vendas[[#This Row],[total produtos]]+vendas[[#This Row],[frete]]</f>
        <v>92214.080000000002</v>
      </c>
    </row>
    <row r="1203" spans="1:12" x14ac:dyDescent="0.25">
      <c r="A1203" s="1">
        <v>45394.217685757794</v>
      </c>
      <c r="B1203" s="3">
        <f>WEEKNUM(vendas[[#This Row],[data]])</f>
        <v>15</v>
      </c>
      <c r="C1203">
        <v>12</v>
      </c>
      <c r="D1203" s="2" t="s">
        <v>20</v>
      </c>
      <c r="E1203" s="3">
        <v>49</v>
      </c>
      <c r="F1203" t="s">
        <v>8204</v>
      </c>
      <c r="G1203" t="str" cm="1">
        <f t="array" ref="G1203">INDEX(Municípios[Unidade federativa],_xlfn.XMATCH(vendas[[#This Row],[destino]],Municípios[Município],0))</f>
        <v>Minas Gerais</v>
      </c>
      <c r="H1203" cm="1">
        <f t="array" aca="1" ref="H1203" ca="1">INDEX(Municípios[frete],_xlfn.XMATCH(vendas[[#This Row],[destino]],Municípios[Município]))*vendas[[#This Row],[quantidade]]*(RANDBETWEEN(10,30)/100)</f>
        <v>38.102400000000003</v>
      </c>
      <c r="I1203" t="str">
        <f>VLOOKUP(vendas[[#This Row],[UF]],Regioes[],2,0)</f>
        <v>SUDESTE</v>
      </c>
      <c r="J1203" t="str" cm="1">
        <f t="array" aca="1" ref="J120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203" cm="1">
        <f t="array" ref="K1203">INDEX(Produtos[preço_venda],_xlfn.XMATCH(vendas[[#This Row],[produto]],Produtos[id],0,1))*vendas[[#This Row],[quantidade]]</f>
        <v>203842.94000000003</v>
      </c>
      <c r="L1203">
        <f ca="1">vendas[[#This Row],[total produtos]]+vendas[[#This Row],[frete]]</f>
        <v>203881.04240000003</v>
      </c>
    </row>
    <row r="1204" spans="1:12" x14ac:dyDescent="0.25">
      <c r="A1204" s="1">
        <v>45386.897653431421</v>
      </c>
      <c r="B1204" s="3">
        <f>WEEKNUM(vendas[[#This Row],[data]])</f>
        <v>14</v>
      </c>
      <c r="C1204">
        <v>17</v>
      </c>
      <c r="D1204" s="2" t="s">
        <v>54</v>
      </c>
      <c r="E1204" s="3">
        <v>42</v>
      </c>
      <c r="F1204" t="s">
        <v>11126</v>
      </c>
      <c r="G1204" t="str" cm="1">
        <f t="array" ref="G1204">INDEX(Municípios[Unidade federativa],_xlfn.XMATCH(vendas[[#This Row],[destino]],Municípios[Município],0))</f>
        <v>São Paulo</v>
      </c>
      <c r="H1204" cm="1">
        <f t="array" aca="1" ref="H1204" ca="1">INDEX(Municípios[frete],_xlfn.XMATCH(vendas[[#This Row],[destino]],Municípios[Município]))*vendas[[#This Row],[quantidade]]*(RANDBETWEEN(10,30)/100)</f>
        <v>96.889800000000008</v>
      </c>
      <c r="I1204" t="str">
        <f>VLOOKUP(vendas[[#This Row],[UF]],Regioes[],2,0)</f>
        <v>SUDESTE</v>
      </c>
      <c r="J1204" t="str" cm="1">
        <f t="array" aca="1" ref="J1204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204" cm="1">
        <f t="array" ref="K1204">INDEX(Produtos[preço_venda],_xlfn.XMATCH(vendas[[#This Row],[produto]],Produtos[id],0,1))*vendas[[#This Row],[quantidade]]</f>
        <v>26885.040000000001</v>
      </c>
      <c r="L1204">
        <f ca="1">vendas[[#This Row],[total produtos]]+vendas[[#This Row],[frete]]</f>
        <v>26981.929800000002</v>
      </c>
    </row>
    <row r="1205" spans="1:12" x14ac:dyDescent="0.25">
      <c r="A1205" s="1">
        <v>45391.569484749321</v>
      </c>
      <c r="B1205" s="3">
        <f>WEEKNUM(vendas[[#This Row],[data]])</f>
        <v>15</v>
      </c>
      <c r="C1205">
        <v>8</v>
      </c>
      <c r="D1205" s="2" t="s">
        <v>53</v>
      </c>
      <c r="E1205" s="3">
        <v>48</v>
      </c>
      <c r="F1205" t="s">
        <v>6358</v>
      </c>
      <c r="G1205" t="str" cm="1">
        <f t="array" ref="G1205">INDEX(Municípios[Unidade federativa],_xlfn.XMATCH(vendas[[#This Row],[destino]],Municípios[Município],0))</f>
        <v>Paraná</v>
      </c>
      <c r="H1205" cm="1">
        <f t="array" aca="1" ref="H1205" ca="1">INDEX(Municípios[frete],_xlfn.XMATCH(vendas[[#This Row],[destino]],Municípios[Município]))*vendas[[#This Row],[quantidade]]*(RANDBETWEEN(10,30)/100)</f>
        <v>117.21600000000001</v>
      </c>
      <c r="I1205" t="str">
        <f>VLOOKUP(vendas[[#This Row],[UF]],Regioes[],2,0)</f>
        <v>SUL</v>
      </c>
      <c r="J1205" t="str" cm="1">
        <f t="array" aca="1" ref="J120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05" cm="1">
        <f t="array" ref="K1205">INDEX(Produtos[preço_venda],_xlfn.XMATCH(vendas[[#This Row],[produto]],Produtos[id],0,1))*vendas[[#This Row],[quantidade]]</f>
        <v>184335.36000000002</v>
      </c>
      <c r="L1205">
        <f ca="1">vendas[[#This Row],[total produtos]]+vendas[[#This Row],[frete]]</f>
        <v>184452.576</v>
      </c>
    </row>
    <row r="1206" spans="1:12" x14ac:dyDescent="0.25">
      <c r="A1206" s="1">
        <v>45386.897653431421</v>
      </c>
      <c r="B1206" s="3">
        <f>WEEKNUM(vendas[[#This Row],[data]])</f>
        <v>14</v>
      </c>
      <c r="C1206">
        <v>15</v>
      </c>
      <c r="D1206" s="2" t="s">
        <v>40</v>
      </c>
      <c r="E1206" s="3">
        <v>12</v>
      </c>
      <c r="F1206" t="s">
        <v>5213</v>
      </c>
      <c r="G1206" t="str" cm="1">
        <f t="array" ref="G1206">INDEX(Municípios[Unidade federativa],_xlfn.XMATCH(vendas[[#This Row],[destino]],Municípios[Município],0))</f>
        <v>Bahia</v>
      </c>
      <c r="H1206" cm="1">
        <f t="array" aca="1" ref="H1206" ca="1">INDEX(Municípios[frete],_xlfn.XMATCH(vendas[[#This Row],[destino]],Municípios[Município]))*vendas[[#This Row],[quantidade]]*(RANDBETWEEN(10,30)/100)</f>
        <v>12.944400000000002</v>
      </c>
      <c r="I1206" t="str">
        <f>VLOOKUP(vendas[[#This Row],[UF]],Regioes[],2,0)</f>
        <v>NORDESTE</v>
      </c>
      <c r="J1206" t="str" cm="1">
        <f t="array" aca="1" ref="J120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06" cm="1">
        <f t="array" ref="K1206">INDEX(Produtos[preço_venda],_xlfn.XMATCH(vendas[[#This Row],[produto]],Produtos[id],0,1))*vendas[[#This Row],[quantidade]]</f>
        <v>38404.44</v>
      </c>
      <c r="L1206">
        <f ca="1">vendas[[#This Row],[total produtos]]+vendas[[#This Row],[frete]]</f>
        <v>38417.384400000003</v>
      </c>
    </row>
    <row r="1207" spans="1:12" x14ac:dyDescent="0.25">
      <c r="A1207" s="1">
        <v>45400.772015411225</v>
      </c>
      <c r="B1207" s="3">
        <f>WEEKNUM(vendas[[#This Row],[data]])</f>
        <v>16</v>
      </c>
      <c r="C1207">
        <v>7</v>
      </c>
      <c r="D1207" s="2" t="s">
        <v>60</v>
      </c>
      <c r="E1207" s="3">
        <v>19</v>
      </c>
      <c r="F1207" t="s">
        <v>2588</v>
      </c>
      <c r="G1207" t="str" cm="1">
        <f t="array" ref="G1207">INDEX(Municípios[Unidade federativa],_xlfn.XMATCH(vendas[[#This Row],[destino]],Municípios[Município],0))</f>
        <v>Goiás</v>
      </c>
      <c r="H1207" cm="1">
        <f t="array" aca="1" ref="H1207" ca="1">INDEX(Municípios[frete],_xlfn.XMATCH(vendas[[#This Row],[destino]],Municípios[Município]))*vendas[[#This Row],[quantidade]]*(RANDBETWEEN(10,30)/100)</f>
        <v>50.855399999999996</v>
      </c>
      <c r="I1207" t="str">
        <f>VLOOKUP(vendas[[#This Row],[UF]],Regioes[],2,0)</f>
        <v>CENTRO-OESTE</v>
      </c>
      <c r="J1207" t="str" cm="1">
        <f t="array" aca="1" ref="J1207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207" cm="1">
        <f t="array" ref="K1207">INDEX(Produtos[preço_venda],_xlfn.XMATCH(vendas[[#This Row],[produto]],Produtos[id],0,1))*vendas[[#This Row],[quantidade]]</f>
        <v>48645.13</v>
      </c>
      <c r="L1207">
        <f ca="1">vendas[[#This Row],[total produtos]]+vendas[[#This Row],[frete]]</f>
        <v>48695.985399999998</v>
      </c>
    </row>
    <row r="1208" spans="1:12" x14ac:dyDescent="0.25">
      <c r="A1208" s="1">
        <v>45408</v>
      </c>
      <c r="B1208" s="3">
        <f>WEEKNUM(vendas[[#This Row],[data]])</f>
        <v>17</v>
      </c>
      <c r="C1208">
        <v>17</v>
      </c>
      <c r="D1208" s="2" t="s">
        <v>24</v>
      </c>
      <c r="E1208" s="3">
        <v>17</v>
      </c>
      <c r="F1208" t="s">
        <v>10219</v>
      </c>
      <c r="G1208" t="str" cm="1">
        <f t="array" ref="G1208">INDEX(Municípios[Unidade federativa],_xlfn.XMATCH(vendas[[#This Row],[destino]],Municípios[Município],0))</f>
        <v>Rio Grande do Norte</v>
      </c>
      <c r="H1208" cm="1">
        <f t="array" aca="1" ref="H1208" ca="1">INDEX(Municípios[frete],_xlfn.XMATCH(vendas[[#This Row],[destino]],Municípios[Município]))*vendas[[#This Row],[quantidade]]*(RANDBETWEEN(10,30)/100)</f>
        <v>15.514199999999999</v>
      </c>
      <c r="I1208" t="str">
        <f>VLOOKUP(vendas[[#This Row],[UF]],Regioes[],2,0)</f>
        <v>NORDESTE</v>
      </c>
      <c r="J1208" t="str" cm="1">
        <f t="array" aca="1" ref="J120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08" cm="1">
        <f t="array" ref="K1208">INDEX(Produtos[preço_venda],_xlfn.XMATCH(vendas[[#This Row],[produto]],Produtos[id],0,1))*vendas[[#This Row],[quantidade]]</f>
        <v>59844.93</v>
      </c>
      <c r="L1208">
        <f ca="1">vendas[[#This Row],[total produtos]]+vendas[[#This Row],[frete]]</f>
        <v>59860.444199999998</v>
      </c>
    </row>
    <row r="1209" spans="1:12" x14ac:dyDescent="0.25">
      <c r="A1209" s="1">
        <v>45391.569484749321</v>
      </c>
      <c r="B1209" s="3">
        <f>WEEKNUM(vendas[[#This Row],[data]])</f>
        <v>15</v>
      </c>
      <c r="C1209">
        <v>11</v>
      </c>
      <c r="D1209" s="2" t="s">
        <v>9</v>
      </c>
      <c r="E1209" s="3">
        <v>38</v>
      </c>
      <c r="F1209" t="s">
        <v>7529</v>
      </c>
      <c r="G1209" t="str" cm="1">
        <f t="array" ref="G1209">INDEX(Municípios[Unidade federativa],_xlfn.XMATCH(vendas[[#This Row],[destino]],Municípios[Município],0))</f>
        <v>Espírito Santo</v>
      </c>
      <c r="H1209" cm="1">
        <f t="array" aca="1" ref="H1209" ca="1">INDEX(Municípios[frete],_xlfn.XMATCH(vendas[[#This Row],[destino]],Municípios[Município]))*vendas[[#This Row],[quantidade]]*(RANDBETWEEN(10,30)/100)</f>
        <v>91.192400000000006</v>
      </c>
      <c r="I1209" t="str">
        <f>VLOOKUP(vendas[[#This Row],[UF]],Regioes[],2,0)</f>
        <v>SUDESTE</v>
      </c>
      <c r="J1209" t="str" cm="1">
        <f t="array" aca="1" ref="J120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09" cm="1">
        <f t="array" ref="K1209">INDEX(Produtos[preço_venda],_xlfn.XMATCH(vendas[[#This Row],[produto]],Produtos[id],0,1))*vendas[[#This Row],[quantidade]]</f>
        <v>60837.24</v>
      </c>
      <c r="L1209">
        <f ca="1">vendas[[#This Row],[total produtos]]+vendas[[#This Row],[frete]]</f>
        <v>60928.432399999998</v>
      </c>
    </row>
    <row r="1210" spans="1:12" x14ac:dyDescent="0.25">
      <c r="A1210" s="1">
        <v>45391.569484749321</v>
      </c>
      <c r="B1210" s="3">
        <f>WEEKNUM(vendas[[#This Row],[data]])</f>
        <v>15</v>
      </c>
      <c r="C1210">
        <v>15</v>
      </c>
      <c r="D1210" s="2" t="s">
        <v>30</v>
      </c>
      <c r="E1210" s="3">
        <v>10</v>
      </c>
      <c r="F1210" t="s">
        <v>9900</v>
      </c>
      <c r="G1210" t="str" cm="1">
        <f t="array" ref="G1210">INDEX(Municípios[Unidade federativa],_xlfn.XMATCH(vendas[[#This Row],[destino]],Municípios[Município],0))</f>
        <v>Santa Catarina</v>
      </c>
      <c r="H1210" cm="1">
        <f t="array" aca="1" ref="H1210" ca="1">INDEX(Municípios[frete],_xlfn.XMATCH(vendas[[#This Row],[destino]],Municípios[Município]))*vendas[[#This Row],[quantidade]]*(RANDBETWEEN(10,30)/100)</f>
        <v>14.230000000000002</v>
      </c>
      <c r="I1210" t="str">
        <f>VLOOKUP(vendas[[#This Row],[UF]],Regioes[],2,0)</f>
        <v>SUL</v>
      </c>
      <c r="J1210" t="str" cm="1">
        <f t="array" aca="1" ref="J1210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210" cm="1">
        <f t="array" ref="K1210">INDEX(Produtos[preço_venda],_xlfn.XMATCH(vendas[[#This Row],[produto]],Produtos[id],0,1))*vendas[[#This Row],[quantidade]]</f>
        <v>38402.399999999994</v>
      </c>
      <c r="L1210">
        <f ca="1">vendas[[#This Row],[total produtos]]+vendas[[#This Row],[frete]]</f>
        <v>38416.629999999997</v>
      </c>
    </row>
    <row r="1211" spans="1:12" x14ac:dyDescent="0.25">
      <c r="A1211" s="1">
        <v>45402</v>
      </c>
      <c r="B1211" s="3">
        <f>WEEKNUM(vendas[[#This Row],[data]])</f>
        <v>16</v>
      </c>
      <c r="C1211">
        <v>9</v>
      </c>
      <c r="D1211" s="2" t="s">
        <v>36</v>
      </c>
      <c r="E1211" s="3">
        <v>32</v>
      </c>
      <c r="F1211" t="s">
        <v>15763</v>
      </c>
      <c r="G1211" t="str" cm="1">
        <f t="array" ref="G1211">INDEX(Municípios[Unidade federativa],_xlfn.XMATCH(vendas[[#This Row],[destino]],Municípios[Município],0))</f>
        <v>Rio Grande do Norte</v>
      </c>
      <c r="H1211" cm="1">
        <f t="array" aca="1" ref="H1211" ca="1">INDEX(Municípios[frete],_xlfn.XMATCH(vendas[[#This Row],[destino]],Municípios[Município]))*vendas[[#This Row],[quantidade]]*(RANDBETWEEN(10,30)/100)</f>
        <v>53.331200000000003</v>
      </c>
      <c r="I1211" t="str">
        <f>VLOOKUP(vendas[[#This Row],[UF]],Regioes[],2,0)</f>
        <v>NORDESTE</v>
      </c>
      <c r="J1211" t="str" cm="1">
        <f t="array" aca="1" ref="J1211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211" cm="1">
        <f t="array" ref="K1211">INDEX(Produtos[preço_venda],_xlfn.XMATCH(vendas[[#This Row],[produto]],Produtos[id],0,1))*vendas[[#This Row],[quantidade]]</f>
        <v>122892.16</v>
      </c>
      <c r="L1211">
        <f ca="1">vendas[[#This Row],[total produtos]]+vendas[[#This Row],[frete]]</f>
        <v>122945.4912</v>
      </c>
    </row>
    <row r="1212" spans="1:12" x14ac:dyDescent="0.25">
      <c r="A1212" s="1">
        <v>45394.217685757794</v>
      </c>
      <c r="B1212" s="3">
        <f>WEEKNUM(vendas[[#This Row],[data]])</f>
        <v>15</v>
      </c>
      <c r="C1212">
        <v>7</v>
      </c>
      <c r="D1212" s="2" t="s">
        <v>36</v>
      </c>
      <c r="E1212" s="3">
        <v>38</v>
      </c>
      <c r="F1212" t="s">
        <v>8682</v>
      </c>
      <c r="G1212" t="str" cm="1">
        <f t="array" ref="G1212">INDEX(Municípios[Unidade federativa],_xlfn.XMATCH(vendas[[#This Row],[destino]],Municípios[Município],0))</f>
        <v>Santa Catarina</v>
      </c>
      <c r="H1212" cm="1">
        <f t="array" aca="1" ref="H1212" ca="1">INDEX(Municípios[frete],_xlfn.XMATCH(vendas[[#This Row],[destino]],Municípios[Município]))*vendas[[#This Row],[quantidade]]*(RANDBETWEEN(10,30)/100)</f>
        <v>52.215800000000002</v>
      </c>
      <c r="I1212" t="str">
        <f>VLOOKUP(vendas[[#This Row],[UF]],Regioes[],2,0)</f>
        <v>SUL</v>
      </c>
      <c r="J1212" t="str" cm="1">
        <f t="array" aca="1" ref="J1212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212" cm="1">
        <f t="array" ref="K1212">INDEX(Produtos[preço_venda],_xlfn.XMATCH(vendas[[#This Row],[produto]],Produtos[id],0,1))*vendas[[#This Row],[quantidade]]</f>
        <v>145934.44</v>
      </c>
      <c r="L1212">
        <f ca="1">vendas[[#This Row],[total produtos]]+vendas[[#This Row],[frete]]</f>
        <v>145986.65580000001</v>
      </c>
    </row>
    <row r="1213" spans="1:12" x14ac:dyDescent="0.25">
      <c r="A1213" s="1">
        <v>45394.217685757794</v>
      </c>
      <c r="B1213" s="3">
        <f>WEEKNUM(vendas[[#This Row],[data]])</f>
        <v>15</v>
      </c>
      <c r="C1213">
        <v>6</v>
      </c>
      <c r="D1213" s="2" t="s">
        <v>64</v>
      </c>
      <c r="E1213" s="3">
        <v>35</v>
      </c>
      <c r="F1213" t="s">
        <v>14873</v>
      </c>
      <c r="G1213" t="str" cm="1">
        <f t="array" ref="G1213">INDEX(Municípios[Unidade federativa],_xlfn.XMATCH(vendas[[#This Row],[destino]],Municípios[Município],0))</f>
        <v>Rio Grande do Norte</v>
      </c>
      <c r="H1213" cm="1">
        <f t="array" aca="1" ref="H1213" ca="1">INDEX(Municípios[frete],_xlfn.XMATCH(vendas[[#This Row],[destino]],Municípios[Município]))*vendas[[#This Row],[quantidade]]*(RANDBETWEEN(10,30)/100)</f>
        <v>73.92</v>
      </c>
      <c r="I1213" t="str">
        <f>VLOOKUP(vendas[[#This Row],[UF]],Regioes[],2,0)</f>
        <v>NORDESTE</v>
      </c>
      <c r="J1213" t="str" cm="1">
        <f t="array" aca="1" ref="J121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13" cm="1">
        <f t="array" ref="K1213">INDEX(Produtos[preço_venda],_xlfn.XMATCH(vendas[[#This Row],[produto]],Produtos[id],0,1))*vendas[[#This Row],[quantidade]]</f>
        <v>44823.100000000006</v>
      </c>
      <c r="L1213">
        <f ca="1">vendas[[#This Row],[total produtos]]+vendas[[#This Row],[frete]]</f>
        <v>44897.020000000004</v>
      </c>
    </row>
    <row r="1214" spans="1:12" x14ac:dyDescent="0.25">
      <c r="A1214" s="1">
        <v>45394.217685757794</v>
      </c>
      <c r="B1214" s="3">
        <f>WEEKNUM(vendas[[#This Row],[data]])</f>
        <v>15</v>
      </c>
      <c r="C1214">
        <v>9</v>
      </c>
      <c r="D1214" s="2" t="s">
        <v>38</v>
      </c>
      <c r="E1214" s="3">
        <v>20</v>
      </c>
      <c r="F1214" t="s">
        <v>13875</v>
      </c>
      <c r="G1214" t="str" cm="1">
        <f t="array" ref="G1214">INDEX(Municípios[Unidade federativa],_xlfn.XMATCH(vendas[[#This Row],[destino]],Municípios[Município],0))</f>
        <v>Minas Gerais</v>
      </c>
      <c r="H1214" cm="1">
        <f t="array" aca="1" ref="H1214" ca="1">INDEX(Municípios[frete],_xlfn.XMATCH(vendas[[#This Row],[destino]],Municípios[Município]))*vendas[[#This Row],[quantidade]]*(RANDBETWEEN(10,30)/100)</f>
        <v>39.208000000000006</v>
      </c>
      <c r="I1214" t="str">
        <f>VLOOKUP(vendas[[#This Row],[UF]],Regioes[],2,0)</f>
        <v>SUDESTE</v>
      </c>
      <c r="J1214" t="str" cm="1">
        <f t="array" aca="1" ref="J121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214" cm="1">
        <f t="array" ref="K1214">INDEX(Produtos[preço_venda],_xlfn.XMATCH(vendas[[#This Row],[produto]],Produtos[id],0,1))*vendas[[#This Row],[quantidade]]</f>
        <v>57601.4</v>
      </c>
      <c r="L1214">
        <f ca="1">vendas[[#This Row],[total produtos]]+vendas[[#This Row],[frete]]</f>
        <v>57640.608</v>
      </c>
    </row>
    <row r="1215" spans="1:12" x14ac:dyDescent="0.25">
      <c r="A1215" s="1">
        <v>45385.348624582155</v>
      </c>
      <c r="B1215" s="3">
        <f>WEEKNUM(vendas[[#This Row],[data]])</f>
        <v>14</v>
      </c>
      <c r="C1215">
        <v>5</v>
      </c>
      <c r="D1215" s="2" t="s">
        <v>49</v>
      </c>
      <c r="E1215" s="3">
        <v>17</v>
      </c>
      <c r="F1215" t="s">
        <v>2723</v>
      </c>
      <c r="G1215" t="str" cm="1">
        <f t="array" ref="G1215">INDEX(Municípios[Unidade federativa],_xlfn.XMATCH(vendas[[#This Row],[destino]],Municípios[Município],0))</f>
        <v>Maranhão</v>
      </c>
      <c r="H1215" cm="1">
        <f t="array" aca="1" ref="H1215" ca="1">INDEX(Municípios[frete],_xlfn.XMATCH(vendas[[#This Row],[destino]],Municípios[Município]))*vendas[[#This Row],[quantidade]]*(RANDBETWEEN(10,30)/100)</f>
        <v>48.805300000000003</v>
      </c>
      <c r="I1215" t="str">
        <f>VLOOKUP(vendas[[#This Row],[UF]],Regioes[],2,0)</f>
        <v>NORDESTE</v>
      </c>
      <c r="J1215" t="str" cm="1">
        <f t="array" aca="1" ref="J1215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215" cm="1">
        <f t="array" ref="K1215">INDEX(Produtos[preço_venda],_xlfn.XMATCH(vendas[[#This Row],[produto]],Produtos[id],0,1))*vendas[[#This Row],[quantidade]]</f>
        <v>21771.22</v>
      </c>
      <c r="L1215">
        <f ca="1">vendas[[#This Row],[total produtos]]+vendas[[#This Row],[frete]]</f>
        <v>21820.025300000001</v>
      </c>
    </row>
    <row r="1216" spans="1:12" x14ac:dyDescent="0.25">
      <c r="A1216" s="1">
        <v>45402</v>
      </c>
      <c r="B1216" s="3">
        <f>WEEKNUM(vendas[[#This Row],[data]])</f>
        <v>16</v>
      </c>
      <c r="C1216">
        <v>10</v>
      </c>
      <c r="D1216" s="2" t="s">
        <v>50</v>
      </c>
      <c r="E1216" s="3">
        <v>31</v>
      </c>
      <c r="F1216" t="s">
        <v>975</v>
      </c>
      <c r="G1216" t="str" cm="1">
        <f t="array" ref="G1216">INDEX(Municípios[Unidade federativa],_xlfn.XMATCH(vendas[[#This Row],[destino]],Municípios[Município],0))</f>
        <v>Mato Grosso</v>
      </c>
      <c r="H1216" cm="1">
        <f t="array" aca="1" ref="H1216" ca="1">INDEX(Municípios[frete],_xlfn.XMATCH(vendas[[#This Row],[destino]],Municípios[Município]))*vendas[[#This Row],[quantidade]]*(RANDBETWEEN(10,30)/100)</f>
        <v>103.22999999999999</v>
      </c>
      <c r="I1216" t="str">
        <f>VLOOKUP(vendas[[#This Row],[UF]],Regioes[],2,0)</f>
        <v>CENTRO-OESTE</v>
      </c>
      <c r="J1216" t="str" cm="1">
        <f t="array" aca="1" ref="J1216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216" cm="1">
        <f t="array" ref="K1216">INDEX(Produtos[preço_venda],_xlfn.XMATCH(vendas[[#This Row],[produto]],Produtos[id],0,1))*vendas[[#This Row],[quantidade]]</f>
        <v>59538.909999999996</v>
      </c>
      <c r="L1216">
        <f ca="1">vendas[[#This Row],[total produtos]]+vendas[[#This Row],[frete]]</f>
        <v>59642.14</v>
      </c>
    </row>
    <row r="1217" spans="1:12" x14ac:dyDescent="0.25">
      <c r="A1217" s="1">
        <v>45400.772015411225</v>
      </c>
      <c r="B1217" s="3">
        <f>WEEKNUM(vendas[[#This Row],[data]])</f>
        <v>16</v>
      </c>
      <c r="C1217">
        <v>5</v>
      </c>
      <c r="D1217" s="2" t="s">
        <v>17</v>
      </c>
      <c r="E1217" s="3">
        <v>33</v>
      </c>
      <c r="F1217" t="s">
        <v>12116</v>
      </c>
      <c r="G1217" t="str" cm="1">
        <f t="array" ref="G1217">INDEX(Municípios[Unidade federativa],_xlfn.XMATCH(vendas[[#This Row],[destino]],Municípios[Município],0))</f>
        <v>Paraná</v>
      </c>
      <c r="H1217" cm="1">
        <f t="array" aca="1" ref="H1217" ca="1">INDEX(Municípios[frete],_xlfn.XMATCH(vendas[[#This Row],[destino]],Municípios[Município]))*vendas[[#This Row],[quantidade]]*(RANDBETWEEN(10,30)/100)</f>
        <v>84.206100000000006</v>
      </c>
      <c r="I1217" t="str">
        <f>VLOOKUP(vendas[[#This Row],[UF]],Regioes[],2,0)</f>
        <v>SUL</v>
      </c>
      <c r="J1217" t="str" cm="1">
        <f t="array" aca="1" ref="J121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17" cm="1">
        <f t="array" ref="K1217">INDEX(Produtos[preço_venda],_xlfn.XMATCH(vendas[[#This Row],[produto]],Produtos[id],0,1))*vendas[[#This Row],[quantidade]]</f>
        <v>84487.26</v>
      </c>
      <c r="L1217">
        <f ca="1">vendas[[#This Row],[total produtos]]+vendas[[#This Row],[frete]]</f>
        <v>84571.466099999991</v>
      </c>
    </row>
    <row r="1218" spans="1:12" x14ac:dyDescent="0.25">
      <c r="A1218" s="1">
        <v>45386.897653431421</v>
      </c>
      <c r="B1218" s="3">
        <f>WEEKNUM(vendas[[#This Row],[data]])</f>
        <v>14</v>
      </c>
      <c r="C1218">
        <v>15</v>
      </c>
      <c r="D1218" s="2" t="s">
        <v>32</v>
      </c>
      <c r="E1218" s="3">
        <v>24</v>
      </c>
      <c r="F1218" t="s">
        <v>15177</v>
      </c>
      <c r="G1218" t="str" cm="1">
        <f t="array" ref="G1218">INDEX(Municípios[Unidade federativa],_xlfn.XMATCH(vendas[[#This Row],[destino]],Municípios[Município],0))</f>
        <v>São Paulo</v>
      </c>
      <c r="H1218" cm="1">
        <f t="array" aca="1" ref="H1218" ca="1">INDEX(Municípios[frete],_xlfn.XMATCH(vendas[[#This Row],[destino]],Municípios[Município]))*vendas[[#This Row],[quantidade]]*(RANDBETWEEN(10,30)/100)</f>
        <v>64.396799999999999</v>
      </c>
      <c r="I1218" t="str">
        <f>VLOOKUP(vendas[[#This Row],[UF]],Regioes[],2,0)</f>
        <v>SUDESTE</v>
      </c>
      <c r="J1218" t="str" cm="1">
        <f t="array" aca="1" ref="J121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218" cm="1">
        <f t="array" ref="K1218">INDEX(Produtos[preço_venda],_xlfn.XMATCH(vendas[[#This Row],[produto]],Produtos[id],0,1))*vendas[[#This Row],[quantidade]]</f>
        <v>7680.7199999999993</v>
      </c>
      <c r="L1218">
        <f ca="1">vendas[[#This Row],[total produtos]]+vendas[[#This Row],[frete]]</f>
        <v>7745.1167999999998</v>
      </c>
    </row>
    <row r="1219" spans="1:12" x14ac:dyDescent="0.25">
      <c r="A1219" s="1">
        <v>45418</v>
      </c>
      <c r="B1219" s="3">
        <f>WEEKNUM(vendas[[#This Row],[data]])</f>
        <v>19</v>
      </c>
      <c r="C1219">
        <v>14</v>
      </c>
      <c r="D1219" s="2" t="s">
        <v>53</v>
      </c>
      <c r="E1219" s="3">
        <v>48</v>
      </c>
      <c r="F1219" t="s">
        <v>5273</v>
      </c>
      <c r="G1219" t="str" cm="1">
        <f t="array" ref="G1219">INDEX(Municípios[Unidade federativa],_xlfn.XMATCH(vendas[[#This Row],[destino]],Municípios[Município],0))</f>
        <v>Rio de Janeiro</v>
      </c>
      <c r="H1219" cm="1">
        <f t="array" aca="1" ref="H1219" ca="1">INDEX(Municípios[frete],_xlfn.XMATCH(vendas[[#This Row],[destino]],Municípios[Município]))*vendas[[#This Row],[quantidade]]*(RANDBETWEEN(10,30)/100)</f>
        <v>97.47359999999999</v>
      </c>
      <c r="I1219" t="str">
        <f>VLOOKUP(vendas[[#This Row],[UF]],Regioes[],2,0)</f>
        <v>SUDESTE</v>
      </c>
      <c r="J1219" t="str" cm="1">
        <f t="array" aca="1" ref="J121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19" cm="1">
        <f t="array" ref="K1219">INDEX(Produtos[preço_venda],_xlfn.XMATCH(vendas[[#This Row],[produto]],Produtos[id],0,1))*vendas[[#This Row],[quantidade]]</f>
        <v>184335.36000000002</v>
      </c>
      <c r="L1219">
        <f ca="1">vendas[[#This Row],[total produtos]]+vendas[[#This Row],[frete]]</f>
        <v>184432.83360000001</v>
      </c>
    </row>
    <row r="1220" spans="1:12" x14ac:dyDescent="0.25">
      <c r="A1220" s="1">
        <v>45391.569484749321</v>
      </c>
      <c r="B1220" s="3">
        <f>WEEKNUM(vendas[[#This Row],[data]])</f>
        <v>15</v>
      </c>
      <c r="C1220">
        <v>7</v>
      </c>
      <c r="D1220" s="2" t="s">
        <v>46</v>
      </c>
      <c r="E1220" s="3">
        <v>16</v>
      </c>
      <c r="F1220" t="s">
        <v>4472</v>
      </c>
      <c r="G1220" t="str" cm="1">
        <f t="array" ref="G1220">INDEX(Municípios[Unidade federativa],_xlfn.XMATCH(vendas[[#This Row],[destino]],Municípios[Município],0))</f>
        <v>Ceará</v>
      </c>
      <c r="H1220" cm="1">
        <f t="array" aca="1" ref="H1220" ca="1">INDEX(Municípios[frete],_xlfn.XMATCH(vendas[[#This Row],[destino]],Municípios[Município]))*vendas[[#This Row],[quantidade]]*(RANDBETWEEN(10,30)/100)</f>
        <v>35.936</v>
      </c>
      <c r="I1220" t="str">
        <f>VLOOKUP(vendas[[#This Row],[UF]],Regioes[],2,0)</f>
        <v>NORDESTE</v>
      </c>
      <c r="J1220" t="str" cm="1">
        <f t="array" aca="1" ref="J1220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220" cm="1">
        <f t="array" ref="K1220">INDEX(Produtos[preço_venda],_xlfn.XMATCH(vendas[[#This Row],[produto]],Produtos[id],0,1))*vendas[[#This Row],[quantidade]]</f>
        <v>35852.480000000003</v>
      </c>
      <c r="L1220">
        <f ca="1">vendas[[#This Row],[total produtos]]+vendas[[#This Row],[frete]]</f>
        <v>35888.416000000005</v>
      </c>
    </row>
    <row r="1221" spans="1:12" x14ac:dyDescent="0.25">
      <c r="A1221" s="1">
        <v>45408</v>
      </c>
      <c r="B1221" s="3">
        <f>WEEKNUM(vendas[[#This Row],[data]])</f>
        <v>17</v>
      </c>
      <c r="C1221">
        <v>12</v>
      </c>
      <c r="D1221" s="2" t="s">
        <v>21</v>
      </c>
      <c r="E1221" s="3">
        <v>41</v>
      </c>
      <c r="F1221" t="s">
        <v>9173</v>
      </c>
      <c r="G1221" t="str" cm="1">
        <f t="array" ref="G1221">INDEX(Municípios[Unidade federativa],_xlfn.XMATCH(vendas[[#This Row],[destino]],Municípios[Município],0))</f>
        <v>Alagoas</v>
      </c>
      <c r="H1221" cm="1">
        <f t="array" aca="1" ref="H1221" ca="1">INDEX(Municípios[frete],_xlfn.XMATCH(vendas[[#This Row],[destino]],Municípios[Município]))*vendas[[#This Row],[quantidade]]*(RANDBETWEEN(10,30)/100)</f>
        <v>54.505400000000002</v>
      </c>
      <c r="I1221" t="str">
        <f>VLOOKUP(vendas[[#This Row],[UF]],Regioes[],2,0)</f>
        <v>NORDESTE</v>
      </c>
      <c r="J1221" t="str" cm="1">
        <f t="array" aca="1" ref="J122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21" cm="1">
        <f t="array" ref="K1221">INDEX(Produtos[preço_venda],_xlfn.XMATCH(vendas[[#This Row],[produto]],Produtos[id],0,1))*vendas[[#This Row],[quantidade]]</f>
        <v>157460.91</v>
      </c>
      <c r="L1221">
        <f ca="1">vendas[[#This Row],[total produtos]]+vendas[[#This Row],[frete]]</f>
        <v>157515.4154</v>
      </c>
    </row>
    <row r="1222" spans="1:12" x14ac:dyDescent="0.25">
      <c r="A1222" s="1">
        <v>45394.217685757794</v>
      </c>
      <c r="B1222" s="3">
        <f>WEEKNUM(vendas[[#This Row],[data]])</f>
        <v>15</v>
      </c>
      <c r="C1222">
        <v>7</v>
      </c>
      <c r="D1222" s="2" t="s">
        <v>38</v>
      </c>
      <c r="E1222" s="3">
        <v>14</v>
      </c>
      <c r="F1222" t="s">
        <v>2717</v>
      </c>
      <c r="G1222" t="str" cm="1">
        <f t="array" ref="G1222">INDEX(Municípios[Unidade federativa],_xlfn.XMATCH(vendas[[#This Row],[destino]],Municípios[Município],0))</f>
        <v>Pernambuco</v>
      </c>
      <c r="H1222" cm="1">
        <f t="array" aca="1" ref="H1222" ca="1">INDEX(Municípios[frete],_xlfn.XMATCH(vendas[[#This Row],[destino]],Municípios[Município]))*vendas[[#This Row],[quantidade]]*(RANDBETWEEN(10,30)/100)</f>
        <v>24.897600000000001</v>
      </c>
      <c r="I1222" t="str">
        <f>VLOOKUP(vendas[[#This Row],[UF]],Regioes[],2,0)</f>
        <v>NORDESTE</v>
      </c>
      <c r="J1222" t="str" cm="1">
        <f t="array" aca="1" ref="J122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22" cm="1">
        <f t="array" ref="K1222">INDEX(Produtos[preço_venda],_xlfn.XMATCH(vendas[[#This Row],[produto]],Produtos[id],0,1))*vendas[[#This Row],[quantidade]]</f>
        <v>40320.980000000003</v>
      </c>
      <c r="L1222">
        <f ca="1">vendas[[#This Row],[total produtos]]+vendas[[#This Row],[frete]]</f>
        <v>40345.8776</v>
      </c>
    </row>
    <row r="1223" spans="1:12" x14ac:dyDescent="0.25">
      <c r="A1223" s="1">
        <v>45414</v>
      </c>
      <c r="B1223" s="3">
        <f>WEEKNUM(vendas[[#This Row],[data]])</f>
        <v>18</v>
      </c>
      <c r="C1223">
        <v>15</v>
      </c>
      <c r="D1223" s="2" t="s">
        <v>38</v>
      </c>
      <c r="E1223" s="3">
        <v>22</v>
      </c>
      <c r="F1223" t="s">
        <v>2761</v>
      </c>
      <c r="G1223" t="str" cm="1">
        <f t="array" ref="G1223">INDEX(Municípios[Unidade federativa],_xlfn.XMATCH(vendas[[#This Row],[destino]],Municípios[Município],0))</f>
        <v>Bahia</v>
      </c>
      <c r="H1223" cm="1">
        <f t="array" aca="1" ref="H1223" ca="1">INDEX(Municípios[frete],_xlfn.XMATCH(vendas[[#This Row],[destino]],Municípios[Município]))*vendas[[#This Row],[quantidade]]*(RANDBETWEEN(10,30)/100)</f>
        <v>69.878600000000006</v>
      </c>
      <c r="I1223" t="str">
        <f>VLOOKUP(vendas[[#This Row],[UF]],Regioes[],2,0)</f>
        <v>NORDESTE</v>
      </c>
      <c r="J1223" t="str" cm="1">
        <f t="array" aca="1" ref="J122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23" cm="1">
        <f t="array" ref="K1223">INDEX(Produtos[preço_venda],_xlfn.XMATCH(vendas[[#This Row],[produto]],Produtos[id],0,1))*vendas[[#This Row],[quantidade]]</f>
        <v>63361.54</v>
      </c>
      <c r="L1223">
        <f ca="1">vendas[[#This Row],[total produtos]]+vendas[[#This Row],[frete]]</f>
        <v>63431.418600000005</v>
      </c>
    </row>
    <row r="1224" spans="1:12" x14ac:dyDescent="0.25">
      <c r="A1224" s="1">
        <v>45402</v>
      </c>
      <c r="B1224" s="3">
        <f>WEEKNUM(vendas[[#This Row],[data]])</f>
        <v>16</v>
      </c>
      <c r="C1224">
        <v>9</v>
      </c>
      <c r="D1224" s="2" t="s">
        <v>31</v>
      </c>
      <c r="E1224" s="3">
        <v>23</v>
      </c>
      <c r="F1224" t="s">
        <v>2093</v>
      </c>
      <c r="G1224" t="str" cm="1">
        <f t="array" ref="G1224">INDEX(Municípios[Unidade federativa],_xlfn.XMATCH(vendas[[#This Row],[destino]],Municípios[Município],0))</f>
        <v>Paraíba</v>
      </c>
      <c r="H1224" cm="1">
        <f t="array" aca="1" ref="H1224" ca="1">INDEX(Municípios[frete],_xlfn.XMATCH(vendas[[#This Row],[destino]],Municípios[Município]))*vendas[[#This Row],[quantidade]]*(RANDBETWEEN(10,30)/100)</f>
        <v>19.4465</v>
      </c>
      <c r="I1224" t="str">
        <f>VLOOKUP(vendas[[#This Row],[UF]],Regioes[],2,0)</f>
        <v>NORDESTE</v>
      </c>
      <c r="J1224" t="str" cm="1">
        <f t="array" aca="1" ref="J1224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224" cm="1">
        <f t="array" ref="K1224">INDEX(Produtos[preço_venda],_xlfn.XMATCH(vendas[[#This Row],[produto]],Produtos[id],0,1))*vendas[[#This Row],[quantidade]]</f>
        <v>88325.06</v>
      </c>
      <c r="L1224">
        <f ca="1">vendas[[#This Row],[total produtos]]+vendas[[#This Row],[frete]]</f>
        <v>88344.506500000003</v>
      </c>
    </row>
    <row r="1225" spans="1:12" x14ac:dyDescent="0.25">
      <c r="A1225" s="1">
        <v>45402</v>
      </c>
      <c r="B1225" s="3">
        <f>WEEKNUM(vendas[[#This Row],[data]])</f>
        <v>16</v>
      </c>
      <c r="C1225">
        <v>12</v>
      </c>
      <c r="D1225" s="2" t="s">
        <v>19</v>
      </c>
      <c r="E1225" s="3">
        <v>37</v>
      </c>
      <c r="F1225" t="s">
        <v>8726</v>
      </c>
      <c r="G1225" t="str" cm="1">
        <f t="array" ref="G1225">INDEX(Municípios[Unidade federativa],_xlfn.XMATCH(vendas[[#This Row],[destino]],Municípios[Município],0))</f>
        <v>Paraíba</v>
      </c>
      <c r="H1225" cm="1">
        <f t="array" aca="1" ref="H1225" ca="1">INDEX(Municípios[frete],_xlfn.XMATCH(vendas[[#This Row],[destino]],Municípios[Município]))*vendas[[#This Row],[quantidade]]*(RANDBETWEEN(10,30)/100)</f>
        <v>105.36120000000001</v>
      </c>
      <c r="I1225" t="str">
        <f>VLOOKUP(vendas[[#This Row],[UF]],Regioes[],2,0)</f>
        <v>NORDESTE</v>
      </c>
      <c r="J1225" t="str" cm="1">
        <f t="array" aca="1" ref="J122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25" cm="1">
        <f t="array" ref="K1225">INDEX(Produtos[preço_venda],_xlfn.XMATCH(vendas[[#This Row],[produto]],Produtos[id],0,1))*vendas[[#This Row],[quantidade]]</f>
        <v>82898.87000000001</v>
      </c>
      <c r="L1225">
        <f ca="1">vendas[[#This Row],[total produtos]]+vendas[[#This Row],[frete]]</f>
        <v>83004.231200000009</v>
      </c>
    </row>
    <row r="1226" spans="1:12" x14ac:dyDescent="0.25">
      <c r="A1226" s="1">
        <v>45408</v>
      </c>
      <c r="B1226" s="3">
        <f>WEEKNUM(vendas[[#This Row],[data]])</f>
        <v>17</v>
      </c>
      <c r="C1226">
        <v>9</v>
      </c>
      <c r="D1226" s="2" t="s">
        <v>16</v>
      </c>
      <c r="E1226" s="3">
        <v>33</v>
      </c>
      <c r="F1226" t="s">
        <v>1569</v>
      </c>
      <c r="G1226" t="str" cm="1">
        <f t="array" ref="G1226">INDEX(Municípios[Unidade federativa],_xlfn.XMATCH(vendas[[#This Row],[destino]],Municípios[Município],0))</f>
        <v>Minas Gerais</v>
      </c>
      <c r="H1226" cm="1">
        <f t="array" aca="1" ref="H1226" ca="1">INDEX(Municípios[frete],_xlfn.XMATCH(vendas[[#This Row],[destino]],Municípios[Município]))*vendas[[#This Row],[quantidade]]*(RANDBETWEEN(10,30)/100)</f>
        <v>44.767800000000001</v>
      </c>
      <c r="I1226" t="str">
        <f>VLOOKUP(vendas[[#This Row],[UF]],Regioes[],2,0)</f>
        <v>SUDESTE</v>
      </c>
      <c r="J1226" t="str" cm="1">
        <f t="array" aca="1" ref="J122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226" cm="1">
        <f t="array" ref="K1226">INDEX(Produtos[preço_venda],_xlfn.XMATCH(vendas[[#This Row],[produto]],Produtos[id],0,1))*vendas[[#This Row],[quantidade]]</f>
        <v>116171.22</v>
      </c>
      <c r="L1226">
        <f ca="1">vendas[[#This Row],[total produtos]]+vendas[[#This Row],[frete]]</f>
        <v>116215.9878</v>
      </c>
    </row>
    <row r="1227" spans="1:12" x14ac:dyDescent="0.25">
      <c r="A1227" s="1">
        <v>45402</v>
      </c>
      <c r="B1227" s="3">
        <f>WEEKNUM(vendas[[#This Row],[data]])</f>
        <v>16</v>
      </c>
      <c r="C1227">
        <v>9</v>
      </c>
      <c r="D1227" s="2" t="s">
        <v>11</v>
      </c>
      <c r="E1227" s="3">
        <v>13</v>
      </c>
      <c r="F1227" t="s">
        <v>2342</v>
      </c>
      <c r="G1227" t="str" cm="1">
        <f t="array" ref="G1227">INDEX(Municípios[Unidade federativa],_xlfn.XMATCH(vendas[[#This Row],[destino]],Municípios[Município],0))</f>
        <v>Ceará</v>
      </c>
      <c r="H1227" cm="1">
        <f t="array" aca="1" ref="H1227" ca="1">INDEX(Municípios[frete],_xlfn.XMATCH(vendas[[#This Row],[destino]],Municípios[Município]))*vendas[[#This Row],[quantidade]]*(RANDBETWEEN(10,30)/100)</f>
        <v>19.857500000000002</v>
      </c>
      <c r="I1227" t="str">
        <f>VLOOKUP(vendas[[#This Row],[UF]],Regioes[],2,0)</f>
        <v>NORDESTE</v>
      </c>
      <c r="J1227" t="str" cm="1">
        <f t="array" aca="1" ref="J122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27" cm="1">
        <f t="array" ref="K1227">INDEX(Produtos[preço_venda],_xlfn.XMATCH(vendas[[#This Row],[produto]],Produtos[id],0,1))*vendas[[#This Row],[quantidade]]</f>
        <v>58246.369999999995</v>
      </c>
      <c r="L1227">
        <f ca="1">vendas[[#This Row],[total produtos]]+vendas[[#This Row],[frete]]</f>
        <v>58266.227499999994</v>
      </c>
    </row>
    <row r="1228" spans="1:12" x14ac:dyDescent="0.25">
      <c r="A1228" s="1">
        <v>45400.772015411225</v>
      </c>
      <c r="B1228" s="3">
        <f>WEEKNUM(vendas[[#This Row],[data]])</f>
        <v>16</v>
      </c>
      <c r="C1228">
        <v>11</v>
      </c>
      <c r="D1228" s="2" t="s">
        <v>23</v>
      </c>
      <c r="E1228" s="3">
        <v>26</v>
      </c>
      <c r="F1228" t="s">
        <v>15935</v>
      </c>
      <c r="G1228" t="str" cm="1">
        <f t="array" ref="G1228">INDEX(Municípios[Unidade federativa],_xlfn.XMATCH(vendas[[#This Row],[destino]],Municípios[Município],0))</f>
        <v>Minas Gerais</v>
      </c>
      <c r="H1228" cm="1">
        <f t="array" aca="1" ref="H1228" ca="1">INDEX(Municípios[frete],_xlfn.XMATCH(vendas[[#This Row],[destino]],Municípios[Município]))*vendas[[#This Row],[quantidade]]*(RANDBETWEEN(10,30)/100)</f>
        <v>94.910399999999996</v>
      </c>
      <c r="I1228" t="str">
        <f>VLOOKUP(vendas[[#This Row],[UF]],Regioes[],2,0)</f>
        <v>SUDESTE</v>
      </c>
      <c r="J1228" t="str" cm="1">
        <f t="array" aca="1" ref="J122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28" cm="1">
        <f t="array" ref="K1228">INDEX(Produtos[preço_venda],_xlfn.XMATCH(vendas[[#This Row],[produto]],Produtos[id],0,1))*vendas[[#This Row],[quantidade]]</f>
        <v>41604.68</v>
      </c>
      <c r="L1228">
        <f ca="1">vendas[[#This Row],[total produtos]]+vendas[[#This Row],[frete]]</f>
        <v>41699.590400000001</v>
      </c>
    </row>
    <row r="1229" spans="1:12" x14ac:dyDescent="0.25">
      <c r="A1229" s="1">
        <v>45391.569484749321</v>
      </c>
      <c r="B1229" s="3">
        <f>WEEKNUM(vendas[[#This Row],[data]])</f>
        <v>15</v>
      </c>
      <c r="C1229">
        <v>16</v>
      </c>
      <c r="D1229" s="2" t="s">
        <v>14</v>
      </c>
      <c r="E1229" s="3">
        <v>26</v>
      </c>
      <c r="F1229" t="s">
        <v>8044</v>
      </c>
      <c r="G1229" t="str" cm="1">
        <f t="array" ref="G1229">INDEX(Municípios[Unidade federativa],_xlfn.XMATCH(vendas[[#This Row],[destino]],Municípios[Município],0))</f>
        <v>Pernambuco</v>
      </c>
      <c r="H1229" cm="1">
        <f t="array" aca="1" ref="H1229" ca="1">INDEX(Municípios[frete],_xlfn.XMATCH(vendas[[#This Row],[destino]],Municípios[Município]))*vendas[[#This Row],[quantidade]]*(RANDBETWEEN(10,30)/100)</f>
        <v>20.077200000000001</v>
      </c>
      <c r="I1229" t="str">
        <f>VLOOKUP(vendas[[#This Row],[UF]],Regioes[],2,0)</f>
        <v>NORDESTE</v>
      </c>
      <c r="J1229" t="str" cm="1">
        <f t="array" aca="1" ref="J1229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229" cm="1">
        <f t="array" ref="K1229">INDEX(Produtos[preço_venda],_xlfn.XMATCH(vendas[[#This Row],[produto]],Produtos[id],0,1))*vendas[[#This Row],[quantidade]]</f>
        <v>74893</v>
      </c>
      <c r="L1229">
        <f ca="1">vendas[[#This Row],[total produtos]]+vendas[[#This Row],[frete]]</f>
        <v>74913.0772</v>
      </c>
    </row>
    <row r="1230" spans="1:12" x14ac:dyDescent="0.25">
      <c r="A1230" s="1">
        <v>45406</v>
      </c>
      <c r="B1230" s="3">
        <f>WEEKNUM(vendas[[#This Row],[data]])</f>
        <v>17</v>
      </c>
      <c r="C1230">
        <v>12</v>
      </c>
      <c r="D1230" s="2" t="s">
        <v>48</v>
      </c>
      <c r="E1230" s="3">
        <v>46</v>
      </c>
      <c r="F1230" t="s">
        <v>15459</v>
      </c>
      <c r="G1230" t="str" cm="1">
        <f t="array" ref="G1230">INDEX(Municípios[Unidade federativa],_xlfn.XMATCH(vendas[[#This Row],[destino]],Municípios[Município],0))</f>
        <v>Mato Grosso</v>
      </c>
      <c r="H1230" cm="1">
        <f t="array" aca="1" ref="H1230" ca="1">INDEX(Municípios[frete],_xlfn.XMATCH(vendas[[#This Row],[destino]],Municípios[Município]))*vendas[[#This Row],[quantidade]]*(RANDBETWEEN(10,30)/100)</f>
        <v>99.369200000000006</v>
      </c>
      <c r="I1230" t="str">
        <f>VLOOKUP(vendas[[#This Row],[UF]],Regioes[],2,0)</f>
        <v>CENTRO-OESTE</v>
      </c>
      <c r="J1230" t="str" cm="1">
        <f t="array" aca="1" ref="J123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230" cm="1">
        <f t="array" ref="K1230">INDEX(Produtos[preço_venda],_xlfn.XMATCH(vendas[[#This Row],[produto]],Produtos[id],0,1))*vendas[[#This Row],[quantidade]]</f>
        <v>58900.240000000005</v>
      </c>
      <c r="L1230">
        <f ca="1">vendas[[#This Row],[total produtos]]+vendas[[#This Row],[frete]]</f>
        <v>58999.609200000006</v>
      </c>
    </row>
    <row r="1231" spans="1:12" x14ac:dyDescent="0.25">
      <c r="A1231" s="1">
        <v>45418</v>
      </c>
      <c r="B1231" s="3">
        <f>WEEKNUM(vendas[[#This Row],[data]])</f>
        <v>19</v>
      </c>
      <c r="C1231">
        <v>12</v>
      </c>
      <c r="D1231" s="2" t="s">
        <v>19</v>
      </c>
      <c r="E1231" s="3">
        <v>35</v>
      </c>
      <c r="F1231" t="s">
        <v>12545</v>
      </c>
      <c r="G1231" t="str" cm="1">
        <f t="array" ref="G1231">INDEX(Municípios[Unidade federativa],_xlfn.XMATCH(vendas[[#This Row],[destino]],Municípios[Município],0))</f>
        <v>São Paulo</v>
      </c>
      <c r="H1231" cm="1">
        <f t="array" aca="1" ref="H1231" ca="1">INDEX(Municípios[frete],_xlfn.XMATCH(vendas[[#This Row],[destino]],Municípios[Município]))*vendas[[#This Row],[quantidade]]*(RANDBETWEEN(10,30)/100)</f>
        <v>75.438999999999993</v>
      </c>
      <c r="I1231" t="str">
        <f>VLOOKUP(vendas[[#This Row],[UF]],Regioes[],2,0)</f>
        <v>SUDESTE</v>
      </c>
      <c r="J1231" t="str" cm="1">
        <f t="array" aca="1" ref="J123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31" cm="1">
        <f t="array" ref="K1231">INDEX(Produtos[preço_venda],_xlfn.XMATCH(vendas[[#This Row],[produto]],Produtos[id],0,1))*vendas[[#This Row],[quantidade]]</f>
        <v>78417.850000000006</v>
      </c>
      <c r="L1231">
        <f ca="1">vendas[[#This Row],[total produtos]]+vendas[[#This Row],[frete]]</f>
        <v>78493.289000000004</v>
      </c>
    </row>
    <row r="1232" spans="1:12" x14ac:dyDescent="0.25">
      <c r="A1232" s="1">
        <v>45394.217685757794</v>
      </c>
      <c r="B1232" s="3">
        <f>WEEKNUM(vendas[[#This Row],[data]])</f>
        <v>15</v>
      </c>
      <c r="C1232">
        <v>7</v>
      </c>
      <c r="D1232" s="2" t="s">
        <v>51</v>
      </c>
      <c r="E1232" s="3">
        <v>44</v>
      </c>
      <c r="F1232" t="s">
        <v>5393</v>
      </c>
      <c r="G1232" t="str" cm="1">
        <f t="array" ref="G1232">INDEX(Municípios[Unidade federativa],_xlfn.XMATCH(vendas[[#This Row],[destino]],Municípios[Município],0))</f>
        <v>Tocantins</v>
      </c>
      <c r="H1232" cm="1">
        <f t="array" aca="1" ref="H1232" ca="1">INDEX(Municípios[frete],_xlfn.XMATCH(vendas[[#This Row],[destino]],Municípios[Município]))*vendas[[#This Row],[quantidade]]*(RANDBETWEEN(10,30)/100)</f>
        <v>97.679999999999993</v>
      </c>
      <c r="I1232" t="str">
        <f>VLOOKUP(vendas[[#This Row],[UF]],Regioes[],2,0)</f>
        <v>NORTE</v>
      </c>
      <c r="J1232" t="str" cm="1">
        <f t="array" aca="1" ref="J123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32" cm="1">
        <f t="array" ref="K1232">INDEX(Produtos[preço_venda],_xlfn.XMATCH(vendas[[#This Row],[produto]],Produtos[id],0,1))*vendas[[#This Row],[quantidade]]</f>
        <v>126749.04</v>
      </c>
      <c r="L1232">
        <f ca="1">vendas[[#This Row],[total produtos]]+vendas[[#This Row],[frete]]</f>
        <v>126846.71999999999</v>
      </c>
    </row>
    <row r="1233" spans="1:12" x14ac:dyDescent="0.25">
      <c r="A1233" s="1">
        <v>45394.217685757794</v>
      </c>
      <c r="B1233" s="3">
        <f>WEEKNUM(vendas[[#This Row],[data]])</f>
        <v>15</v>
      </c>
      <c r="C1233">
        <v>14</v>
      </c>
      <c r="D1233" s="2" t="s">
        <v>48</v>
      </c>
      <c r="E1233" s="3">
        <v>19</v>
      </c>
      <c r="F1233" t="s">
        <v>4151</v>
      </c>
      <c r="G1233" t="str" cm="1">
        <f t="array" ref="G1233">INDEX(Municípios[Unidade federativa],_xlfn.XMATCH(vendas[[#This Row],[destino]],Municípios[Município],0))</f>
        <v>Pará</v>
      </c>
      <c r="H1233" cm="1">
        <f t="array" aca="1" ref="H1233" ca="1">INDEX(Municípios[frete],_xlfn.XMATCH(vendas[[#This Row],[destino]],Municípios[Município]))*vendas[[#This Row],[quantidade]]*(RANDBETWEEN(10,30)/100)</f>
        <v>35.2697</v>
      </c>
      <c r="I1233" t="str">
        <f>VLOOKUP(vendas[[#This Row],[UF]],Regioes[],2,0)</f>
        <v>NORTE</v>
      </c>
      <c r="J1233" t="str" cm="1">
        <f t="array" aca="1" ref="J1233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233" cm="1">
        <f t="array" ref="K1233">INDEX(Produtos[preço_venda],_xlfn.XMATCH(vendas[[#This Row],[produto]],Produtos[id],0,1))*vendas[[#This Row],[quantidade]]</f>
        <v>24328.36</v>
      </c>
      <c r="L1233">
        <f ca="1">vendas[[#This Row],[total produtos]]+vendas[[#This Row],[frete]]</f>
        <v>24363.629700000001</v>
      </c>
    </row>
    <row r="1234" spans="1:12" x14ac:dyDescent="0.25">
      <c r="A1234" s="1">
        <v>45408</v>
      </c>
      <c r="B1234" s="3">
        <f>WEEKNUM(vendas[[#This Row],[data]])</f>
        <v>17</v>
      </c>
      <c r="C1234">
        <v>10</v>
      </c>
      <c r="D1234" s="2" t="s">
        <v>18</v>
      </c>
      <c r="E1234" s="3">
        <v>17</v>
      </c>
      <c r="F1234" t="s">
        <v>10861</v>
      </c>
      <c r="G1234" t="str" cm="1">
        <f t="array" ref="G1234">INDEX(Municípios[Unidade federativa],_xlfn.XMATCH(vendas[[#This Row],[destino]],Municípios[Município],0))</f>
        <v>Mato Grosso</v>
      </c>
      <c r="H1234" cm="1">
        <f t="array" aca="1" ref="H1234" ca="1">INDEX(Municípios[frete],_xlfn.XMATCH(vendas[[#This Row],[destino]],Municípios[Município]))*vendas[[#This Row],[quantidade]]*(RANDBETWEEN(10,30)/100)</f>
        <v>21.940200000000001</v>
      </c>
      <c r="I1234" t="str">
        <f>VLOOKUP(vendas[[#This Row],[UF]],Regioes[],2,0)</f>
        <v>CENTRO-OESTE</v>
      </c>
      <c r="J1234" t="str" cm="1">
        <f t="array" aca="1" ref="J1234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234" cm="1">
        <f t="array" ref="K1234">INDEX(Produtos[preço_venda],_xlfn.XMATCH(vendas[[#This Row],[produto]],Produtos[id],0,1))*vendas[[#This Row],[quantidade]]</f>
        <v>59855.64</v>
      </c>
      <c r="L1234">
        <f ca="1">vendas[[#This Row],[total produtos]]+vendas[[#This Row],[frete]]</f>
        <v>59877.580199999997</v>
      </c>
    </row>
    <row r="1235" spans="1:12" x14ac:dyDescent="0.25">
      <c r="A1235" s="1">
        <v>45394.217685757794</v>
      </c>
      <c r="B1235" s="3">
        <f>WEEKNUM(vendas[[#This Row],[data]])</f>
        <v>15</v>
      </c>
      <c r="C1235">
        <v>6</v>
      </c>
      <c r="D1235" s="2" t="s">
        <v>49</v>
      </c>
      <c r="E1235" s="3">
        <v>44</v>
      </c>
      <c r="F1235" t="s">
        <v>7062</v>
      </c>
      <c r="G1235" t="str" cm="1">
        <f t="array" ref="G1235">INDEX(Municípios[Unidade federativa],_xlfn.XMATCH(vendas[[#This Row],[destino]],Municípios[Município],0))</f>
        <v>Minas Gerais</v>
      </c>
      <c r="H1235" cm="1">
        <f t="array" aca="1" ref="H1235" ca="1">INDEX(Municípios[frete],_xlfn.XMATCH(vendas[[#This Row],[destino]],Municípios[Município]))*vendas[[#This Row],[quantidade]]*(RANDBETWEEN(10,30)/100)</f>
        <v>67.54440000000001</v>
      </c>
      <c r="I1235" t="str">
        <f>VLOOKUP(vendas[[#This Row],[UF]],Regioes[],2,0)</f>
        <v>SUDESTE</v>
      </c>
      <c r="J1235" t="str" cm="1">
        <f t="array" aca="1" ref="J123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35" cm="1">
        <f t="array" ref="K1235">INDEX(Produtos[preço_venda],_xlfn.XMATCH(vendas[[#This Row],[produto]],Produtos[id],0,1))*vendas[[#This Row],[quantidade]]</f>
        <v>56349.04</v>
      </c>
      <c r="L1235">
        <f ca="1">vendas[[#This Row],[total produtos]]+vendas[[#This Row],[frete]]</f>
        <v>56416.5844</v>
      </c>
    </row>
    <row r="1236" spans="1:12" x14ac:dyDescent="0.25">
      <c r="A1236" s="1">
        <v>45386.897653431421</v>
      </c>
      <c r="B1236" s="3">
        <f>WEEKNUM(vendas[[#This Row],[data]])</f>
        <v>14</v>
      </c>
      <c r="C1236">
        <v>8</v>
      </c>
      <c r="D1236" s="2" t="s">
        <v>41</v>
      </c>
      <c r="E1236" s="3">
        <v>20</v>
      </c>
      <c r="F1236" t="s">
        <v>312</v>
      </c>
      <c r="G1236" t="str" cm="1">
        <f t="array" ref="G1236">INDEX(Municípios[Unidade federativa],_xlfn.XMATCH(vendas[[#This Row],[destino]],Municípios[Município],0))</f>
        <v>Bahia</v>
      </c>
      <c r="H1236" cm="1">
        <f t="array" aca="1" ref="H1236" ca="1">INDEX(Municípios[frete],_xlfn.XMATCH(vendas[[#This Row],[destino]],Municípios[Município]))*vendas[[#This Row],[quantidade]]*(RANDBETWEEN(10,30)/100)</f>
        <v>20.704000000000001</v>
      </c>
      <c r="I1236" t="str">
        <f>VLOOKUP(vendas[[#This Row],[UF]],Regioes[],2,0)</f>
        <v>NORDESTE</v>
      </c>
      <c r="J1236" t="str" cm="1">
        <f t="array" aca="1" ref="J1236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236" cm="1">
        <f t="array" ref="K1236">INDEX(Produtos[preço_venda],_xlfn.XMATCH(vendas[[#This Row],[produto]],Produtos[id],0,1))*vendas[[#This Row],[quantidade]]</f>
        <v>25606</v>
      </c>
      <c r="L1236">
        <f ca="1">vendas[[#This Row],[total produtos]]+vendas[[#This Row],[frete]]</f>
        <v>25626.704000000002</v>
      </c>
    </row>
    <row r="1237" spans="1:12" x14ac:dyDescent="0.25">
      <c r="A1237" s="1">
        <v>45408</v>
      </c>
      <c r="B1237" s="3">
        <f>WEEKNUM(vendas[[#This Row],[data]])</f>
        <v>17</v>
      </c>
      <c r="C1237">
        <v>15</v>
      </c>
      <c r="D1237" s="2" t="s">
        <v>47</v>
      </c>
      <c r="E1237" s="3">
        <v>15</v>
      </c>
      <c r="F1237" t="s">
        <v>11974</v>
      </c>
      <c r="G1237" t="str" cm="1">
        <f t="array" ref="G1237">INDEX(Municípios[Unidade federativa],_xlfn.XMATCH(vendas[[#This Row],[destino]],Municípios[Município],0))</f>
        <v>Goiás</v>
      </c>
      <c r="H1237" cm="1">
        <f t="array" aca="1" ref="H1237" ca="1">INDEX(Municípios[frete],_xlfn.XMATCH(vendas[[#This Row],[destino]],Municípios[Município]))*vendas[[#This Row],[quantidade]]*(RANDBETWEEN(10,30)/100)</f>
        <v>21.118500000000001</v>
      </c>
      <c r="I1237" t="str">
        <f>VLOOKUP(vendas[[#This Row],[UF]],Regioes[],2,0)</f>
        <v>CENTRO-OESTE</v>
      </c>
      <c r="J1237" t="str" cm="1">
        <f t="array" aca="1" ref="J123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237" cm="1">
        <f t="array" ref="K1237">INDEX(Produtos[preço_venda],_xlfn.XMATCH(vendas[[#This Row],[produto]],Produtos[id],0,1))*vendas[[#This Row],[quantidade]]</f>
        <v>62414.55</v>
      </c>
      <c r="L1237">
        <f ca="1">vendas[[#This Row],[total produtos]]+vendas[[#This Row],[frete]]</f>
        <v>62435.6685</v>
      </c>
    </row>
    <row r="1238" spans="1:12" x14ac:dyDescent="0.25">
      <c r="A1238" s="1">
        <v>45418</v>
      </c>
      <c r="B1238" s="3">
        <f>WEEKNUM(vendas[[#This Row],[data]])</f>
        <v>19</v>
      </c>
      <c r="C1238">
        <v>16</v>
      </c>
      <c r="D1238" s="2" t="s">
        <v>51</v>
      </c>
      <c r="E1238" s="3">
        <v>48</v>
      </c>
      <c r="F1238" t="s">
        <v>3090</v>
      </c>
      <c r="G1238" t="str" cm="1">
        <f t="array" ref="G1238">INDEX(Municípios[Unidade federativa],_xlfn.XMATCH(vendas[[#This Row],[destino]],Municípios[Município],0))</f>
        <v>Roraima</v>
      </c>
      <c r="H1238" cm="1">
        <f t="array" aca="1" ref="H1238" ca="1">INDEX(Municípios[frete],_xlfn.XMATCH(vendas[[#This Row],[destino]],Municípios[Município]))*vendas[[#This Row],[quantidade]]*(RANDBETWEEN(10,30)/100)</f>
        <v>50.976000000000006</v>
      </c>
      <c r="I1238" t="str">
        <f>VLOOKUP(vendas[[#This Row],[UF]],Regioes[],2,0)</f>
        <v>NORTE</v>
      </c>
      <c r="J1238" t="str" cm="1">
        <f t="array" aca="1" ref="J1238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1238" cm="1">
        <f t="array" ref="K1238">INDEX(Produtos[preço_venda],_xlfn.XMATCH(vendas[[#This Row],[produto]],Produtos[id],0,1))*vendas[[#This Row],[quantidade]]</f>
        <v>138271.67999999999</v>
      </c>
      <c r="L1238">
        <f ca="1">vendas[[#This Row],[total produtos]]+vendas[[#This Row],[frete]]</f>
        <v>138322.65599999999</v>
      </c>
    </row>
    <row r="1239" spans="1:12" x14ac:dyDescent="0.25">
      <c r="A1239" s="1">
        <v>45398.147746847062</v>
      </c>
      <c r="B1239" s="3">
        <f>WEEKNUM(vendas[[#This Row],[data]])</f>
        <v>16</v>
      </c>
      <c r="C1239">
        <v>8</v>
      </c>
      <c r="D1239" s="2" t="s">
        <v>20</v>
      </c>
      <c r="E1239" s="3">
        <v>31</v>
      </c>
      <c r="F1239" t="s">
        <v>419</v>
      </c>
      <c r="G1239" t="str" cm="1">
        <f t="array" ref="G1239">INDEX(Municípios[Unidade federativa],_xlfn.XMATCH(vendas[[#This Row],[destino]],Municípios[Município],0))</f>
        <v>Rio Grande do Sul</v>
      </c>
      <c r="H1239" cm="1">
        <f t="array" aca="1" ref="H1239" ca="1">INDEX(Municípios[frete],_xlfn.XMATCH(vendas[[#This Row],[destino]],Municípios[Município]))*vendas[[#This Row],[quantidade]]*(RANDBETWEEN(10,30)/100)</f>
        <v>25.823000000000004</v>
      </c>
      <c r="I1239" t="str">
        <f>VLOOKUP(vendas[[#This Row],[UF]],Regioes[],2,0)</f>
        <v>SUL</v>
      </c>
      <c r="J1239" t="str" cm="1">
        <f t="array" aca="1" ref="J1239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239" cm="1">
        <f t="array" ref="K1239">INDEX(Produtos[preço_venda],_xlfn.XMATCH(vendas[[#This Row],[produto]],Produtos[id],0,1))*vendas[[#This Row],[quantidade]]</f>
        <v>128961.86000000002</v>
      </c>
      <c r="L1239">
        <f ca="1">vendas[[#This Row],[total produtos]]+vendas[[#This Row],[frete]]</f>
        <v>128987.68300000002</v>
      </c>
    </row>
    <row r="1240" spans="1:12" x14ac:dyDescent="0.25">
      <c r="A1240" s="1">
        <v>45402</v>
      </c>
      <c r="B1240" s="3">
        <f>WEEKNUM(vendas[[#This Row],[data]])</f>
        <v>16</v>
      </c>
      <c r="C1240">
        <v>18</v>
      </c>
      <c r="D1240" s="2" t="s">
        <v>25</v>
      </c>
      <c r="E1240" s="3">
        <v>15</v>
      </c>
      <c r="F1240" t="s">
        <v>12653</v>
      </c>
      <c r="G1240" t="str" cm="1">
        <f t="array" ref="G1240">INDEX(Municípios[Unidade federativa],_xlfn.XMATCH(vendas[[#This Row],[destino]],Municípios[Município],0))</f>
        <v>Rio Grande do Sul</v>
      </c>
      <c r="H1240" cm="1">
        <f t="array" aca="1" ref="H1240" ca="1">INDEX(Municípios[frete],_xlfn.XMATCH(vendas[[#This Row],[destino]],Municípios[Município]))*vendas[[#This Row],[quantidade]]*(RANDBETWEEN(10,30)/100)</f>
        <v>23.750999999999998</v>
      </c>
      <c r="I1240" t="str">
        <f>VLOOKUP(vendas[[#This Row],[UF]],Regioes[],2,0)</f>
        <v>SUL</v>
      </c>
      <c r="J1240" t="str" cm="1">
        <f t="array" aca="1" ref="J124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240" cm="1">
        <f t="array" ref="K1240">INDEX(Produtos[preço_venda],_xlfn.XMATCH(vendas[[#This Row],[produto]],Produtos[id],0,1))*vendas[[#This Row],[quantidade]]</f>
        <v>67214.55</v>
      </c>
      <c r="L1240">
        <f ca="1">vendas[[#This Row],[total produtos]]+vendas[[#This Row],[frete]]</f>
        <v>67238.301000000007</v>
      </c>
    </row>
    <row r="1241" spans="1:12" x14ac:dyDescent="0.25">
      <c r="A1241" s="1">
        <v>45384.331541091851</v>
      </c>
      <c r="B1241" s="3">
        <f>WEEKNUM(vendas[[#This Row],[data]])</f>
        <v>14</v>
      </c>
      <c r="C1241">
        <v>12</v>
      </c>
      <c r="D1241" s="2" t="s">
        <v>20</v>
      </c>
      <c r="E1241" s="3">
        <v>15</v>
      </c>
      <c r="F1241" t="s">
        <v>15967</v>
      </c>
      <c r="G1241" t="str" cm="1">
        <f t="array" ref="G1241">INDEX(Municípios[Unidade federativa],_xlfn.XMATCH(vendas[[#This Row],[destino]],Municípios[Município],0))</f>
        <v>Rio Grande do Sul</v>
      </c>
      <c r="H1241" cm="1">
        <f t="array" aca="1" ref="H1241" ca="1">INDEX(Municípios[frete],_xlfn.XMATCH(vendas[[#This Row],[destino]],Municípios[Município]))*vendas[[#This Row],[quantidade]]*(RANDBETWEEN(10,30)/100)</f>
        <v>17.093999999999998</v>
      </c>
      <c r="I1241" t="str">
        <f>VLOOKUP(vendas[[#This Row],[UF]],Regioes[],2,0)</f>
        <v>SUL</v>
      </c>
      <c r="J1241" t="str" cm="1">
        <f t="array" aca="1" ref="J1241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241" cm="1">
        <f t="array" ref="K1241">INDEX(Produtos[preço_venda],_xlfn.XMATCH(vendas[[#This Row],[produto]],Produtos[id],0,1))*vendas[[#This Row],[quantidade]]</f>
        <v>62400.900000000009</v>
      </c>
      <c r="L1241">
        <f ca="1">vendas[[#This Row],[total produtos]]+vendas[[#This Row],[frete]]</f>
        <v>62417.994000000006</v>
      </c>
    </row>
    <row r="1242" spans="1:12" x14ac:dyDescent="0.25">
      <c r="A1242" s="1">
        <v>45402</v>
      </c>
      <c r="B1242" s="3">
        <f>WEEKNUM(vendas[[#This Row],[data]])</f>
        <v>16</v>
      </c>
      <c r="C1242">
        <v>12</v>
      </c>
      <c r="D1242" s="2" t="s">
        <v>64</v>
      </c>
      <c r="E1242" s="3">
        <v>23</v>
      </c>
      <c r="F1242" t="s">
        <v>1438</v>
      </c>
      <c r="G1242" t="str" cm="1">
        <f t="array" ref="G1242">INDEX(Municípios[Unidade federativa],_xlfn.XMATCH(vendas[[#This Row],[destino]],Municípios[Município],0))</f>
        <v>Bahia</v>
      </c>
      <c r="H1242" cm="1">
        <f t="array" aca="1" ref="H1242" ca="1">INDEX(Municípios[frete],_xlfn.XMATCH(vendas[[#This Row],[destino]],Municípios[Município]))*vendas[[#This Row],[quantidade]]*(RANDBETWEEN(10,30)/100)</f>
        <v>50.144600000000004</v>
      </c>
      <c r="I1242" t="str">
        <f>VLOOKUP(vendas[[#This Row],[UF]],Regioes[],2,0)</f>
        <v>NORDESTE</v>
      </c>
      <c r="J1242" t="str" cm="1">
        <f t="array" aca="1" ref="J124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42" cm="1">
        <f t="array" ref="K1242">INDEX(Produtos[preço_venda],_xlfn.XMATCH(vendas[[#This Row],[produto]],Produtos[id],0,1))*vendas[[#This Row],[quantidade]]</f>
        <v>29455.18</v>
      </c>
      <c r="L1242">
        <f ca="1">vendas[[#This Row],[total produtos]]+vendas[[#This Row],[frete]]</f>
        <v>29505.3246</v>
      </c>
    </row>
    <row r="1243" spans="1:12" x14ac:dyDescent="0.25">
      <c r="A1243" s="1">
        <v>45406</v>
      </c>
      <c r="B1243" s="3">
        <f>WEEKNUM(vendas[[#This Row],[data]])</f>
        <v>17</v>
      </c>
      <c r="C1243">
        <v>11</v>
      </c>
      <c r="D1243" s="2" t="s">
        <v>56</v>
      </c>
      <c r="E1243" s="3">
        <v>37</v>
      </c>
      <c r="F1243" t="s">
        <v>1787</v>
      </c>
      <c r="G1243" t="str" cm="1">
        <f t="array" ref="G1243">INDEX(Municípios[Unidade federativa],_xlfn.XMATCH(vendas[[#This Row],[destino]],Municípios[Município],0))</f>
        <v>São Paulo</v>
      </c>
      <c r="H1243" cm="1">
        <f t="array" aca="1" ref="H1243" ca="1">INDEX(Municípios[frete],_xlfn.XMATCH(vendas[[#This Row],[destino]],Municípios[Município]))*vendas[[#This Row],[quantidade]]*(RANDBETWEEN(10,30)/100)</f>
        <v>152.1884</v>
      </c>
      <c r="I1243" t="str">
        <f>VLOOKUP(vendas[[#This Row],[UF]],Regioes[],2,0)</f>
        <v>SUDESTE</v>
      </c>
      <c r="J1243" t="str" cm="1">
        <f t="array" aca="1" ref="J124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243" cm="1">
        <f t="array" ref="K1243">INDEX(Produtos[preço_venda],_xlfn.XMATCH(vendas[[#This Row],[produto]],Produtos[id],0,1))*vendas[[#This Row],[quantidade]]</f>
        <v>106571.47</v>
      </c>
      <c r="L1243">
        <f ca="1">vendas[[#This Row],[total produtos]]+vendas[[#This Row],[frete]]</f>
        <v>106723.6584</v>
      </c>
    </row>
    <row r="1244" spans="1:12" x14ac:dyDescent="0.25">
      <c r="A1244" s="1">
        <v>45418</v>
      </c>
      <c r="B1244" s="3">
        <f>WEEKNUM(vendas[[#This Row],[data]])</f>
        <v>19</v>
      </c>
      <c r="C1244">
        <v>15</v>
      </c>
      <c r="D1244" s="2" t="s">
        <v>30</v>
      </c>
      <c r="E1244" s="3">
        <v>49</v>
      </c>
      <c r="F1244" t="s">
        <v>3637</v>
      </c>
      <c r="G1244" t="str" cm="1">
        <f t="array" ref="G1244">INDEX(Municípios[Unidade federativa],_xlfn.XMATCH(vendas[[#This Row],[destino]],Municípios[Município],0))</f>
        <v>São Paulo</v>
      </c>
      <c r="H1244" cm="1">
        <f t="array" aca="1" ref="H1244" ca="1">INDEX(Municípios[frete],_xlfn.XMATCH(vendas[[#This Row],[destino]],Municípios[Município]))*vendas[[#This Row],[quantidade]]*(RANDBETWEEN(10,30)/100)</f>
        <v>94.432799999999986</v>
      </c>
      <c r="I1244" t="str">
        <f>VLOOKUP(vendas[[#This Row],[UF]],Regioes[],2,0)</f>
        <v>SUDESTE</v>
      </c>
      <c r="J1244" t="str" cm="1">
        <f t="array" aca="1" ref="J124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244" cm="1">
        <f t="array" ref="K1244">INDEX(Produtos[preço_venda],_xlfn.XMATCH(vendas[[#This Row],[produto]],Produtos[id],0,1))*vendas[[#This Row],[quantidade]]</f>
        <v>188171.75999999998</v>
      </c>
      <c r="L1244">
        <f ca="1">vendas[[#This Row],[total produtos]]+vendas[[#This Row],[frete]]</f>
        <v>188266.19279999999</v>
      </c>
    </row>
    <row r="1245" spans="1:12" x14ac:dyDescent="0.25">
      <c r="A1245" s="1">
        <v>45394.217685757794</v>
      </c>
      <c r="B1245" s="3">
        <f>WEEKNUM(vendas[[#This Row],[data]])</f>
        <v>15</v>
      </c>
      <c r="C1245">
        <v>14</v>
      </c>
      <c r="D1245" s="2" t="s">
        <v>60</v>
      </c>
      <c r="E1245" s="3">
        <v>49</v>
      </c>
      <c r="F1245" t="s">
        <v>6319</v>
      </c>
      <c r="G1245" t="str" cm="1">
        <f t="array" ref="G1245">INDEX(Municípios[Unidade federativa],_xlfn.XMATCH(vendas[[#This Row],[destino]],Municípios[Município],0))</f>
        <v>Rio Grande do Sul</v>
      </c>
      <c r="H1245" cm="1">
        <f t="array" aca="1" ref="H1245" ca="1">INDEX(Municípios[frete],_xlfn.XMATCH(vendas[[#This Row],[destino]],Municípios[Município]))*vendas[[#This Row],[quantidade]]*(RANDBETWEEN(10,30)/100)</f>
        <v>215.54120000000003</v>
      </c>
      <c r="I1245" t="str">
        <f>VLOOKUP(vendas[[#This Row],[UF]],Regioes[],2,0)</f>
        <v>SUL</v>
      </c>
      <c r="J1245" t="str" cm="1">
        <f t="array" aca="1" ref="J124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245" cm="1">
        <f t="array" ref="K1245">INDEX(Produtos[preço_venda],_xlfn.XMATCH(vendas[[#This Row],[produto]],Produtos[id],0,1))*vendas[[#This Row],[quantidade]]</f>
        <v>125453.23</v>
      </c>
      <c r="L1245">
        <f ca="1">vendas[[#This Row],[total produtos]]+vendas[[#This Row],[frete]]</f>
        <v>125668.7712</v>
      </c>
    </row>
    <row r="1246" spans="1:12" x14ac:dyDescent="0.25">
      <c r="A1246" s="1">
        <v>45418</v>
      </c>
      <c r="B1246" s="3">
        <f>WEEKNUM(vendas[[#This Row],[data]])</f>
        <v>19</v>
      </c>
      <c r="C1246">
        <v>16</v>
      </c>
      <c r="D1246" s="2" t="s">
        <v>62</v>
      </c>
      <c r="E1246" s="3">
        <v>15</v>
      </c>
      <c r="F1246" t="s">
        <v>764</v>
      </c>
      <c r="G1246" t="str" cm="1">
        <f t="array" ref="G1246">INDEX(Municípios[Unidade federativa],_xlfn.XMATCH(vendas[[#This Row],[destino]],Municípios[Município],0))</f>
        <v>Rio Grande do Sul</v>
      </c>
      <c r="H1246" cm="1">
        <f t="array" aca="1" ref="H1246" ca="1">INDEX(Municípios[frete],_xlfn.XMATCH(vendas[[#This Row],[destino]],Municípios[Município]))*vendas[[#This Row],[quantidade]]*(RANDBETWEEN(10,30)/100)</f>
        <v>8.2095000000000002</v>
      </c>
      <c r="I1246" t="str">
        <f>VLOOKUP(vendas[[#This Row],[UF]],Regioes[],2,0)</f>
        <v>SUL</v>
      </c>
      <c r="J1246" t="str" cm="1">
        <f t="array" aca="1" ref="J1246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246" cm="1">
        <f t="array" ref="K1246">INDEX(Produtos[preço_venda],_xlfn.XMATCH(vendas[[#This Row],[produto]],Produtos[id],0,1))*vendas[[#This Row],[quantidade]]</f>
        <v>43208.7</v>
      </c>
      <c r="L1246">
        <f ca="1">vendas[[#This Row],[total produtos]]+vendas[[#This Row],[frete]]</f>
        <v>43216.909499999994</v>
      </c>
    </row>
    <row r="1247" spans="1:12" x14ac:dyDescent="0.25">
      <c r="A1247" s="1">
        <v>45402</v>
      </c>
      <c r="B1247" s="3">
        <f>WEEKNUM(vendas[[#This Row],[data]])</f>
        <v>16</v>
      </c>
      <c r="C1247">
        <v>7</v>
      </c>
      <c r="D1247" s="2" t="s">
        <v>10</v>
      </c>
      <c r="E1247" s="3">
        <v>38</v>
      </c>
      <c r="F1247" t="s">
        <v>3001</v>
      </c>
      <c r="G1247" t="str" cm="1">
        <f t="array" ref="G1247">INDEX(Municípios[Unidade federativa],_xlfn.XMATCH(vendas[[#This Row],[destino]],Municípios[Município],0))</f>
        <v>Santa Catarina</v>
      </c>
      <c r="H1247" cm="1">
        <f t="array" aca="1" ref="H1247" ca="1">INDEX(Municípios[frete],_xlfn.XMATCH(vendas[[#This Row],[destino]],Municípios[Município]))*vendas[[#This Row],[quantidade]]*(RANDBETWEEN(10,30)/100)</f>
        <v>101.7298</v>
      </c>
      <c r="I1247" t="str">
        <f>VLOOKUP(vendas[[#This Row],[UF]],Regioes[],2,0)</f>
        <v>SUL</v>
      </c>
      <c r="J1247" t="str" cm="1">
        <f t="array" aca="1" ref="J1247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247" cm="1">
        <f t="array" ref="K1247">INDEX(Produtos[preço_venda],_xlfn.XMATCH(vendas[[#This Row],[produto]],Produtos[id],0,1))*vendas[[#This Row],[quantidade]]</f>
        <v>170245.69999999998</v>
      </c>
      <c r="L1247">
        <f ca="1">vendas[[#This Row],[total produtos]]+vendas[[#This Row],[frete]]</f>
        <v>170347.42979999998</v>
      </c>
    </row>
    <row r="1248" spans="1:12" x14ac:dyDescent="0.25">
      <c r="A1248" s="1">
        <v>45406</v>
      </c>
      <c r="B1248" s="3">
        <f>WEEKNUM(vendas[[#This Row],[data]])</f>
        <v>17</v>
      </c>
      <c r="C1248">
        <v>9</v>
      </c>
      <c r="D1248" s="2" t="s">
        <v>65</v>
      </c>
      <c r="E1248" s="3">
        <v>17</v>
      </c>
      <c r="F1248" t="s">
        <v>10279</v>
      </c>
      <c r="G1248" t="str" cm="1">
        <f t="array" ref="G1248">INDEX(Municípios[Unidade federativa],_xlfn.XMATCH(vendas[[#This Row],[destino]],Municípios[Município],0))</f>
        <v>Paraíba</v>
      </c>
      <c r="H1248" cm="1">
        <f t="array" aca="1" ref="H1248" ca="1">INDEX(Municípios[frete],_xlfn.XMATCH(vendas[[#This Row],[destino]],Municípios[Município]))*vendas[[#This Row],[quantidade]]*(RANDBETWEEN(10,30)/100)</f>
        <v>28.155400000000004</v>
      </c>
      <c r="I1248" t="str">
        <f>VLOOKUP(vendas[[#This Row],[UF]],Regioes[],2,0)</f>
        <v>NORDESTE</v>
      </c>
      <c r="J1248" t="str" cm="1">
        <f t="array" aca="1" ref="J124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248" cm="1">
        <f t="array" ref="K1248">INDEX(Produtos[preço_venda],_xlfn.XMATCH(vendas[[#This Row],[produto]],Produtos[id],0,1))*vendas[[#This Row],[quantidade]]</f>
        <v>70732.92</v>
      </c>
      <c r="L1248">
        <f ca="1">vendas[[#This Row],[total produtos]]+vendas[[#This Row],[frete]]</f>
        <v>70761.075400000002</v>
      </c>
    </row>
    <row r="1249" spans="1:12" x14ac:dyDescent="0.25">
      <c r="A1249" s="1">
        <v>45406</v>
      </c>
      <c r="B1249" s="3">
        <f>WEEKNUM(vendas[[#This Row],[data]])</f>
        <v>17</v>
      </c>
      <c r="C1249">
        <v>11</v>
      </c>
      <c r="D1249" s="2" t="s">
        <v>41</v>
      </c>
      <c r="E1249" s="3">
        <v>23</v>
      </c>
      <c r="F1249" t="s">
        <v>5997</v>
      </c>
      <c r="G1249" t="str" cm="1">
        <f t="array" ref="G1249">INDEX(Municípios[Unidade federativa],_xlfn.XMATCH(vendas[[#This Row],[destino]],Municípios[Município],0))</f>
        <v>São Paulo</v>
      </c>
      <c r="H1249" cm="1">
        <f t="array" aca="1" ref="H1249" ca="1">INDEX(Municípios[frete],_xlfn.XMATCH(vendas[[#This Row],[destino]],Municípios[Município]))*vendas[[#This Row],[quantidade]]*(RANDBETWEEN(10,30)/100)</f>
        <v>20.239999999999998</v>
      </c>
      <c r="I1249" t="str">
        <f>VLOOKUP(vendas[[#This Row],[UF]],Regioes[],2,0)</f>
        <v>SUDESTE</v>
      </c>
      <c r="J1249" t="str" cm="1">
        <f t="array" aca="1" ref="J124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249" cm="1">
        <f t="array" ref="K1249">INDEX(Produtos[preço_venda],_xlfn.XMATCH(vendas[[#This Row],[produto]],Produtos[id],0,1))*vendas[[#This Row],[quantidade]]</f>
        <v>29446.899999999998</v>
      </c>
      <c r="L1249">
        <f ca="1">vendas[[#This Row],[total produtos]]+vendas[[#This Row],[frete]]</f>
        <v>29467.14</v>
      </c>
    </row>
    <row r="1250" spans="1:12" x14ac:dyDescent="0.25">
      <c r="A1250" s="1">
        <v>45391.569484749321</v>
      </c>
      <c r="B1250" s="3">
        <f>WEEKNUM(vendas[[#This Row],[data]])</f>
        <v>15</v>
      </c>
      <c r="C1250">
        <v>17</v>
      </c>
      <c r="D1250" s="2" t="s">
        <v>52</v>
      </c>
      <c r="E1250" s="3">
        <v>10</v>
      </c>
      <c r="F1250" t="s">
        <v>764</v>
      </c>
      <c r="G1250" t="str" cm="1">
        <f t="array" ref="G1250">INDEX(Municípios[Unidade federativa],_xlfn.XMATCH(vendas[[#This Row],[destino]],Municípios[Município],0))</f>
        <v>Rio Grande do Sul</v>
      </c>
      <c r="H1250" cm="1">
        <f t="array" aca="1" ref="H1250" ca="1">INDEX(Municípios[frete],_xlfn.XMATCH(vendas[[#This Row],[destino]],Municípios[Município]))*vendas[[#This Row],[quantidade]]*(RANDBETWEEN(10,30)/100)</f>
        <v>12.63</v>
      </c>
      <c r="I1250" t="str">
        <f>VLOOKUP(vendas[[#This Row],[UF]],Regioes[],2,0)</f>
        <v>SUL</v>
      </c>
      <c r="J1250" t="str" cm="1">
        <f t="array" aca="1" ref="J125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50" cm="1">
        <f t="array" ref="K1250">INDEX(Produtos[preço_venda],_xlfn.XMATCH(vendas[[#This Row],[produto]],Produtos[id],0,1))*vendas[[#This Row],[quantidade]]</f>
        <v>41606.400000000001</v>
      </c>
      <c r="L1250">
        <f ca="1">vendas[[#This Row],[total produtos]]+vendas[[#This Row],[frete]]</f>
        <v>41619.03</v>
      </c>
    </row>
    <row r="1251" spans="1:12" x14ac:dyDescent="0.25">
      <c r="A1251" s="1">
        <v>45394.217685757794</v>
      </c>
      <c r="B1251" s="3">
        <f>WEEKNUM(vendas[[#This Row],[data]])</f>
        <v>15</v>
      </c>
      <c r="C1251">
        <v>11</v>
      </c>
      <c r="D1251" s="2" t="s">
        <v>16</v>
      </c>
      <c r="E1251" s="3">
        <v>14</v>
      </c>
      <c r="F1251" t="s">
        <v>13226</v>
      </c>
      <c r="G1251" t="str" cm="1">
        <f t="array" ref="G1251">INDEX(Municípios[Unidade federativa],_xlfn.XMATCH(vendas[[#This Row],[destino]],Municípios[Município],0))</f>
        <v>Tocantins</v>
      </c>
      <c r="H1251" cm="1">
        <f t="array" aca="1" ref="H1251" ca="1">INDEX(Municípios[frete],_xlfn.XMATCH(vendas[[#This Row],[destino]],Municípios[Município]))*vendas[[#This Row],[quantidade]]*(RANDBETWEEN(10,30)/100)</f>
        <v>33.423600000000008</v>
      </c>
      <c r="I1251" t="str">
        <f>VLOOKUP(vendas[[#This Row],[UF]],Regioes[],2,0)</f>
        <v>NORTE</v>
      </c>
      <c r="J1251" t="str" cm="1">
        <f t="array" aca="1" ref="J125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51" cm="1">
        <f t="array" ref="K1251">INDEX(Produtos[preço_venda],_xlfn.XMATCH(vendas[[#This Row],[produto]],Produtos[id],0,1))*vendas[[#This Row],[quantidade]]</f>
        <v>49284.76</v>
      </c>
      <c r="L1251">
        <f ca="1">vendas[[#This Row],[total produtos]]+vendas[[#This Row],[frete]]</f>
        <v>49318.183600000004</v>
      </c>
    </row>
    <row r="1252" spans="1:12" x14ac:dyDescent="0.25">
      <c r="A1252" s="1">
        <v>45402</v>
      </c>
      <c r="B1252" s="3">
        <f>WEEKNUM(vendas[[#This Row],[data]])</f>
        <v>16</v>
      </c>
      <c r="C1252">
        <v>11</v>
      </c>
      <c r="D1252" s="2" t="s">
        <v>34</v>
      </c>
      <c r="E1252" s="3">
        <v>43</v>
      </c>
      <c r="F1252" t="s">
        <v>11795</v>
      </c>
      <c r="G1252" t="str" cm="1">
        <f t="array" ref="G1252">INDEX(Municípios[Unidade federativa],_xlfn.XMATCH(vendas[[#This Row],[destino]],Municípios[Município],0))</f>
        <v>Alagoas</v>
      </c>
      <c r="H1252" cm="1">
        <f t="array" aca="1" ref="H1252" ca="1">INDEX(Municípios[frete],_xlfn.XMATCH(vendas[[#This Row],[destino]],Municípios[Município]))*vendas[[#This Row],[quantidade]]*(RANDBETWEEN(10,30)/100)</f>
        <v>124.35599999999999</v>
      </c>
      <c r="I1252" t="str">
        <f>VLOOKUP(vendas[[#This Row],[UF]],Regioes[],2,0)</f>
        <v>NORDESTE</v>
      </c>
      <c r="J1252" t="str" cm="1">
        <f t="array" aca="1" ref="J1252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252" cm="1">
        <f t="array" ref="K1252">INDEX(Produtos[preço_venda],_xlfn.XMATCH(vendas[[#This Row],[produto]],Produtos[id],0,1))*vendas[[#This Row],[quantidade]]</f>
        <v>151373.76000000001</v>
      </c>
      <c r="L1252">
        <f ca="1">vendas[[#This Row],[total produtos]]+vendas[[#This Row],[frete]]</f>
        <v>151498.11600000001</v>
      </c>
    </row>
    <row r="1253" spans="1:12" x14ac:dyDescent="0.25">
      <c r="A1253" s="1">
        <v>45391.569484749321</v>
      </c>
      <c r="B1253" s="3">
        <f>WEEKNUM(vendas[[#This Row],[data]])</f>
        <v>15</v>
      </c>
      <c r="C1253">
        <v>15</v>
      </c>
      <c r="D1253" s="2" t="s">
        <v>17</v>
      </c>
      <c r="E1253" s="3">
        <v>10</v>
      </c>
      <c r="F1253" t="s">
        <v>3405</v>
      </c>
      <c r="G1253" t="str" cm="1">
        <f t="array" ref="G1253">INDEX(Municípios[Unidade federativa],_xlfn.XMATCH(vendas[[#This Row],[destino]],Municípios[Município],0))</f>
        <v>Pará</v>
      </c>
      <c r="H1253" cm="1">
        <f t="array" aca="1" ref="H1253" ca="1">INDEX(Municípios[frete],_xlfn.XMATCH(vendas[[#This Row],[destino]],Municípios[Município]))*vendas[[#This Row],[quantidade]]*(RANDBETWEEN(10,30)/100)</f>
        <v>13.375999999999999</v>
      </c>
      <c r="I1253" t="str">
        <f>VLOOKUP(vendas[[#This Row],[UF]],Regioes[],2,0)</f>
        <v>NORTE</v>
      </c>
      <c r="J1253" t="str" cm="1">
        <f t="array" aca="1" ref="J1253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253" cm="1">
        <f t="array" ref="K1253">INDEX(Produtos[preço_venda],_xlfn.XMATCH(vendas[[#This Row],[produto]],Produtos[id],0,1))*vendas[[#This Row],[quantidade]]</f>
        <v>25602.199999999997</v>
      </c>
      <c r="L1253">
        <f ca="1">vendas[[#This Row],[total produtos]]+vendas[[#This Row],[frete]]</f>
        <v>25615.575999999997</v>
      </c>
    </row>
    <row r="1254" spans="1:12" x14ac:dyDescent="0.25">
      <c r="A1254" s="1">
        <v>45394.217685757794</v>
      </c>
      <c r="B1254" s="3">
        <f>WEEKNUM(vendas[[#This Row],[data]])</f>
        <v>15</v>
      </c>
      <c r="C1254">
        <v>6</v>
      </c>
      <c r="D1254" s="2" t="s">
        <v>52</v>
      </c>
      <c r="E1254" s="3">
        <v>40</v>
      </c>
      <c r="F1254" t="s">
        <v>6404</v>
      </c>
      <c r="G1254" t="str" cm="1">
        <f t="array" ref="G1254">INDEX(Municípios[Unidade federativa],_xlfn.XMATCH(vendas[[#This Row],[destino]],Municípios[Município],0))</f>
        <v>Bahia</v>
      </c>
      <c r="H1254" cm="1">
        <f t="array" aca="1" ref="H1254" ca="1">INDEX(Municípios[frete],_xlfn.XMATCH(vendas[[#This Row],[destino]],Municípios[Município]))*vendas[[#This Row],[quantidade]]*(RANDBETWEEN(10,30)/100)</f>
        <v>67.84</v>
      </c>
      <c r="I1254" t="str">
        <f>VLOOKUP(vendas[[#This Row],[UF]],Regioes[],2,0)</f>
        <v>NORDESTE</v>
      </c>
      <c r="J1254" t="str" cm="1">
        <f t="array" aca="1" ref="J125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254" cm="1">
        <f t="array" ref="K1254">INDEX(Produtos[preço_venda],_xlfn.XMATCH(vendas[[#This Row],[produto]],Produtos[id],0,1))*vendas[[#This Row],[quantidade]]</f>
        <v>166425.60000000001</v>
      </c>
      <c r="L1254">
        <f ca="1">vendas[[#This Row],[total produtos]]+vendas[[#This Row],[frete]]</f>
        <v>166493.44</v>
      </c>
    </row>
    <row r="1255" spans="1:12" x14ac:dyDescent="0.25">
      <c r="A1255" s="1">
        <v>45402</v>
      </c>
      <c r="B1255" s="3">
        <f>WEEKNUM(vendas[[#This Row],[data]])</f>
        <v>16</v>
      </c>
      <c r="C1255">
        <v>12</v>
      </c>
      <c r="D1255" s="2" t="s">
        <v>65</v>
      </c>
      <c r="E1255" s="3">
        <v>39</v>
      </c>
      <c r="F1255" t="s">
        <v>7930</v>
      </c>
      <c r="G1255" t="str" cm="1">
        <f t="array" ref="G1255">INDEX(Municípios[Unidade federativa],_xlfn.XMATCH(vendas[[#This Row],[destino]],Municípios[Município],0))</f>
        <v>Bahia</v>
      </c>
      <c r="H1255" cm="1">
        <f t="array" aca="1" ref="H1255" ca="1">INDEX(Municípios[frete],_xlfn.XMATCH(vendas[[#This Row],[destino]],Municípios[Município]))*vendas[[#This Row],[quantidade]]*(RANDBETWEEN(10,30)/100)</f>
        <v>107.44500000000001</v>
      </c>
      <c r="I1255" t="str">
        <f>VLOOKUP(vendas[[#This Row],[UF]],Regioes[],2,0)</f>
        <v>NORDESTE</v>
      </c>
      <c r="J1255" t="str" cm="1">
        <f t="array" aca="1" ref="J125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55" cm="1">
        <f t="array" ref="K1255">INDEX(Produtos[preço_venda],_xlfn.XMATCH(vendas[[#This Row],[produto]],Produtos[id],0,1))*vendas[[#This Row],[quantidade]]</f>
        <v>162269.64000000001</v>
      </c>
      <c r="L1255">
        <f ca="1">vendas[[#This Row],[total produtos]]+vendas[[#This Row],[frete]]</f>
        <v>162377.08500000002</v>
      </c>
    </row>
    <row r="1256" spans="1:12" x14ac:dyDescent="0.25">
      <c r="A1256" s="1">
        <v>45394.217685757794</v>
      </c>
      <c r="B1256" s="3">
        <f>WEEKNUM(vendas[[#This Row],[data]])</f>
        <v>15</v>
      </c>
      <c r="C1256">
        <v>10</v>
      </c>
      <c r="D1256" s="2" t="s">
        <v>32</v>
      </c>
      <c r="E1256" s="3">
        <v>47</v>
      </c>
      <c r="F1256" t="s">
        <v>3001</v>
      </c>
      <c r="G1256" t="str" cm="1">
        <f t="array" ref="G1256">INDEX(Municípios[Unidade federativa],_xlfn.XMATCH(vendas[[#This Row],[destino]],Municípios[Município],0))</f>
        <v>Santa Catarina</v>
      </c>
      <c r="H1256" cm="1">
        <f t="array" aca="1" ref="H1256" ca="1">INDEX(Municípios[frete],_xlfn.XMATCH(vendas[[#This Row],[destino]],Municípios[Município]))*vendas[[#This Row],[quantidade]]*(RANDBETWEEN(10,30)/100)</f>
        <v>185.42440000000002</v>
      </c>
      <c r="I1256" t="str">
        <f>VLOOKUP(vendas[[#This Row],[UF]],Regioes[],2,0)</f>
        <v>SUL</v>
      </c>
      <c r="J1256" t="str" cm="1">
        <f t="array" aca="1" ref="J125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256" cm="1">
        <f t="array" ref="K1256">INDEX(Produtos[preço_venda],_xlfn.XMATCH(vendas[[#This Row],[produto]],Produtos[id],0,1))*vendas[[#This Row],[quantidade]]</f>
        <v>15041.409999999998</v>
      </c>
      <c r="L1256">
        <f ca="1">vendas[[#This Row],[total produtos]]+vendas[[#This Row],[frete]]</f>
        <v>15226.834399999998</v>
      </c>
    </row>
    <row r="1257" spans="1:12" x14ac:dyDescent="0.25">
      <c r="A1257" s="1">
        <v>45406</v>
      </c>
      <c r="B1257" s="3">
        <f>WEEKNUM(vendas[[#This Row],[data]])</f>
        <v>17</v>
      </c>
      <c r="C1257">
        <v>6</v>
      </c>
      <c r="D1257" s="2" t="s">
        <v>28</v>
      </c>
      <c r="E1257" s="3">
        <v>22</v>
      </c>
      <c r="F1257" t="s">
        <v>16251</v>
      </c>
      <c r="G1257" t="str" cm="1">
        <f t="array" ref="G1257">INDEX(Municípios[Unidade federativa],_xlfn.XMATCH(vendas[[#This Row],[destino]],Municípios[Município],0))</f>
        <v>Rio Grande do Sul</v>
      </c>
      <c r="H1257" cm="1">
        <f t="array" aca="1" ref="H1257" ca="1">INDEX(Municípios[frete],_xlfn.XMATCH(vendas[[#This Row],[destino]],Municípios[Município]))*vendas[[#This Row],[quantidade]]*(RANDBETWEEN(10,30)/100)</f>
        <v>33.941600000000001</v>
      </c>
      <c r="I1257" t="str">
        <f>VLOOKUP(vendas[[#This Row],[UF]],Regioes[],2,0)</f>
        <v>SUL</v>
      </c>
      <c r="J1257" t="str" cm="1">
        <f t="array" aca="1" ref="J125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57" cm="1">
        <f t="array" ref="K1257">INDEX(Produtos[preço_venda],_xlfn.XMATCH(vendas[[#This Row],[produto]],Produtos[id],0,1))*vendas[[#This Row],[quantidade]]</f>
        <v>28165.94</v>
      </c>
      <c r="L1257">
        <f ca="1">vendas[[#This Row],[total produtos]]+vendas[[#This Row],[frete]]</f>
        <v>28199.881599999997</v>
      </c>
    </row>
    <row r="1258" spans="1:12" x14ac:dyDescent="0.25">
      <c r="A1258" s="1">
        <v>45418</v>
      </c>
      <c r="B1258" s="3">
        <f>WEEKNUM(vendas[[#This Row],[data]])</f>
        <v>19</v>
      </c>
      <c r="C1258">
        <v>18</v>
      </c>
      <c r="D1258" s="2" t="s">
        <v>31</v>
      </c>
      <c r="E1258" s="3">
        <v>36</v>
      </c>
      <c r="F1258" t="s">
        <v>15900</v>
      </c>
      <c r="G1258" t="str" cm="1">
        <f t="array" ref="G1258">INDEX(Municípios[Unidade federativa],_xlfn.XMATCH(vendas[[#This Row],[destino]],Municípios[Município],0))</f>
        <v>Mato Grosso</v>
      </c>
      <c r="H1258" cm="1">
        <f t="array" aca="1" ref="H1258" ca="1">INDEX(Municípios[frete],_xlfn.XMATCH(vendas[[#This Row],[destino]],Municípios[Município]))*vendas[[#This Row],[quantidade]]*(RANDBETWEEN(10,30)/100)</f>
        <v>97.29</v>
      </c>
      <c r="I1258" t="str">
        <f>VLOOKUP(vendas[[#This Row],[UF]],Regioes[],2,0)</f>
        <v>CENTRO-OESTE</v>
      </c>
      <c r="J1258" t="str" cm="1">
        <f t="array" aca="1" ref="J125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58" cm="1">
        <f t="array" ref="K1258">INDEX(Produtos[preço_venda],_xlfn.XMATCH(vendas[[#This Row],[produto]],Produtos[id],0,1))*vendas[[#This Row],[quantidade]]</f>
        <v>138247.91999999998</v>
      </c>
      <c r="L1258">
        <f ca="1">vendas[[#This Row],[total produtos]]+vendas[[#This Row],[frete]]</f>
        <v>138345.21</v>
      </c>
    </row>
    <row r="1259" spans="1:12" x14ac:dyDescent="0.25">
      <c r="A1259" s="1">
        <v>45394.217685757794</v>
      </c>
      <c r="B1259" s="3">
        <f>WEEKNUM(vendas[[#This Row],[data]])</f>
        <v>15</v>
      </c>
      <c r="C1259">
        <v>5</v>
      </c>
      <c r="D1259" s="2" t="s">
        <v>17</v>
      </c>
      <c r="E1259" s="3">
        <v>32</v>
      </c>
      <c r="F1259" t="s">
        <v>389</v>
      </c>
      <c r="G1259" t="str" cm="1">
        <f t="array" ref="G1259">INDEX(Municípios[Unidade federativa],_xlfn.XMATCH(vendas[[#This Row],[destino]],Municípios[Município],0))</f>
        <v>Mato Grosso</v>
      </c>
      <c r="H1259" cm="1">
        <f t="array" aca="1" ref="H1259" ca="1">INDEX(Municípios[frete],_xlfn.XMATCH(vendas[[#This Row],[destino]],Municípios[Município]))*vendas[[#This Row],[quantidade]]*(RANDBETWEEN(10,30)/100)</f>
        <v>105.17439999999999</v>
      </c>
      <c r="I1259" t="str">
        <f>VLOOKUP(vendas[[#This Row],[UF]],Regioes[],2,0)</f>
        <v>CENTRO-OESTE</v>
      </c>
      <c r="J1259" t="str" cm="1">
        <f t="array" aca="1" ref="J125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59" cm="1">
        <f t="array" ref="K1259">INDEX(Produtos[preço_venda],_xlfn.XMATCH(vendas[[#This Row],[produto]],Produtos[id],0,1))*vendas[[#This Row],[quantidade]]</f>
        <v>81927.039999999994</v>
      </c>
      <c r="L1259">
        <f ca="1">vendas[[#This Row],[total produtos]]+vendas[[#This Row],[frete]]</f>
        <v>82032.214399999997</v>
      </c>
    </row>
    <row r="1260" spans="1:12" x14ac:dyDescent="0.25">
      <c r="A1260" s="1">
        <v>45418</v>
      </c>
      <c r="B1260" s="3">
        <f>WEEKNUM(vendas[[#This Row],[data]])</f>
        <v>19</v>
      </c>
      <c r="C1260">
        <v>15</v>
      </c>
      <c r="D1260" s="2" t="s">
        <v>52</v>
      </c>
      <c r="E1260" s="3">
        <v>13</v>
      </c>
      <c r="F1260" t="s">
        <v>5952</v>
      </c>
      <c r="G1260" t="str" cm="1">
        <f t="array" ref="G1260">INDEX(Municípios[Unidade federativa],_xlfn.XMATCH(vendas[[#This Row],[destino]],Municípios[Município],0))</f>
        <v>Minas Gerais</v>
      </c>
      <c r="H1260" cm="1">
        <f t="array" aca="1" ref="H1260" ca="1">INDEX(Municípios[frete],_xlfn.XMATCH(vendas[[#This Row],[destino]],Municípios[Município]))*vendas[[#This Row],[quantidade]]*(RANDBETWEEN(10,30)/100)</f>
        <v>37.046100000000003</v>
      </c>
      <c r="I1260" t="str">
        <f>VLOOKUP(vendas[[#This Row],[UF]],Regioes[],2,0)</f>
        <v>SUDESTE</v>
      </c>
      <c r="J1260" t="str" cm="1">
        <f t="array" aca="1" ref="J126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260" cm="1">
        <f t="array" ref="K1260">INDEX(Produtos[preço_venda],_xlfn.XMATCH(vendas[[#This Row],[produto]],Produtos[id],0,1))*vendas[[#This Row],[quantidade]]</f>
        <v>54088.320000000007</v>
      </c>
      <c r="L1260">
        <f ca="1">vendas[[#This Row],[total produtos]]+vendas[[#This Row],[frete]]</f>
        <v>54125.366100000007</v>
      </c>
    </row>
    <row r="1261" spans="1:12" x14ac:dyDescent="0.25">
      <c r="A1261" s="1">
        <v>45391.569484749321</v>
      </c>
      <c r="B1261" s="3">
        <f>WEEKNUM(vendas[[#This Row],[data]])</f>
        <v>15</v>
      </c>
      <c r="C1261">
        <v>8</v>
      </c>
      <c r="D1261" s="2" t="s">
        <v>11</v>
      </c>
      <c r="E1261" s="3">
        <v>39</v>
      </c>
      <c r="F1261" t="s">
        <v>15094</v>
      </c>
      <c r="G1261" t="str" cm="1">
        <f t="array" ref="G1261">INDEX(Municípios[Unidade federativa],_xlfn.XMATCH(vendas[[#This Row],[destino]],Municípios[Município],0))</f>
        <v>Rio Grande do Norte</v>
      </c>
      <c r="H1261" cm="1">
        <f t="array" aca="1" ref="H1261" ca="1">INDEX(Municípios[frete],_xlfn.XMATCH(vendas[[#This Row],[destino]],Municípios[Município]))*vendas[[#This Row],[quantidade]]*(RANDBETWEEN(10,30)/100)</f>
        <v>98.478899999999996</v>
      </c>
      <c r="I1261" t="str">
        <f>VLOOKUP(vendas[[#This Row],[UF]],Regioes[],2,0)</f>
        <v>NORDESTE</v>
      </c>
      <c r="J1261" t="str" cm="1">
        <f t="array" aca="1" ref="J126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261" cm="1">
        <f t="array" ref="K1261">INDEX(Produtos[preço_venda],_xlfn.XMATCH(vendas[[#This Row],[produto]],Produtos[id],0,1))*vendas[[#This Row],[quantidade]]</f>
        <v>174739.11</v>
      </c>
      <c r="L1261">
        <f ca="1">vendas[[#This Row],[total produtos]]+vendas[[#This Row],[frete]]</f>
        <v>174837.58889999997</v>
      </c>
    </row>
    <row r="1262" spans="1:12" x14ac:dyDescent="0.25">
      <c r="A1262" s="1">
        <v>45418</v>
      </c>
      <c r="B1262" s="3">
        <f>WEEKNUM(vendas[[#This Row],[data]])</f>
        <v>19</v>
      </c>
      <c r="C1262">
        <v>17</v>
      </c>
      <c r="D1262" s="2" t="s">
        <v>38</v>
      </c>
      <c r="E1262" s="3">
        <v>42</v>
      </c>
      <c r="F1262" t="s">
        <v>8714</v>
      </c>
      <c r="G1262" t="str" cm="1">
        <f t="array" ref="G1262">INDEX(Municípios[Unidade federativa],_xlfn.XMATCH(vendas[[#This Row],[destino]],Municípios[Município],0))</f>
        <v>São Paulo</v>
      </c>
      <c r="H1262" cm="1">
        <f t="array" aca="1" ref="H1262" ca="1">INDEX(Municípios[frete],_xlfn.XMATCH(vendas[[#This Row],[destino]],Municípios[Município]))*vendas[[#This Row],[quantidade]]*(RANDBETWEEN(10,30)/100)</f>
        <v>67.775400000000005</v>
      </c>
      <c r="I1262" t="str">
        <f>VLOOKUP(vendas[[#This Row],[UF]],Regioes[],2,0)</f>
        <v>SUDESTE</v>
      </c>
      <c r="J1262" t="str" cm="1">
        <f t="array" aca="1" ref="J126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262" cm="1">
        <f t="array" ref="K1262">INDEX(Produtos[preço_venda],_xlfn.XMATCH(vendas[[#This Row],[produto]],Produtos[id],0,1))*vendas[[#This Row],[quantidade]]</f>
        <v>120962.94</v>
      </c>
      <c r="L1262">
        <f ca="1">vendas[[#This Row],[total produtos]]+vendas[[#This Row],[frete]]</f>
        <v>121030.7154</v>
      </c>
    </row>
    <row r="1263" spans="1:12" x14ac:dyDescent="0.25">
      <c r="A1263" s="1">
        <v>45409</v>
      </c>
      <c r="B1263" s="3">
        <f>WEEKNUM(vendas[[#This Row],[data]])</f>
        <v>17</v>
      </c>
      <c r="C1263">
        <v>12</v>
      </c>
      <c r="D1263" s="2" t="s">
        <v>14</v>
      </c>
      <c r="E1263" s="3">
        <v>26</v>
      </c>
      <c r="F1263" t="s">
        <v>3199</v>
      </c>
      <c r="G1263" t="str" cm="1">
        <f t="array" ref="G1263">INDEX(Municípios[Unidade federativa],_xlfn.XMATCH(vendas[[#This Row],[destino]],Municípios[Município],0))</f>
        <v>Tocantins</v>
      </c>
      <c r="H1263" cm="1">
        <f t="array" aca="1" ref="H1263" ca="1">INDEX(Municípios[frete],_xlfn.XMATCH(vendas[[#This Row],[destino]],Municípios[Município]))*vendas[[#This Row],[quantidade]]*(RANDBETWEEN(10,30)/100)</f>
        <v>41.054000000000002</v>
      </c>
      <c r="I1263" t="str">
        <f>VLOOKUP(vendas[[#This Row],[UF]],Regioes[],2,0)</f>
        <v>NORTE</v>
      </c>
      <c r="J1263" t="str" cm="1">
        <f t="array" aca="1" ref="J126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63" cm="1">
        <f t="array" ref="K1263">INDEX(Produtos[preço_venda],_xlfn.XMATCH(vendas[[#This Row],[produto]],Produtos[id],0,1))*vendas[[#This Row],[quantidade]]</f>
        <v>74893</v>
      </c>
      <c r="L1263">
        <f ca="1">vendas[[#This Row],[total produtos]]+vendas[[#This Row],[frete]]</f>
        <v>74934.054000000004</v>
      </c>
    </row>
    <row r="1264" spans="1:12" x14ac:dyDescent="0.25">
      <c r="A1264" s="1">
        <v>45402</v>
      </c>
      <c r="B1264" s="3">
        <f>WEEKNUM(vendas[[#This Row],[data]])</f>
        <v>16</v>
      </c>
      <c r="C1264">
        <v>10</v>
      </c>
      <c r="D1264" s="2" t="s">
        <v>47</v>
      </c>
      <c r="E1264" s="3">
        <v>16</v>
      </c>
      <c r="F1264" t="s">
        <v>1181</v>
      </c>
      <c r="G1264" t="str" cm="1">
        <f t="array" ref="G1264">INDEX(Municípios[Unidade federativa],_xlfn.XMATCH(vendas[[#This Row],[destino]],Municípios[Município],0))</f>
        <v>Minas Gerais</v>
      </c>
      <c r="H1264" cm="1">
        <f t="array" aca="1" ref="H1264" ca="1">INDEX(Municípios[frete],_xlfn.XMATCH(vendas[[#This Row],[destino]],Municípios[Município]))*vendas[[#This Row],[quantidade]]*(RANDBETWEEN(10,30)/100)</f>
        <v>14.518400000000002</v>
      </c>
      <c r="I1264" t="str">
        <f>VLOOKUP(vendas[[#This Row],[UF]],Regioes[],2,0)</f>
        <v>SUDESTE</v>
      </c>
      <c r="J1264" t="str" cm="1">
        <f t="array" aca="1" ref="J126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264" cm="1">
        <f t="array" ref="K1264">INDEX(Produtos[preço_venda],_xlfn.XMATCH(vendas[[#This Row],[produto]],Produtos[id],0,1))*vendas[[#This Row],[quantidade]]</f>
        <v>66575.520000000004</v>
      </c>
      <c r="L1264">
        <f ca="1">vendas[[#This Row],[total produtos]]+vendas[[#This Row],[frete]]</f>
        <v>66590.038400000005</v>
      </c>
    </row>
    <row r="1265" spans="1:12" x14ac:dyDescent="0.25">
      <c r="A1265" s="1">
        <v>45418</v>
      </c>
      <c r="B1265" s="3">
        <f>WEEKNUM(vendas[[#This Row],[data]])</f>
        <v>19</v>
      </c>
      <c r="C1265">
        <v>16</v>
      </c>
      <c r="D1265" s="2" t="s">
        <v>14</v>
      </c>
      <c r="E1265" s="3">
        <v>15</v>
      </c>
      <c r="F1265" t="s">
        <v>7020</v>
      </c>
      <c r="G1265" t="str" cm="1">
        <f t="array" ref="G1265">INDEX(Municípios[Unidade federativa],_xlfn.XMATCH(vendas[[#This Row],[destino]],Municípios[Município],0))</f>
        <v>Bahia</v>
      </c>
      <c r="H1265" cm="1">
        <f t="array" aca="1" ref="H1265" ca="1">INDEX(Municípios[frete],_xlfn.XMATCH(vendas[[#This Row],[destino]],Municípios[Município]))*vendas[[#This Row],[quantidade]]*(RANDBETWEEN(10,30)/100)</f>
        <v>44.428500000000007</v>
      </c>
      <c r="I1265" t="str">
        <f>VLOOKUP(vendas[[#This Row],[UF]],Regioes[],2,0)</f>
        <v>NORDESTE</v>
      </c>
      <c r="J1265" t="str" cm="1">
        <f t="array" aca="1" ref="J126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65" cm="1">
        <f t="array" ref="K1265">INDEX(Produtos[preço_venda],_xlfn.XMATCH(vendas[[#This Row],[produto]],Produtos[id],0,1))*vendas[[#This Row],[quantidade]]</f>
        <v>43207.5</v>
      </c>
      <c r="L1265">
        <f ca="1">vendas[[#This Row],[total produtos]]+vendas[[#This Row],[frete]]</f>
        <v>43251.928500000002</v>
      </c>
    </row>
    <row r="1266" spans="1:12" x14ac:dyDescent="0.25">
      <c r="A1266" s="1">
        <v>45394.217685757794</v>
      </c>
      <c r="B1266" s="3">
        <f>WEEKNUM(vendas[[#This Row],[data]])</f>
        <v>15</v>
      </c>
      <c r="C1266">
        <v>7</v>
      </c>
      <c r="D1266" s="2" t="s">
        <v>39</v>
      </c>
      <c r="E1266" s="3">
        <v>39</v>
      </c>
      <c r="F1266" t="s">
        <v>2693</v>
      </c>
      <c r="G1266" t="str" cm="1">
        <f t="array" ref="G1266">INDEX(Municípios[Unidade federativa],_xlfn.XMATCH(vendas[[#This Row],[destino]],Municípios[Município],0))</f>
        <v>Alagoas</v>
      </c>
      <c r="H1266" cm="1">
        <f t="array" aca="1" ref="H1266" ca="1">INDEX(Municípios[frete],_xlfn.XMATCH(vendas[[#This Row],[destino]],Municípios[Município]))*vendas[[#This Row],[quantidade]]*(RANDBETWEEN(10,30)/100)</f>
        <v>126.44579999999999</v>
      </c>
      <c r="I1266" t="str">
        <f>VLOOKUP(vendas[[#This Row],[UF]],Regioes[],2,0)</f>
        <v>NORDESTE</v>
      </c>
      <c r="J1266" t="str" cm="1">
        <f t="array" aca="1" ref="J1266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66" cm="1">
        <f t="array" ref="K1266">INDEX(Produtos[preço_venda],_xlfn.XMATCH(vendas[[#This Row],[produto]],Produtos[id],0,1))*vendas[[#This Row],[quantidade]]</f>
        <v>87373.65</v>
      </c>
      <c r="L1266">
        <f ca="1">vendas[[#This Row],[total produtos]]+vendas[[#This Row],[frete]]</f>
        <v>87500.095799999996</v>
      </c>
    </row>
    <row r="1267" spans="1:12" x14ac:dyDescent="0.25">
      <c r="A1267" s="1">
        <v>45391.569484749321</v>
      </c>
      <c r="B1267" s="3">
        <f>WEEKNUM(vendas[[#This Row],[data]])</f>
        <v>15</v>
      </c>
      <c r="C1267">
        <v>10</v>
      </c>
      <c r="D1267" s="2" t="s">
        <v>24</v>
      </c>
      <c r="E1267" s="3">
        <v>46</v>
      </c>
      <c r="F1267" t="s">
        <v>4497</v>
      </c>
      <c r="G1267" t="str" cm="1">
        <f t="array" ref="G1267">INDEX(Municípios[Unidade federativa],_xlfn.XMATCH(vendas[[#This Row],[destino]],Municípios[Município],0))</f>
        <v>Amazonas</v>
      </c>
      <c r="H1267" cm="1">
        <f t="array" aca="1" ref="H1267" ca="1">INDEX(Municípios[frete],_xlfn.XMATCH(vendas[[#This Row],[destino]],Municípios[Município]))*vendas[[#This Row],[quantidade]]*(RANDBETWEEN(10,30)/100)</f>
        <v>40.571999999999996</v>
      </c>
      <c r="I1267" t="str">
        <f>VLOOKUP(vendas[[#This Row],[UF]],Regioes[],2,0)</f>
        <v>NORTE</v>
      </c>
      <c r="J1267" t="str" cm="1">
        <f t="array" aca="1" ref="J126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67" cm="1">
        <f t="array" ref="K1267">INDEX(Produtos[preço_venda],_xlfn.XMATCH(vendas[[#This Row],[produto]],Produtos[id],0,1))*vendas[[#This Row],[quantidade]]</f>
        <v>161933.34</v>
      </c>
      <c r="L1267">
        <f ca="1">vendas[[#This Row],[total produtos]]+vendas[[#This Row],[frete]]</f>
        <v>161973.91199999998</v>
      </c>
    </row>
    <row r="1268" spans="1:12" x14ac:dyDescent="0.25">
      <c r="A1268" s="1">
        <v>45391.569484749321</v>
      </c>
      <c r="B1268" s="3">
        <f>WEEKNUM(vendas[[#This Row],[data]])</f>
        <v>15</v>
      </c>
      <c r="C1268">
        <v>9</v>
      </c>
      <c r="D1268" s="2" t="s">
        <v>18</v>
      </c>
      <c r="E1268" s="3">
        <v>28</v>
      </c>
      <c r="F1268" t="s">
        <v>6907</v>
      </c>
      <c r="G1268" t="str" cm="1">
        <f t="array" ref="G1268">INDEX(Municípios[Unidade federativa],_xlfn.XMATCH(vendas[[#This Row],[destino]],Municípios[Município],0))</f>
        <v>Minas Gerais</v>
      </c>
      <c r="H1268" cm="1">
        <f t="array" aca="1" ref="H1268" ca="1">INDEX(Municípios[frete],_xlfn.XMATCH(vendas[[#This Row],[destino]],Municípios[Município]))*vendas[[#This Row],[quantidade]]*(RANDBETWEEN(10,30)/100)</f>
        <v>68.611199999999997</v>
      </c>
      <c r="I1268" t="str">
        <f>VLOOKUP(vendas[[#This Row],[UF]],Regioes[],2,0)</f>
        <v>SUDESTE</v>
      </c>
      <c r="J1268" t="str" cm="1">
        <f t="array" aca="1" ref="J126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268" cm="1">
        <f t="array" ref="K1268">INDEX(Produtos[preço_venda],_xlfn.XMATCH(vendas[[#This Row],[produto]],Produtos[id],0,1))*vendas[[#This Row],[quantidade]]</f>
        <v>98585.760000000009</v>
      </c>
      <c r="L1268">
        <f ca="1">vendas[[#This Row],[total produtos]]+vendas[[#This Row],[frete]]</f>
        <v>98654.371200000009</v>
      </c>
    </row>
    <row r="1269" spans="1:12" x14ac:dyDescent="0.25">
      <c r="A1269" s="1">
        <v>45402</v>
      </c>
      <c r="B1269" s="3">
        <f>WEEKNUM(vendas[[#This Row],[data]])</f>
        <v>16</v>
      </c>
      <c r="C1269">
        <v>12</v>
      </c>
      <c r="D1269" s="2" t="s">
        <v>17</v>
      </c>
      <c r="E1269" s="3">
        <v>42</v>
      </c>
      <c r="F1269" t="s">
        <v>12736</v>
      </c>
      <c r="G1269" t="str" cm="1">
        <f t="array" ref="G1269">INDEX(Municípios[Unidade federativa],_xlfn.XMATCH(vendas[[#This Row],[destino]],Municípios[Município],0))</f>
        <v>Santa Catarina</v>
      </c>
      <c r="H1269" cm="1">
        <f t="array" aca="1" ref="H1269" ca="1">INDEX(Municípios[frete],_xlfn.XMATCH(vendas[[#This Row],[destino]],Municípios[Município]))*vendas[[#This Row],[quantidade]]*(RANDBETWEEN(10,30)/100)</f>
        <v>21.126000000000005</v>
      </c>
      <c r="I1269" t="str">
        <f>VLOOKUP(vendas[[#This Row],[UF]],Regioes[],2,0)</f>
        <v>SUL</v>
      </c>
      <c r="J1269" t="str" cm="1">
        <f t="array" aca="1" ref="J1269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269" cm="1">
        <f t="array" ref="K1269">INDEX(Produtos[preço_venda],_xlfn.XMATCH(vendas[[#This Row],[produto]],Produtos[id],0,1))*vendas[[#This Row],[quantidade]]</f>
        <v>107529.23999999999</v>
      </c>
      <c r="L1269">
        <f ca="1">vendas[[#This Row],[total produtos]]+vendas[[#This Row],[frete]]</f>
        <v>107550.36599999999</v>
      </c>
    </row>
    <row r="1270" spans="1:12" x14ac:dyDescent="0.25">
      <c r="A1270" s="1">
        <v>45391.569484749321</v>
      </c>
      <c r="B1270" s="3">
        <f>WEEKNUM(vendas[[#This Row],[data]])</f>
        <v>15</v>
      </c>
      <c r="C1270">
        <v>10</v>
      </c>
      <c r="D1270" s="2" t="s">
        <v>58</v>
      </c>
      <c r="E1270" s="3">
        <v>13</v>
      </c>
      <c r="F1270" t="s">
        <v>5754</v>
      </c>
      <c r="G1270" t="str" cm="1">
        <f t="array" ref="G1270">INDEX(Municípios[Unidade federativa],_xlfn.XMATCH(vendas[[#This Row],[destino]],Municípios[Município],0))</f>
        <v>Maranhão</v>
      </c>
      <c r="H1270" cm="1">
        <f t="array" aca="1" ref="H1270" ca="1">INDEX(Municípios[frete],_xlfn.XMATCH(vendas[[#This Row],[destino]],Municípios[Município]))*vendas[[#This Row],[quantidade]]*(RANDBETWEEN(10,30)/100)</f>
        <v>25.485199999999999</v>
      </c>
      <c r="I1270" t="str">
        <f>VLOOKUP(vendas[[#This Row],[UF]],Regioes[],2,0)</f>
        <v>NORDESTE</v>
      </c>
      <c r="J1270" t="str" cm="1">
        <f t="array" aca="1" ref="J1270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270" cm="1">
        <f t="array" ref="K1270">INDEX(Produtos[preço_venda],_xlfn.XMATCH(vendas[[#This Row],[produto]],Produtos[id],0,1))*vendas[[#This Row],[quantidade]]</f>
        <v>4168.32</v>
      </c>
      <c r="L1270">
        <f ca="1">vendas[[#This Row],[total produtos]]+vendas[[#This Row],[frete]]</f>
        <v>4193.8051999999998</v>
      </c>
    </row>
    <row r="1271" spans="1:12" x14ac:dyDescent="0.25">
      <c r="A1271" s="1">
        <v>45406</v>
      </c>
      <c r="B1271" s="3">
        <f>WEEKNUM(vendas[[#This Row],[data]])</f>
        <v>17</v>
      </c>
      <c r="C1271">
        <v>6</v>
      </c>
      <c r="D1271" s="2" t="s">
        <v>19</v>
      </c>
      <c r="E1271" s="3">
        <v>44</v>
      </c>
      <c r="F1271" t="s">
        <v>2423</v>
      </c>
      <c r="G1271" t="str" cm="1">
        <f t="array" ref="G1271">INDEX(Municípios[Unidade federativa],_xlfn.XMATCH(vendas[[#This Row],[destino]],Municípios[Município],0))</f>
        <v>Ceará</v>
      </c>
      <c r="H1271" cm="1">
        <f t="array" aca="1" ref="H1271" ca="1">INDEX(Municípios[frete],_xlfn.XMATCH(vendas[[#This Row],[destino]],Municípios[Município]))*vendas[[#This Row],[quantidade]]*(RANDBETWEEN(10,30)/100)</f>
        <v>32.947200000000002</v>
      </c>
      <c r="I1271" t="str">
        <f>VLOOKUP(vendas[[#This Row],[UF]],Regioes[],2,0)</f>
        <v>NORDESTE</v>
      </c>
      <c r="J1271" t="str" cm="1">
        <f t="array" aca="1" ref="J1271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271" cm="1">
        <f t="array" ref="K1271">INDEX(Produtos[preço_venda],_xlfn.XMATCH(vendas[[#This Row],[produto]],Produtos[id],0,1))*vendas[[#This Row],[quantidade]]</f>
        <v>98582.44</v>
      </c>
      <c r="L1271">
        <f ca="1">vendas[[#This Row],[total produtos]]+vendas[[#This Row],[frete]]</f>
        <v>98615.387199999997</v>
      </c>
    </row>
    <row r="1272" spans="1:12" x14ac:dyDescent="0.25">
      <c r="A1272" s="1">
        <v>45391.569484749321</v>
      </c>
      <c r="B1272" s="3">
        <f>WEEKNUM(vendas[[#This Row],[data]])</f>
        <v>15</v>
      </c>
      <c r="C1272">
        <v>17</v>
      </c>
      <c r="D1272" s="2" t="s">
        <v>53</v>
      </c>
      <c r="E1272" s="3">
        <v>44</v>
      </c>
      <c r="F1272" t="s">
        <v>7094</v>
      </c>
      <c r="G1272" t="str" cm="1">
        <f t="array" ref="G1272">INDEX(Municípios[Unidade federativa],_xlfn.XMATCH(vendas[[#This Row],[destino]],Municípios[Município],0))</f>
        <v>Sergipe</v>
      </c>
      <c r="H1272" cm="1">
        <f t="array" aca="1" ref="H1272" ca="1">INDEX(Municípios[frete],_xlfn.XMATCH(vendas[[#This Row],[destino]],Municípios[Município]))*vendas[[#This Row],[quantidade]]*(RANDBETWEEN(10,30)/100)</f>
        <v>108.79440000000001</v>
      </c>
      <c r="I1272" t="str">
        <f>VLOOKUP(vendas[[#This Row],[UF]],Regioes[],2,0)</f>
        <v>NORDESTE</v>
      </c>
      <c r="J1272" t="str" cm="1">
        <f t="array" aca="1" ref="J1272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272" cm="1">
        <f t="array" ref="K1272">INDEX(Produtos[preço_venda],_xlfn.XMATCH(vendas[[#This Row],[produto]],Produtos[id],0,1))*vendas[[#This Row],[quantidade]]</f>
        <v>168974.08000000002</v>
      </c>
      <c r="L1272">
        <f ca="1">vendas[[#This Row],[total produtos]]+vendas[[#This Row],[frete]]</f>
        <v>169082.87440000003</v>
      </c>
    </row>
    <row r="1273" spans="1:12" x14ac:dyDescent="0.25">
      <c r="A1273" s="1">
        <v>45418</v>
      </c>
      <c r="B1273" s="3">
        <f>WEEKNUM(vendas[[#This Row],[data]])</f>
        <v>19</v>
      </c>
      <c r="C1273">
        <v>10</v>
      </c>
      <c r="D1273" s="2" t="s">
        <v>34</v>
      </c>
      <c r="E1273" s="3">
        <v>12</v>
      </c>
      <c r="F1273" t="s">
        <v>14733</v>
      </c>
      <c r="G1273" t="str" cm="1">
        <f t="array" ref="G1273">INDEX(Municípios[Unidade federativa],_xlfn.XMATCH(vendas[[#This Row],[destino]],Municípios[Município],0))</f>
        <v>Goiás</v>
      </c>
      <c r="H1273" cm="1">
        <f t="array" aca="1" ref="H1273" ca="1">INDEX(Municípios[frete],_xlfn.XMATCH(vendas[[#This Row],[destino]],Municípios[Município]))*vendas[[#This Row],[quantidade]]*(RANDBETWEEN(10,30)/100)</f>
        <v>13.991999999999999</v>
      </c>
      <c r="I1273" t="str">
        <f>VLOOKUP(vendas[[#This Row],[UF]],Regioes[],2,0)</f>
        <v>CENTRO-OESTE</v>
      </c>
      <c r="J1273" t="str" cm="1">
        <f t="array" aca="1" ref="J1273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273" cm="1">
        <f t="array" ref="K1273">INDEX(Produtos[preço_venda],_xlfn.XMATCH(vendas[[#This Row],[produto]],Produtos[id],0,1))*vendas[[#This Row],[quantidade]]</f>
        <v>42243.840000000004</v>
      </c>
      <c r="L1273">
        <f ca="1">vendas[[#This Row],[total produtos]]+vendas[[#This Row],[frete]]</f>
        <v>42257.832000000002</v>
      </c>
    </row>
    <row r="1274" spans="1:12" x14ac:dyDescent="0.25">
      <c r="A1274" s="1">
        <v>45394.217685757794</v>
      </c>
      <c r="B1274" s="3">
        <f>WEEKNUM(vendas[[#This Row],[data]])</f>
        <v>15</v>
      </c>
      <c r="C1274">
        <v>17</v>
      </c>
      <c r="D1274" s="2" t="s">
        <v>13</v>
      </c>
      <c r="E1274" s="3">
        <v>30</v>
      </c>
      <c r="F1274" t="s">
        <v>5115</v>
      </c>
      <c r="G1274" t="str" cm="1">
        <f t="array" ref="G1274">INDEX(Municípios[Unidade federativa],_xlfn.XMATCH(vendas[[#This Row],[destino]],Municípios[Município],0))</f>
        <v>Rio Grande do Sul</v>
      </c>
      <c r="H1274" cm="1">
        <f t="array" aca="1" ref="H1274" ca="1">INDEX(Municípios[frete],_xlfn.XMATCH(vendas[[#This Row],[destino]],Municípios[Município]))*vendas[[#This Row],[quantidade]]*(RANDBETWEEN(10,30)/100)</f>
        <v>80.058000000000007</v>
      </c>
      <c r="I1274" t="str">
        <f>VLOOKUP(vendas[[#This Row],[UF]],Regioes[],2,0)</f>
        <v>SUL</v>
      </c>
      <c r="J1274" t="str" cm="1">
        <f t="array" aca="1" ref="J127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74" cm="1">
        <f t="array" ref="K1274">INDEX(Produtos[preço_venda],_xlfn.XMATCH(vendas[[#This Row],[produto]],Produtos[id],0,1))*vendas[[#This Row],[quantidade]]</f>
        <v>19204.8</v>
      </c>
      <c r="L1274">
        <f ca="1">vendas[[#This Row],[total produtos]]+vendas[[#This Row],[frete]]</f>
        <v>19284.858</v>
      </c>
    </row>
    <row r="1275" spans="1:12" x14ac:dyDescent="0.25">
      <c r="A1275" s="1">
        <v>45414</v>
      </c>
      <c r="B1275" s="3">
        <f>WEEKNUM(vendas[[#This Row],[data]])</f>
        <v>18</v>
      </c>
      <c r="C1275">
        <v>12</v>
      </c>
      <c r="D1275" s="2" t="s">
        <v>42</v>
      </c>
      <c r="E1275" s="3">
        <v>16</v>
      </c>
      <c r="F1275" t="s">
        <v>4287</v>
      </c>
      <c r="G1275" t="str" cm="1">
        <f t="array" ref="G1275">INDEX(Municípios[Unidade federativa],_xlfn.XMATCH(vendas[[#This Row],[destino]],Municípios[Município],0))</f>
        <v>Paraná</v>
      </c>
      <c r="H1275" cm="1">
        <f t="array" aca="1" ref="H1275" ca="1">INDEX(Municípios[frete],_xlfn.XMATCH(vendas[[#This Row],[destino]],Municípios[Município]))*vendas[[#This Row],[quantidade]]*(RANDBETWEEN(10,30)/100)</f>
        <v>39.020800000000001</v>
      </c>
      <c r="I1275" t="str">
        <f>VLOOKUP(vendas[[#This Row],[UF]],Regioes[],2,0)</f>
        <v>SUL</v>
      </c>
      <c r="J1275" t="str" cm="1">
        <f t="array" aca="1" ref="J127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75" cm="1">
        <f t="array" ref="K1275">INDEX(Produtos[preço_venda],_xlfn.XMATCH(vendas[[#This Row],[produto]],Produtos[id],0,1))*vendas[[#This Row],[quantidade]]</f>
        <v>10240.959999999999</v>
      </c>
      <c r="L1275">
        <f ca="1">vendas[[#This Row],[total produtos]]+vendas[[#This Row],[frete]]</f>
        <v>10279.980799999999</v>
      </c>
    </row>
    <row r="1276" spans="1:12" x14ac:dyDescent="0.25">
      <c r="A1276" s="1">
        <v>45394.217685757794</v>
      </c>
      <c r="B1276" s="3">
        <f>WEEKNUM(vendas[[#This Row],[data]])</f>
        <v>15</v>
      </c>
      <c r="C1276">
        <v>8</v>
      </c>
      <c r="D1276" s="2" t="s">
        <v>33</v>
      </c>
      <c r="E1276" s="3">
        <v>22</v>
      </c>
      <c r="F1276" t="s">
        <v>9565</v>
      </c>
      <c r="G1276" t="str" cm="1">
        <f t="array" ref="G1276">INDEX(Municípios[Unidade federativa],_xlfn.XMATCH(vendas[[#This Row],[destino]],Municípios[Município],0))</f>
        <v>Bahia</v>
      </c>
      <c r="H1276" cm="1">
        <f t="array" aca="1" ref="H1276" ca="1">INDEX(Municípios[frete],_xlfn.XMATCH(vendas[[#This Row],[destino]],Municípios[Município]))*vendas[[#This Row],[quantidade]]*(RANDBETWEEN(10,30)/100)</f>
        <v>32.771200000000007</v>
      </c>
      <c r="I1276" t="str">
        <f>VLOOKUP(vendas[[#This Row],[UF]],Regioes[],2,0)</f>
        <v>NORDESTE</v>
      </c>
      <c r="J1276" t="str" cm="1">
        <f t="array" aca="1" ref="J127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276" cm="1">
        <f t="array" ref="K1276">INDEX(Produtos[preço_venda],_xlfn.XMATCH(vendas[[#This Row],[produto]],Produtos[id],0,1))*vendas[[#This Row],[quantidade]]</f>
        <v>14097.82</v>
      </c>
      <c r="L1276">
        <f ca="1">vendas[[#This Row],[total produtos]]+vendas[[#This Row],[frete]]</f>
        <v>14130.591199999999</v>
      </c>
    </row>
    <row r="1277" spans="1:12" x14ac:dyDescent="0.25">
      <c r="A1277" s="1">
        <v>45409</v>
      </c>
      <c r="B1277" s="3">
        <f>WEEKNUM(vendas[[#This Row],[data]])</f>
        <v>17</v>
      </c>
      <c r="C1277">
        <v>16</v>
      </c>
      <c r="D1277" s="2" t="s">
        <v>32</v>
      </c>
      <c r="E1277" s="3">
        <v>10</v>
      </c>
      <c r="F1277" t="s">
        <v>2702</v>
      </c>
      <c r="G1277" t="str" cm="1">
        <f t="array" ref="G1277">INDEX(Municípios[Unidade federativa],_xlfn.XMATCH(vendas[[#This Row],[destino]],Municípios[Município],0))</f>
        <v>Pernambuco</v>
      </c>
      <c r="H1277" cm="1">
        <f t="array" aca="1" ref="H1277" ca="1">INDEX(Municípios[frete],_xlfn.XMATCH(vendas[[#This Row],[destino]],Municípios[Município]))*vendas[[#This Row],[quantidade]]*(RANDBETWEEN(10,30)/100)</f>
        <v>24.003000000000004</v>
      </c>
      <c r="I1277" t="str">
        <f>VLOOKUP(vendas[[#This Row],[UF]],Regioes[],2,0)</f>
        <v>NORDESTE</v>
      </c>
      <c r="J1277" t="str" cm="1">
        <f t="array" aca="1" ref="J1277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277" cm="1">
        <f t="array" ref="K1277">INDEX(Produtos[preço_venda],_xlfn.XMATCH(vendas[[#This Row],[produto]],Produtos[id],0,1))*vendas[[#This Row],[quantidade]]</f>
        <v>3200.2999999999997</v>
      </c>
      <c r="L1277">
        <f ca="1">vendas[[#This Row],[total produtos]]+vendas[[#This Row],[frete]]</f>
        <v>3224.3029999999999</v>
      </c>
    </row>
    <row r="1278" spans="1:12" x14ac:dyDescent="0.25">
      <c r="A1278" s="1">
        <v>45409</v>
      </c>
      <c r="B1278" s="3">
        <f>WEEKNUM(vendas[[#This Row],[data]])</f>
        <v>17</v>
      </c>
      <c r="C1278">
        <v>15</v>
      </c>
      <c r="D1278" s="2" t="s">
        <v>53</v>
      </c>
      <c r="E1278" s="3">
        <v>25</v>
      </c>
      <c r="F1278" t="s">
        <v>14921</v>
      </c>
      <c r="G1278" t="str" cm="1">
        <f t="array" ref="G1278">INDEX(Municípios[Unidade federativa],_xlfn.XMATCH(vendas[[#This Row],[destino]],Municípios[Município],0))</f>
        <v>Goiás</v>
      </c>
      <c r="H1278" cm="1">
        <f t="array" aca="1" ref="H1278" ca="1">INDEX(Municípios[frete],_xlfn.XMATCH(vendas[[#This Row],[destino]],Municípios[Município]))*vendas[[#This Row],[quantidade]]*(RANDBETWEEN(10,30)/100)</f>
        <v>21.840000000000003</v>
      </c>
      <c r="I1278" t="str">
        <f>VLOOKUP(vendas[[#This Row],[UF]],Regioes[],2,0)</f>
        <v>CENTRO-OESTE</v>
      </c>
      <c r="J1278" t="str" cm="1">
        <f t="array" aca="1" ref="J1278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278" cm="1">
        <f t="array" ref="K1278">INDEX(Produtos[preço_venda],_xlfn.XMATCH(vendas[[#This Row],[produto]],Produtos[id],0,1))*vendas[[#This Row],[quantidade]]</f>
        <v>96008</v>
      </c>
      <c r="L1278">
        <f ca="1">vendas[[#This Row],[total produtos]]+vendas[[#This Row],[frete]]</f>
        <v>96029.84</v>
      </c>
    </row>
    <row r="1279" spans="1:12" x14ac:dyDescent="0.25">
      <c r="A1279" s="1">
        <v>45385.348624582155</v>
      </c>
      <c r="B1279" s="3">
        <f>WEEKNUM(vendas[[#This Row],[data]])</f>
        <v>14</v>
      </c>
      <c r="C1279">
        <v>5</v>
      </c>
      <c r="D1279" s="2" t="s">
        <v>51</v>
      </c>
      <c r="E1279" s="3">
        <v>47</v>
      </c>
      <c r="F1279" t="s">
        <v>12503</v>
      </c>
      <c r="G1279" t="str" cm="1">
        <f t="array" ref="G1279">INDEX(Municípios[Unidade federativa],_xlfn.XMATCH(vendas[[#This Row],[destino]],Municípios[Município],0))</f>
        <v>Minas Gerais</v>
      </c>
      <c r="H1279" cm="1">
        <f t="array" aca="1" ref="H1279" ca="1">INDEX(Municípios[frete],_xlfn.XMATCH(vendas[[#This Row],[destino]],Municípios[Município]))*vendas[[#This Row],[quantidade]]*(RANDBETWEEN(10,30)/100)</f>
        <v>78.02</v>
      </c>
      <c r="I1279" t="str">
        <f>VLOOKUP(vendas[[#This Row],[UF]],Regioes[],2,0)</f>
        <v>SUDESTE</v>
      </c>
      <c r="J1279" t="str" cm="1">
        <f t="array" aca="1" ref="J127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79" cm="1">
        <f t="array" ref="K1279">INDEX(Produtos[preço_venda],_xlfn.XMATCH(vendas[[#This Row],[produto]],Produtos[id],0,1))*vendas[[#This Row],[quantidade]]</f>
        <v>135391.01999999999</v>
      </c>
      <c r="L1279">
        <f ca="1">vendas[[#This Row],[total produtos]]+vendas[[#This Row],[frete]]</f>
        <v>135469.03999999998</v>
      </c>
    </row>
    <row r="1280" spans="1:12" x14ac:dyDescent="0.25">
      <c r="A1280" s="1">
        <v>45418</v>
      </c>
      <c r="B1280" s="3">
        <f>WEEKNUM(vendas[[#This Row],[data]])</f>
        <v>19</v>
      </c>
      <c r="C1280">
        <v>13</v>
      </c>
      <c r="D1280" s="2" t="s">
        <v>10</v>
      </c>
      <c r="E1280" s="3">
        <v>31</v>
      </c>
      <c r="F1280" t="s">
        <v>3575</v>
      </c>
      <c r="G1280" t="str" cm="1">
        <f t="array" ref="G1280">INDEX(Municípios[Unidade federativa],_xlfn.XMATCH(vendas[[#This Row],[destino]],Municípios[Município],0))</f>
        <v>Piauí</v>
      </c>
      <c r="H1280" cm="1">
        <f t="array" aca="1" ref="H1280" ca="1">INDEX(Municípios[frete],_xlfn.XMATCH(vendas[[#This Row],[destino]],Municípios[Município]))*vendas[[#This Row],[quantidade]]*(RANDBETWEEN(10,30)/100)</f>
        <v>121.83</v>
      </c>
      <c r="I1280" t="str">
        <f>VLOOKUP(vendas[[#This Row],[UF]],Regioes[],2,0)</f>
        <v>NORDESTE</v>
      </c>
      <c r="J1280" t="str" cm="1">
        <f t="array" aca="1" ref="J128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280" cm="1">
        <f t="array" ref="K1280">INDEX(Produtos[preço_venda],_xlfn.XMATCH(vendas[[#This Row],[produto]],Produtos[id],0,1))*vendas[[#This Row],[quantidade]]</f>
        <v>138884.65</v>
      </c>
      <c r="L1280">
        <f ca="1">vendas[[#This Row],[total produtos]]+vendas[[#This Row],[frete]]</f>
        <v>139006.47999999998</v>
      </c>
    </row>
    <row r="1281" spans="1:12" x14ac:dyDescent="0.25">
      <c r="A1281" s="1">
        <v>45385.348624582155</v>
      </c>
      <c r="B1281" s="3">
        <f>WEEKNUM(vendas[[#This Row],[data]])</f>
        <v>14</v>
      </c>
      <c r="C1281">
        <v>9</v>
      </c>
      <c r="D1281" s="2" t="s">
        <v>30</v>
      </c>
      <c r="E1281" s="3">
        <v>28</v>
      </c>
      <c r="F1281" t="s">
        <v>15616</v>
      </c>
      <c r="G1281" t="str" cm="1">
        <f t="array" ref="G1281">INDEX(Municípios[Unidade federativa],_xlfn.XMATCH(vendas[[#This Row],[destino]],Municípios[Município],0))</f>
        <v>Paraíba</v>
      </c>
      <c r="H1281" cm="1">
        <f t="array" aca="1" ref="H1281" ca="1">INDEX(Municípios[frete],_xlfn.XMATCH(vendas[[#This Row],[destino]],Municípios[Município]))*vendas[[#This Row],[quantidade]]*(RANDBETWEEN(10,30)/100)</f>
        <v>49.324799999999996</v>
      </c>
      <c r="I1281" t="str">
        <f>VLOOKUP(vendas[[#This Row],[UF]],Regioes[],2,0)</f>
        <v>NORDESTE</v>
      </c>
      <c r="J1281" t="str" cm="1">
        <f t="array" aca="1" ref="J128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281" cm="1">
        <f t="array" ref="K1281">INDEX(Produtos[preço_venda],_xlfn.XMATCH(vendas[[#This Row],[produto]],Produtos[id],0,1))*vendas[[#This Row],[quantidade]]</f>
        <v>107526.72</v>
      </c>
      <c r="L1281">
        <f ca="1">vendas[[#This Row],[total produtos]]+vendas[[#This Row],[frete]]</f>
        <v>107576.0448</v>
      </c>
    </row>
    <row r="1282" spans="1:12" x14ac:dyDescent="0.25">
      <c r="A1282" s="1">
        <v>45402</v>
      </c>
      <c r="B1282" s="3">
        <f>WEEKNUM(vendas[[#This Row],[data]])</f>
        <v>16</v>
      </c>
      <c r="C1282">
        <v>17</v>
      </c>
      <c r="D1282" s="2" t="s">
        <v>32</v>
      </c>
      <c r="E1282" s="3">
        <v>29</v>
      </c>
      <c r="F1282" t="s">
        <v>11624</v>
      </c>
      <c r="G1282" t="str" cm="1">
        <f t="array" ref="G1282">INDEX(Municípios[Unidade federativa],_xlfn.XMATCH(vendas[[#This Row],[destino]],Municípios[Município],0))</f>
        <v>Pará</v>
      </c>
      <c r="H1282" cm="1">
        <f t="array" aca="1" ref="H1282" ca="1">INDEX(Municípios[frete],_xlfn.XMATCH(vendas[[#This Row],[destino]],Municípios[Município]))*vendas[[#This Row],[quantidade]]*(RANDBETWEEN(10,30)/100)</f>
        <v>49.613199999999999</v>
      </c>
      <c r="I1282" t="str">
        <f>VLOOKUP(vendas[[#This Row],[UF]],Regioes[],2,0)</f>
        <v>NORTE</v>
      </c>
      <c r="J1282" t="str" cm="1">
        <f t="array" aca="1" ref="J128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82" cm="1">
        <f t="array" ref="K1282">INDEX(Produtos[preço_venda],_xlfn.XMATCH(vendas[[#This Row],[produto]],Produtos[id],0,1))*vendas[[#This Row],[quantidade]]</f>
        <v>9280.869999999999</v>
      </c>
      <c r="L1282">
        <f ca="1">vendas[[#This Row],[total produtos]]+vendas[[#This Row],[frete]]</f>
        <v>9330.4831999999988</v>
      </c>
    </row>
    <row r="1283" spans="1:12" x14ac:dyDescent="0.25">
      <c r="A1283" s="1">
        <v>45384.331541091851</v>
      </c>
      <c r="B1283" s="3">
        <f>WEEKNUM(vendas[[#This Row],[data]])</f>
        <v>14</v>
      </c>
      <c r="C1283">
        <v>10</v>
      </c>
      <c r="D1283" s="2" t="s">
        <v>9</v>
      </c>
      <c r="E1283" s="3">
        <v>43</v>
      </c>
      <c r="F1283" t="s">
        <v>15624</v>
      </c>
      <c r="G1283" t="str" cm="1">
        <f t="array" ref="G1283">INDEX(Municípios[Unidade federativa],_xlfn.XMATCH(vendas[[#This Row],[destino]],Municípios[Município],0))</f>
        <v>Mato Grosso</v>
      </c>
      <c r="H1283" cm="1">
        <f t="array" aca="1" ref="H1283" ca="1">INDEX(Municípios[frete],_xlfn.XMATCH(vendas[[#This Row],[destino]],Municípios[Município]))*vendas[[#This Row],[quantidade]]*(RANDBETWEEN(10,30)/100)</f>
        <v>95.632000000000005</v>
      </c>
      <c r="I1283" t="str">
        <f>VLOOKUP(vendas[[#This Row],[UF]],Regioes[],2,0)</f>
        <v>CENTRO-OESTE</v>
      </c>
      <c r="J1283" t="str" cm="1">
        <f t="array" aca="1" ref="J1283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283" cm="1">
        <f t="array" ref="K1283">INDEX(Produtos[preço_venda],_xlfn.XMATCH(vendas[[#This Row],[produto]],Produtos[id],0,1))*vendas[[#This Row],[quantidade]]</f>
        <v>68842.14</v>
      </c>
      <c r="L1283">
        <f ca="1">vendas[[#This Row],[total produtos]]+vendas[[#This Row],[frete]]</f>
        <v>68937.771999999997</v>
      </c>
    </row>
    <row r="1284" spans="1:12" x14ac:dyDescent="0.25">
      <c r="A1284" s="1">
        <v>45386.897653431421</v>
      </c>
      <c r="B1284" s="3">
        <f>WEEKNUM(vendas[[#This Row],[data]])</f>
        <v>14</v>
      </c>
      <c r="C1284">
        <v>16</v>
      </c>
      <c r="D1284" s="2" t="s">
        <v>18</v>
      </c>
      <c r="E1284" s="3">
        <v>34</v>
      </c>
      <c r="F1284" t="s">
        <v>12199</v>
      </c>
      <c r="G1284" t="str" cm="1">
        <f t="array" ref="G1284">INDEX(Municípios[Unidade federativa],_xlfn.XMATCH(vendas[[#This Row],[destino]],Municípios[Município],0))</f>
        <v>Rio Grande do Norte</v>
      </c>
      <c r="H1284" cm="1">
        <f t="array" aca="1" ref="H1284" ca="1">INDEX(Municípios[frete],_xlfn.XMATCH(vendas[[#This Row],[destino]],Municípios[Município]))*vendas[[#This Row],[quantidade]]*(RANDBETWEEN(10,30)/100)</f>
        <v>66.3</v>
      </c>
      <c r="I1284" t="str">
        <f>VLOOKUP(vendas[[#This Row],[UF]],Regioes[],2,0)</f>
        <v>NORDESTE</v>
      </c>
      <c r="J1284" t="str" cm="1">
        <f t="array" aca="1" ref="J128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84" cm="1">
        <f t="array" ref="K1284">INDEX(Produtos[preço_venda],_xlfn.XMATCH(vendas[[#This Row],[produto]],Produtos[id],0,1))*vendas[[#This Row],[quantidade]]</f>
        <v>119711.28</v>
      </c>
      <c r="L1284">
        <f ca="1">vendas[[#This Row],[total produtos]]+vendas[[#This Row],[frete]]</f>
        <v>119777.58</v>
      </c>
    </row>
    <row r="1285" spans="1:12" x14ac:dyDescent="0.25">
      <c r="A1285" s="1">
        <v>45402</v>
      </c>
      <c r="B1285" s="3">
        <f>WEEKNUM(vendas[[#This Row],[data]])</f>
        <v>16</v>
      </c>
      <c r="C1285">
        <v>18</v>
      </c>
      <c r="D1285" s="2" t="s">
        <v>59</v>
      </c>
      <c r="E1285" s="3">
        <v>44</v>
      </c>
      <c r="F1285" t="s">
        <v>5318</v>
      </c>
      <c r="G1285" t="str" cm="1">
        <f t="array" ref="G1285">INDEX(Municípios[Unidade federativa],_xlfn.XMATCH(vendas[[#This Row],[destino]],Municípios[Município],0))</f>
        <v>Mato Grosso do Sul</v>
      </c>
      <c r="H1285" cm="1">
        <f t="array" aca="1" ref="H1285" ca="1">INDEX(Municípios[frete],_xlfn.XMATCH(vendas[[#This Row],[destino]],Municípios[Município]))*vendas[[#This Row],[quantidade]]*(RANDBETWEEN(10,30)/100)</f>
        <v>117.5108</v>
      </c>
      <c r="I1285" t="str">
        <f>VLOOKUP(vendas[[#This Row],[UF]],Regioes[],2,0)</f>
        <v>CENTRO-OESTE</v>
      </c>
      <c r="J1285" t="str" cm="1">
        <f t="array" aca="1" ref="J128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85" cm="1">
        <f t="array" ref="K1285">INDEX(Produtos[preço_venda],_xlfn.XMATCH(vendas[[#This Row],[produto]],Produtos[id],0,1))*vendas[[#This Row],[quantidade]]</f>
        <v>98588.159999999989</v>
      </c>
      <c r="L1285">
        <f ca="1">vendas[[#This Row],[total produtos]]+vendas[[#This Row],[frete]]</f>
        <v>98705.670799999993</v>
      </c>
    </row>
    <row r="1286" spans="1:12" x14ac:dyDescent="0.25">
      <c r="A1286" s="1">
        <v>45385.348624582155</v>
      </c>
      <c r="B1286" s="3">
        <f>WEEKNUM(vendas[[#This Row],[data]])</f>
        <v>14</v>
      </c>
      <c r="C1286">
        <v>5</v>
      </c>
      <c r="D1286" s="2" t="s">
        <v>9</v>
      </c>
      <c r="E1286" s="3">
        <v>10</v>
      </c>
      <c r="F1286" t="s">
        <v>11881</v>
      </c>
      <c r="G1286" t="str" cm="1">
        <f t="array" ref="G1286">INDEX(Municípios[Unidade federativa],_xlfn.XMATCH(vendas[[#This Row],[destino]],Municípios[Município],0))</f>
        <v>Maranhão</v>
      </c>
      <c r="H1286" cm="1">
        <f t="array" aca="1" ref="H1286" ca="1">INDEX(Municípios[frete],_xlfn.XMATCH(vendas[[#This Row],[destino]],Municípios[Município]))*vendas[[#This Row],[quantidade]]*(RANDBETWEEN(10,30)/100)</f>
        <v>13.431000000000001</v>
      </c>
      <c r="I1286" t="str">
        <f>VLOOKUP(vendas[[#This Row],[UF]],Regioes[],2,0)</f>
        <v>NORDESTE</v>
      </c>
      <c r="J1286" t="str" cm="1">
        <f t="array" aca="1" ref="J128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286" cm="1">
        <f t="array" ref="K1286">INDEX(Produtos[preço_venda],_xlfn.XMATCH(vendas[[#This Row],[produto]],Produtos[id],0,1))*vendas[[#This Row],[quantidade]]</f>
        <v>16009.8</v>
      </c>
      <c r="L1286">
        <f ca="1">vendas[[#This Row],[total produtos]]+vendas[[#This Row],[frete]]</f>
        <v>16023.231</v>
      </c>
    </row>
    <row r="1287" spans="1:12" x14ac:dyDescent="0.25">
      <c r="A1287" s="1">
        <v>45402</v>
      </c>
      <c r="B1287" s="3">
        <f>WEEKNUM(vendas[[#This Row],[data]])</f>
        <v>16</v>
      </c>
      <c r="C1287">
        <v>9</v>
      </c>
      <c r="D1287" s="2" t="s">
        <v>62</v>
      </c>
      <c r="E1287" s="3">
        <v>21</v>
      </c>
      <c r="F1287" t="s">
        <v>6530</v>
      </c>
      <c r="G1287" t="str" cm="1">
        <f t="array" ref="G1287">INDEX(Municípios[Unidade federativa],_xlfn.XMATCH(vendas[[#This Row],[destino]],Municípios[Município],0))</f>
        <v>Mato Grosso</v>
      </c>
      <c r="H1287" cm="1">
        <f t="array" aca="1" ref="H1287" ca="1">INDEX(Municípios[frete],_xlfn.XMATCH(vendas[[#This Row],[destino]],Municípios[Município]))*vendas[[#This Row],[quantidade]]*(RANDBETWEEN(10,30)/100)</f>
        <v>69.048000000000002</v>
      </c>
      <c r="I1287" t="str">
        <f>VLOOKUP(vendas[[#This Row],[UF]],Regioes[],2,0)</f>
        <v>CENTRO-OESTE</v>
      </c>
      <c r="J1287" t="str" cm="1">
        <f t="array" aca="1" ref="J1287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287" cm="1">
        <f t="array" ref="K1287">INDEX(Produtos[preço_venda],_xlfn.XMATCH(vendas[[#This Row],[produto]],Produtos[id],0,1))*vendas[[#This Row],[quantidade]]</f>
        <v>60492.18</v>
      </c>
      <c r="L1287">
        <f ca="1">vendas[[#This Row],[total produtos]]+vendas[[#This Row],[frete]]</f>
        <v>60561.228000000003</v>
      </c>
    </row>
    <row r="1288" spans="1:12" x14ac:dyDescent="0.25">
      <c r="A1288" s="1">
        <v>45402</v>
      </c>
      <c r="B1288" s="3">
        <f>WEEKNUM(vendas[[#This Row],[data]])</f>
        <v>16</v>
      </c>
      <c r="C1288">
        <v>8</v>
      </c>
      <c r="D1288" s="2" t="s">
        <v>12</v>
      </c>
      <c r="E1288" s="3">
        <v>27</v>
      </c>
      <c r="F1288" t="s">
        <v>614</v>
      </c>
      <c r="G1288" t="str" cm="1">
        <f t="array" ref="G1288">INDEX(Municípios[Unidade federativa],_xlfn.XMATCH(vendas[[#This Row],[destino]],Municípios[Município],0))</f>
        <v>São Paulo</v>
      </c>
      <c r="H1288" cm="1">
        <f t="array" aca="1" ref="H1288" ca="1">INDEX(Municípios[frete],_xlfn.XMATCH(vendas[[#This Row],[destino]],Municípios[Município]))*vendas[[#This Row],[quantidade]]*(RANDBETWEEN(10,30)/100)</f>
        <v>31.860000000000003</v>
      </c>
      <c r="I1288" t="str">
        <f>VLOOKUP(vendas[[#This Row],[UF]],Regioes[],2,0)</f>
        <v>SUDESTE</v>
      </c>
      <c r="J1288" t="str" cm="1">
        <f t="array" aca="1" ref="J128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288" cm="1">
        <f t="array" ref="K1288">INDEX(Produtos[preço_venda],_xlfn.XMATCH(vendas[[#This Row],[produto]],Produtos[id],0,1))*vendas[[#This Row],[quantidade]]</f>
        <v>8641.08</v>
      </c>
      <c r="L1288">
        <f ca="1">vendas[[#This Row],[total produtos]]+vendas[[#This Row],[frete]]</f>
        <v>8672.94</v>
      </c>
    </row>
    <row r="1289" spans="1:12" x14ac:dyDescent="0.25">
      <c r="A1289" s="1">
        <v>45394.217685757794</v>
      </c>
      <c r="B1289" s="3">
        <f>WEEKNUM(vendas[[#This Row],[data]])</f>
        <v>15</v>
      </c>
      <c r="C1289">
        <v>13</v>
      </c>
      <c r="D1289" s="2" t="s">
        <v>59</v>
      </c>
      <c r="E1289" s="3">
        <v>29</v>
      </c>
      <c r="F1289" t="s">
        <v>6767</v>
      </c>
      <c r="G1289" t="str" cm="1">
        <f t="array" ref="G1289">INDEX(Municípios[Unidade federativa],_xlfn.XMATCH(vendas[[#This Row],[destino]],Municípios[Município],0))</f>
        <v>Paraná</v>
      </c>
      <c r="H1289" cm="1">
        <f t="array" aca="1" ref="H1289" ca="1">INDEX(Municípios[frete],_xlfn.XMATCH(vendas[[#This Row],[destino]],Municípios[Município]))*vendas[[#This Row],[quantidade]]*(RANDBETWEEN(10,30)/100)</f>
        <v>36.052800000000012</v>
      </c>
      <c r="I1289" t="str">
        <f>VLOOKUP(vendas[[#This Row],[UF]],Regioes[],2,0)</f>
        <v>SUL</v>
      </c>
      <c r="J1289" t="str" cm="1">
        <f t="array" aca="1" ref="J1289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289" cm="1">
        <f t="array" ref="K1289">INDEX(Produtos[preço_venda],_xlfn.XMATCH(vendas[[#This Row],[produto]],Produtos[id],0,1))*vendas[[#This Row],[quantidade]]</f>
        <v>64978.559999999998</v>
      </c>
      <c r="L1289">
        <f ca="1">vendas[[#This Row],[total produtos]]+vendas[[#This Row],[frete]]</f>
        <v>65014.612799999995</v>
      </c>
    </row>
    <row r="1290" spans="1:12" x14ac:dyDescent="0.25">
      <c r="A1290" s="1">
        <v>45408</v>
      </c>
      <c r="B1290" s="3">
        <f>WEEKNUM(vendas[[#This Row],[data]])</f>
        <v>17</v>
      </c>
      <c r="C1290">
        <v>12</v>
      </c>
      <c r="D1290" s="2" t="s">
        <v>36</v>
      </c>
      <c r="E1290" s="3">
        <v>14</v>
      </c>
      <c r="F1290" t="s">
        <v>14751</v>
      </c>
      <c r="G1290" t="str" cm="1">
        <f t="array" ref="G1290">INDEX(Municípios[Unidade federativa],_xlfn.XMATCH(vendas[[#This Row],[destino]],Municípios[Município],0))</f>
        <v>Minas Gerais</v>
      </c>
      <c r="H1290" cm="1">
        <f t="array" aca="1" ref="H1290" ca="1">INDEX(Municípios[frete],_xlfn.XMATCH(vendas[[#This Row],[destino]],Municípios[Município]))*vendas[[#This Row],[quantidade]]*(RANDBETWEEN(10,30)/100)</f>
        <v>49.491399999999999</v>
      </c>
      <c r="I1290" t="str">
        <f>VLOOKUP(vendas[[#This Row],[UF]],Regioes[],2,0)</f>
        <v>SUDESTE</v>
      </c>
      <c r="J1290" t="str" cm="1">
        <f t="array" aca="1" ref="J129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90" cm="1">
        <f t="array" ref="K1290">INDEX(Produtos[preço_venda],_xlfn.XMATCH(vendas[[#This Row],[produto]],Produtos[id],0,1))*vendas[[#This Row],[quantidade]]</f>
        <v>53765.32</v>
      </c>
      <c r="L1290">
        <f ca="1">vendas[[#This Row],[total produtos]]+vendas[[#This Row],[frete]]</f>
        <v>53814.811399999999</v>
      </c>
    </row>
    <row r="1291" spans="1:12" x14ac:dyDescent="0.25">
      <c r="A1291" s="1">
        <v>45385.348624582155</v>
      </c>
      <c r="B1291" s="3">
        <f>WEEKNUM(vendas[[#This Row],[data]])</f>
        <v>14</v>
      </c>
      <c r="C1291">
        <v>8</v>
      </c>
      <c r="D1291" s="2" t="s">
        <v>22</v>
      </c>
      <c r="E1291" s="3">
        <v>41</v>
      </c>
      <c r="F1291" t="s">
        <v>7695</v>
      </c>
      <c r="G1291" t="str" cm="1">
        <f t="array" ref="G1291">INDEX(Municípios[Unidade federativa],_xlfn.XMATCH(vendas[[#This Row],[destino]],Municípios[Município],0))</f>
        <v>São Paulo</v>
      </c>
      <c r="H1291" cm="1">
        <f t="array" aca="1" ref="H1291" ca="1">INDEX(Municípios[frete],_xlfn.XMATCH(vendas[[#This Row],[destino]],Municípios[Município]))*vendas[[#This Row],[quantidade]]*(RANDBETWEEN(10,30)/100)</f>
        <v>105.6242</v>
      </c>
      <c r="I1291" t="str">
        <f>VLOOKUP(vendas[[#This Row],[UF]],Regioes[],2,0)</f>
        <v>SUDESTE</v>
      </c>
      <c r="J1291" t="str" cm="1">
        <f t="array" aca="1" ref="J129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91" cm="1">
        <f t="array" ref="K1291">INDEX(Produtos[preço_venda],_xlfn.XMATCH(vendas[[#This Row],[produto]],Produtos[id],0,1))*vendas[[#This Row],[quantidade]]</f>
        <v>78722.05</v>
      </c>
      <c r="L1291">
        <f ca="1">vendas[[#This Row],[total produtos]]+vendas[[#This Row],[frete]]</f>
        <v>78827.674200000009</v>
      </c>
    </row>
    <row r="1292" spans="1:12" x14ac:dyDescent="0.25">
      <c r="A1292" s="1">
        <v>45391.569484749321</v>
      </c>
      <c r="B1292" s="3">
        <f>WEEKNUM(vendas[[#This Row],[data]])</f>
        <v>15</v>
      </c>
      <c r="C1292">
        <v>6</v>
      </c>
      <c r="D1292" s="2" t="s">
        <v>35</v>
      </c>
      <c r="E1292" s="3">
        <v>17</v>
      </c>
      <c r="F1292" t="s">
        <v>6991</v>
      </c>
      <c r="G1292" t="str" cm="1">
        <f t="array" ref="G1292">INDEX(Municípios[Unidade federativa],_xlfn.XMATCH(vendas[[#This Row],[destino]],Municípios[Município],0))</f>
        <v>Minas Gerais</v>
      </c>
      <c r="H1292" cm="1">
        <f t="array" aca="1" ref="H1292" ca="1">INDEX(Municípios[frete],_xlfn.XMATCH(vendas[[#This Row],[destino]],Municípios[Município]))*vendas[[#This Row],[quantidade]]*(RANDBETWEEN(10,30)/100)</f>
        <v>18.3872</v>
      </c>
      <c r="I1292" t="str">
        <f>VLOOKUP(vendas[[#This Row],[UF]],Regioes[],2,0)</f>
        <v>SUDESTE</v>
      </c>
      <c r="J1292" t="str" cm="1">
        <f t="array" aca="1" ref="J129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292" cm="1">
        <f t="array" ref="K1292">INDEX(Produtos[preço_venda],_xlfn.XMATCH(vendas[[#This Row],[produto]],Produtos[id],0,1))*vendas[[#This Row],[quantidade]]</f>
        <v>27204.25</v>
      </c>
      <c r="L1292">
        <f ca="1">vendas[[#This Row],[total produtos]]+vendas[[#This Row],[frete]]</f>
        <v>27222.637200000001</v>
      </c>
    </row>
    <row r="1293" spans="1:12" x14ac:dyDescent="0.25">
      <c r="A1293" s="1">
        <v>45398.147746847062</v>
      </c>
      <c r="B1293" s="3">
        <f>WEEKNUM(vendas[[#This Row],[data]])</f>
        <v>16</v>
      </c>
      <c r="C1293">
        <v>8</v>
      </c>
      <c r="D1293" s="2" t="s">
        <v>20</v>
      </c>
      <c r="E1293" s="3">
        <v>14</v>
      </c>
      <c r="F1293" t="s">
        <v>12355</v>
      </c>
      <c r="G1293" t="str" cm="1">
        <f t="array" ref="G1293">INDEX(Municípios[Unidade federativa],_xlfn.XMATCH(vendas[[#This Row],[destino]],Municípios[Município],0))</f>
        <v>Minas Gerais</v>
      </c>
      <c r="H1293" cm="1">
        <f t="array" aca="1" ref="H1293" ca="1">INDEX(Municípios[frete],_xlfn.XMATCH(vendas[[#This Row],[destino]],Municípios[Município]))*vendas[[#This Row],[quantidade]]*(RANDBETWEEN(10,30)/100)</f>
        <v>27.257999999999999</v>
      </c>
      <c r="I1293" t="str">
        <f>VLOOKUP(vendas[[#This Row],[UF]],Regioes[],2,0)</f>
        <v>SUDESTE</v>
      </c>
      <c r="J1293" t="str" cm="1">
        <f t="array" aca="1" ref="J129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293" cm="1">
        <f t="array" ref="K1293">INDEX(Produtos[preço_venda],_xlfn.XMATCH(vendas[[#This Row],[produto]],Produtos[id],0,1))*vendas[[#This Row],[quantidade]]</f>
        <v>58240.840000000004</v>
      </c>
      <c r="L1293">
        <f ca="1">vendas[[#This Row],[total produtos]]+vendas[[#This Row],[frete]]</f>
        <v>58268.098000000005</v>
      </c>
    </row>
    <row r="1294" spans="1:12" x14ac:dyDescent="0.25">
      <c r="A1294" s="1">
        <v>45400.772015411225</v>
      </c>
      <c r="B1294" s="3">
        <f>WEEKNUM(vendas[[#This Row],[data]])</f>
        <v>16</v>
      </c>
      <c r="C1294">
        <v>11</v>
      </c>
      <c r="D1294" s="2" t="s">
        <v>50</v>
      </c>
      <c r="E1294" s="3">
        <v>32</v>
      </c>
      <c r="F1294" t="s">
        <v>14705</v>
      </c>
      <c r="G1294" t="str" cm="1">
        <f t="array" ref="G1294">INDEX(Municípios[Unidade federativa],_xlfn.XMATCH(vendas[[#This Row],[destino]],Municípios[Município],0))</f>
        <v>Rondônia</v>
      </c>
      <c r="H1294" cm="1">
        <f t="array" aca="1" ref="H1294" ca="1">INDEX(Municípios[frete],_xlfn.XMATCH(vendas[[#This Row],[destino]],Municípios[Município]))*vendas[[#This Row],[quantidade]]*(RANDBETWEEN(10,30)/100)</f>
        <v>31.872</v>
      </c>
      <c r="I1294" t="str">
        <f>VLOOKUP(vendas[[#This Row],[UF]],Regioes[],2,0)</f>
        <v>NORTE</v>
      </c>
      <c r="J1294" t="str" cm="1">
        <f t="array" aca="1" ref="J1294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294" cm="1">
        <f t="array" ref="K1294">INDEX(Produtos[preço_venda],_xlfn.XMATCH(vendas[[#This Row],[produto]],Produtos[id],0,1))*vendas[[#This Row],[quantidade]]</f>
        <v>61459.519999999997</v>
      </c>
      <c r="L1294">
        <f ca="1">vendas[[#This Row],[total produtos]]+vendas[[#This Row],[frete]]</f>
        <v>61491.392</v>
      </c>
    </row>
    <row r="1295" spans="1:12" x14ac:dyDescent="0.25">
      <c r="A1295" s="1">
        <v>45408</v>
      </c>
      <c r="B1295" s="3">
        <f>WEEKNUM(vendas[[#This Row],[data]])</f>
        <v>17</v>
      </c>
      <c r="C1295">
        <v>14</v>
      </c>
      <c r="D1295" s="2" t="s">
        <v>57</v>
      </c>
      <c r="E1295" s="3">
        <v>44</v>
      </c>
      <c r="F1295" t="s">
        <v>2669</v>
      </c>
      <c r="G1295" t="str" cm="1">
        <f t="array" ref="G1295">INDEX(Municípios[Unidade federativa],_xlfn.XMATCH(vendas[[#This Row],[destino]],Municípios[Município],0))</f>
        <v>Bahia</v>
      </c>
      <c r="H1295" cm="1">
        <f t="array" aca="1" ref="H1295" ca="1">INDEX(Municípios[frete],_xlfn.XMATCH(vendas[[#This Row],[destino]],Municípios[Município]))*vendas[[#This Row],[quantidade]]*(RANDBETWEEN(10,30)/100)</f>
        <v>124.78399999999999</v>
      </c>
      <c r="I1295" t="str">
        <f>VLOOKUP(vendas[[#This Row],[UF]],Regioes[],2,0)</f>
        <v>NORDESTE</v>
      </c>
      <c r="J1295" t="str" cm="1">
        <f t="array" aca="1" ref="J1295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295" cm="1">
        <f t="array" ref="K1295">INDEX(Produtos[preço_venda],_xlfn.XMATCH(vendas[[#This Row],[produto]],Produtos[id],0,1))*vendas[[#This Row],[quantidade]]</f>
        <v>154915.63999999998</v>
      </c>
      <c r="L1295">
        <f ca="1">vendas[[#This Row],[total produtos]]+vendas[[#This Row],[frete]]</f>
        <v>155040.424</v>
      </c>
    </row>
    <row r="1296" spans="1:12" x14ac:dyDescent="0.25">
      <c r="A1296" s="1">
        <v>45394.217685757794</v>
      </c>
      <c r="B1296" s="3">
        <f>WEEKNUM(vendas[[#This Row],[data]])</f>
        <v>15</v>
      </c>
      <c r="C1296">
        <v>18</v>
      </c>
      <c r="D1296" s="2" t="s">
        <v>24</v>
      </c>
      <c r="E1296" s="3">
        <v>12</v>
      </c>
      <c r="F1296" t="s">
        <v>10068</v>
      </c>
      <c r="G1296" t="str" cm="1">
        <f t="array" ref="G1296">INDEX(Municípios[Unidade federativa],_xlfn.XMATCH(vendas[[#This Row],[destino]],Municípios[Município],0))</f>
        <v>Bahia</v>
      </c>
      <c r="H1296" cm="1">
        <f t="array" aca="1" ref="H1296" ca="1">INDEX(Municípios[frete],_xlfn.XMATCH(vendas[[#This Row],[destino]],Municípios[Município]))*vendas[[#This Row],[quantidade]]*(RANDBETWEEN(10,30)/100)</f>
        <v>31.92</v>
      </c>
      <c r="I1296" t="str">
        <f>VLOOKUP(vendas[[#This Row],[UF]],Regioes[],2,0)</f>
        <v>NORDESTE</v>
      </c>
      <c r="J1296" t="str" cm="1">
        <f t="array" aca="1" ref="J129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296" cm="1">
        <f t="array" ref="K1296">INDEX(Produtos[preço_venda],_xlfn.XMATCH(vendas[[#This Row],[produto]],Produtos[id],0,1))*vendas[[#This Row],[quantidade]]</f>
        <v>42243.479999999996</v>
      </c>
      <c r="L1296">
        <f ca="1">vendas[[#This Row],[total produtos]]+vendas[[#This Row],[frete]]</f>
        <v>42275.399999999994</v>
      </c>
    </row>
    <row r="1297" spans="1:12" x14ac:dyDescent="0.25">
      <c r="A1297" s="1">
        <v>45384.331541091851</v>
      </c>
      <c r="B1297" s="3">
        <f>WEEKNUM(vendas[[#This Row],[data]])</f>
        <v>14</v>
      </c>
      <c r="C1297">
        <v>16</v>
      </c>
      <c r="D1297" s="2" t="s">
        <v>28</v>
      </c>
      <c r="E1297" s="3">
        <v>10</v>
      </c>
      <c r="F1297" t="s">
        <v>2004</v>
      </c>
      <c r="G1297" t="str" cm="1">
        <f t="array" ref="G1297">INDEX(Municípios[Unidade federativa],_xlfn.XMATCH(vendas[[#This Row],[destino]],Municípios[Município],0))</f>
        <v>Mato Grosso do Sul</v>
      </c>
      <c r="H1297" cm="1">
        <f t="array" aca="1" ref="H1297" ca="1">INDEX(Municípios[frete],_xlfn.XMATCH(vendas[[#This Row],[destino]],Municípios[Município]))*vendas[[#This Row],[quantidade]]*(RANDBETWEEN(10,30)/100)</f>
        <v>10.678000000000001</v>
      </c>
      <c r="I1297" t="str">
        <f>VLOOKUP(vendas[[#This Row],[UF]],Regioes[],2,0)</f>
        <v>CENTRO-OESTE</v>
      </c>
      <c r="J1297" t="str" cm="1">
        <f t="array" aca="1" ref="J1297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297" cm="1">
        <f t="array" ref="K1297">INDEX(Produtos[preço_venda],_xlfn.XMATCH(vendas[[#This Row],[produto]],Produtos[id],0,1))*vendas[[#This Row],[quantidade]]</f>
        <v>12802.7</v>
      </c>
      <c r="L1297">
        <f ca="1">vendas[[#This Row],[total produtos]]+vendas[[#This Row],[frete]]</f>
        <v>12813.378000000001</v>
      </c>
    </row>
    <row r="1298" spans="1:12" x14ac:dyDescent="0.25">
      <c r="A1298" s="1">
        <v>45402</v>
      </c>
      <c r="B1298" s="3">
        <f>WEEKNUM(vendas[[#This Row],[data]])</f>
        <v>16</v>
      </c>
      <c r="C1298">
        <v>13</v>
      </c>
      <c r="D1298" s="2" t="s">
        <v>49</v>
      </c>
      <c r="E1298" s="3">
        <v>11</v>
      </c>
      <c r="F1298" t="s">
        <v>14184</v>
      </c>
      <c r="G1298" t="str" cm="1">
        <f t="array" ref="G1298">INDEX(Municípios[Unidade federativa],_xlfn.XMATCH(vendas[[#This Row],[destino]],Municípios[Município],0))</f>
        <v>Paraná</v>
      </c>
      <c r="H1298" cm="1">
        <f t="array" aca="1" ref="H1298" ca="1">INDEX(Municípios[frete],_xlfn.XMATCH(vendas[[#This Row],[destino]],Municípios[Município]))*vendas[[#This Row],[quantidade]]*(RANDBETWEEN(10,30)/100)</f>
        <v>48.642000000000003</v>
      </c>
      <c r="I1298" t="str">
        <f>VLOOKUP(vendas[[#This Row],[UF]],Regioes[],2,0)</f>
        <v>SUL</v>
      </c>
      <c r="J1298" t="str" cm="1">
        <f t="array" aca="1" ref="J129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298" cm="1">
        <f t="array" ref="K1298">INDEX(Produtos[preço_venda],_xlfn.XMATCH(vendas[[#This Row],[produto]],Produtos[id],0,1))*vendas[[#This Row],[quantidade]]</f>
        <v>14087.26</v>
      </c>
      <c r="L1298">
        <f ca="1">vendas[[#This Row],[total produtos]]+vendas[[#This Row],[frete]]</f>
        <v>14135.902</v>
      </c>
    </row>
    <row r="1299" spans="1:12" x14ac:dyDescent="0.25">
      <c r="A1299" s="1">
        <v>45410</v>
      </c>
      <c r="B1299" s="3">
        <f>WEEKNUM(vendas[[#This Row],[data]])</f>
        <v>18</v>
      </c>
      <c r="C1299">
        <v>17</v>
      </c>
      <c r="D1299" s="2" t="s">
        <v>21</v>
      </c>
      <c r="E1299" s="3">
        <v>41</v>
      </c>
      <c r="F1299" t="s">
        <v>3979</v>
      </c>
      <c r="G1299" t="str" cm="1">
        <f t="array" ref="G1299">INDEX(Municípios[Unidade federativa],_xlfn.XMATCH(vendas[[#This Row],[destino]],Municípios[Município],0))</f>
        <v>Minas Gerais</v>
      </c>
      <c r="H1299" cm="1">
        <f t="array" aca="1" ref="H1299" ca="1">INDEX(Municípios[frete],_xlfn.XMATCH(vendas[[#This Row],[destino]],Municípios[Município]))*vendas[[#This Row],[quantidade]]*(RANDBETWEEN(10,30)/100)</f>
        <v>128.17419999999998</v>
      </c>
      <c r="I1299" t="str">
        <f>VLOOKUP(vendas[[#This Row],[UF]],Regioes[],2,0)</f>
        <v>SUDESTE</v>
      </c>
      <c r="J1299" t="str" cm="1">
        <f t="array" aca="1" ref="J129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299" cm="1">
        <f t="array" ref="K1299">INDEX(Produtos[preço_venda],_xlfn.XMATCH(vendas[[#This Row],[produto]],Produtos[id],0,1))*vendas[[#This Row],[quantidade]]</f>
        <v>157460.91</v>
      </c>
      <c r="L1299">
        <f ca="1">vendas[[#This Row],[total produtos]]+vendas[[#This Row],[frete]]</f>
        <v>157589.08420000001</v>
      </c>
    </row>
    <row r="1300" spans="1:12" x14ac:dyDescent="0.25">
      <c r="A1300" s="1">
        <v>45385.348624582155</v>
      </c>
      <c r="B1300" s="3">
        <f>WEEKNUM(vendas[[#This Row],[data]])</f>
        <v>14</v>
      </c>
      <c r="C1300">
        <v>11</v>
      </c>
      <c r="D1300" s="2" t="s">
        <v>46</v>
      </c>
      <c r="E1300" s="3">
        <v>38</v>
      </c>
      <c r="F1300" t="s">
        <v>13461</v>
      </c>
      <c r="G1300" t="str" cm="1">
        <f t="array" ref="G1300">INDEX(Municípios[Unidade federativa],_xlfn.XMATCH(vendas[[#This Row],[destino]],Municípios[Município],0))</f>
        <v>Pernambuco</v>
      </c>
      <c r="H1300" cm="1">
        <f t="array" aca="1" ref="H1300" ca="1">INDEX(Municípios[frete],_xlfn.XMATCH(vendas[[#This Row],[destino]],Municípios[Município]))*vendas[[#This Row],[quantidade]]*(RANDBETWEEN(10,30)/100)</f>
        <v>49.795199999999994</v>
      </c>
      <c r="I1300" t="str">
        <f>VLOOKUP(vendas[[#This Row],[UF]],Regioes[],2,0)</f>
        <v>NORDESTE</v>
      </c>
      <c r="J1300" t="str" cm="1">
        <f t="array" aca="1" ref="J130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00" cm="1">
        <f t="array" ref="K1300">INDEX(Produtos[preço_venda],_xlfn.XMATCH(vendas[[#This Row],[produto]],Produtos[id],0,1))*vendas[[#This Row],[quantidade]]</f>
        <v>85149.640000000014</v>
      </c>
      <c r="L1300">
        <f ca="1">vendas[[#This Row],[total produtos]]+vendas[[#This Row],[frete]]</f>
        <v>85199.435200000007</v>
      </c>
    </row>
    <row r="1301" spans="1:12" x14ac:dyDescent="0.25">
      <c r="A1301" s="1">
        <v>45391.569484749321</v>
      </c>
      <c r="B1301" s="3">
        <f>WEEKNUM(vendas[[#This Row],[data]])</f>
        <v>15</v>
      </c>
      <c r="C1301">
        <v>15</v>
      </c>
      <c r="D1301" s="2" t="s">
        <v>34</v>
      </c>
      <c r="E1301" s="3">
        <v>16</v>
      </c>
      <c r="F1301" t="s">
        <v>2327</v>
      </c>
      <c r="G1301" t="str" cm="1">
        <f t="array" ref="G1301">INDEX(Municípios[Unidade federativa],_xlfn.XMATCH(vendas[[#This Row],[destino]],Municípios[Município],0))</f>
        <v>Goiás</v>
      </c>
      <c r="H1301" cm="1">
        <f t="array" aca="1" ref="H1301" ca="1">INDEX(Municípios[frete],_xlfn.XMATCH(vendas[[#This Row],[destino]],Municípios[Município]))*vendas[[#This Row],[quantidade]]*(RANDBETWEEN(10,30)/100)</f>
        <v>26.8</v>
      </c>
      <c r="I1301" t="str">
        <f>VLOOKUP(vendas[[#This Row],[UF]],Regioes[],2,0)</f>
        <v>CENTRO-OESTE</v>
      </c>
      <c r="J1301" t="str" cm="1">
        <f t="array" aca="1" ref="J1301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301" cm="1">
        <f t="array" ref="K1301">INDEX(Produtos[preço_venda],_xlfn.XMATCH(vendas[[#This Row],[produto]],Produtos[id],0,1))*vendas[[#This Row],[quantidade]]</f>
        <v>56325.120000000003</v>
      </c>
      <c r="L1301">
        <f ca="1">vendas[[#This Row],[total produtos]]+vendas[[#This Row],[frete]]</f>
        <v>56351.920000000006</v>
      </c>
    </row>
    <row r="1302" spans="1:12" x14ac:dyDescent="0.25">
      <c r="A1302" s="1">
        <v>45418</v>
      </c>
      <c r="B1302" s="3">
        <f>WEEKNUM(vendas[[#This Row],[data]])</f>
        <v>19</v>
      </c>
      <c r="C1302">
        <v>18</v>
      </c>
      <c r="D1302" s="2" t="s">
        <v>15</v>
      </c>
      <c r="E1302" s="3">
        <v>22</v>
      </c>
      <c r="F1302" t="s">
        <v>2606</v>
      </c>
      <c r="G1302" t="str" cm="1">
        <f t="array" ref="G1302">INDEX(Municípios[Unidade federativa],_xlfn.XMATCH(vendas[[#This Row],[destino]],Municípios[Município],0))</f>
        <v>Piauí</v>
      </c>
      <c r="H1302" cm="1">
        <f t="array" aca="1" ref="H1302" ca="1">INDEX(Municípios[frete],_xlfn.XMATCH(vendas[[#This Row],[destino]],Municípios[Município]))*vendas[[#This Row],[quantidade]]*(RANDBETWEEN(10,30)/100)</f>
        <v>72.509799999999998</v>
      </c>
      <c r="I1302" t="str">
        <f>VLOOKUP(vendas[[#This Row],[UF]],Regioes[],2,0)</f>
        <v>NORDESTE</v>
      </c>
      <c r="J1302" t="str" cm="1">
        <f t="array" aca="1" ref="J1302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02" cm="1">
        <f t="array" ref="K1302">INDEX(Produtos[preço_venda],_xlfn.XMATCH(vendas[[#This Row],[produto]],Produtos[id],0,1))*vendas[[#This Row],[quantidade]]</f>
        <v>21132.32</v>
      </c>
      <c r="L1302">
        <f ca="1">vendas[[#This Row],[total produtos]]+vendas[[#This Row],[frete]]</f>
        <v>21204.8298</v>
      </c>
    </row>
    <row r="1303" spans="1:12" x14ac:dyDescent="0.25">
      <c r="A1303" s="1">
        <v>45400.772015411225</v>
      </c>
      <c r="B1303" s="3">
        <f>WEEKNUM(vendas[[#This Row],[data]])</f>
        <v>16</v>
      </c>
      <c r="C1303">
        <v>9</v>
      </c>
      <c r="D1303" s="2" t="s">
        <v>33</v>
      </c>
      <c r="E1303" s="3">
        <v>30</v>
      </c>
      <c r="F1303" t="s">
        <v>3231</v>
      </c>
      <c r="G1303" t="str" cm="1">
        <f t="array" ref="G1303">INDEX(Municípios[Unidade federativa],_xlfn.XMATCH(vendas[[#This Row],[destino]],Municípios[Município],0))</f>
        <v>Maranhão</v>
      </c>
      <c r="H1303" cm="1">
        <f t="array" aca="1" ref="H1303" ca="1">INDEX(Municípios[frete],_xlfn.XMATCH(vendas[[#This Row],[destino]],Municípios[Município]))*vendas[[#This Row],[quantidade]]*(RANDBETWEEN(10,30)/100)</f>
        <v>90.516000000000005</v>
      </c>
      <c r="I1303" t="str">
        <f>VLOOKUP(vendas[[#This Row],[UF]],Regioes[],2,0)</f>
        <v>NORDESTE</v>
      </c>
      <c r="J1303" t="str" cm="1">
        <f t="array" aca="1" ref="J130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03" cm="1">
        <f t="array" ref="K1303">INDEX(Produtos[preço_venda],_xlfn.XMATCH(vendas[[#This Row],[produto]],Produtos[id],0,1))*vendas[[#This Row],[quantidade]]</f>
        <v>19224.3</v>
      </c>
      <c r="L1303">
        <f ca="1">vendas[[#This Row],[total produtos]]+vendas[[#This Row],[frete]]</f>
        <v>19314.815999999999</v>
      </c>
    </row>
    <row r="1304" spans="1:12" x14ac:dyDescent="0.25">
      <c r="A1304" s="1">
        <v>45385.928571919729</v>
      </c>
      <c r="B1304" s="3">
        <f>WEEKNUM(vendas[[#This Row],[data]])</f>
        <v>14</v>
      </c>
      <c r="C1304">
        <v>6</v>
      </c>
      <c r="D1304" s="2" t="s">
        <v>46</v>
      </c>
      <c r="E1304" s="3">
        <v>37</v>
      </c>
      <c r="F1304" t="s">
        <v>16365</v>
      </c>
      <c r="G1304" t="str" cm="1">
        <f t="array" ref="G1304">INDEX(Municípios[Unidade federativa],_xlfn.XMATCH(vendas[[#This Row],[destino]],Municípios[Município],0))</f>
        <v>São Paulo</v>
      </c>
      <c r="H1304" cm="1">
        <f t="array" aca="1" ref="H1304" ca="1">INDEX(Municípios[frete],_xlfn.XMATCH(vendas[[#This Row],[destino]],Municípios[Município]))*vendas[[#This Row],[quantidade]]*(RANDBETWEEN(10,30)/100)</f>
        <v>124.42360000000001</v>
      </c>
      <c r="I1304" t="str">
        <f>VLOOKUP(vendas[[#This Row],[UF]],Regioes[],2,0)</f>
        <v>SUDESTE</v>
      </c>
      <c r="J1304" t="str" cm="1">
        <f t="array" aca="1" ref="J130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304" cm="1">
        <f t="array" ref="K1304">INDEX(Produtos[preço_venda],_xlfn.XMATCH(vendas[[#This Row],[produto]],Produtos[id],0,1))*vendas[[#This Row],[quantidade]]</f>
        <v>82908.86</v>
      </c>
      <c r="L1304">
        <f ca="1">vendas[[#This Row],[total produtos]]+vendas[[#This Row],[frete]]</f>
        <v>83033.283599999995</v>
      </c>
    </row>
    <row r="1305" spans="1:12" x14ac:dyDescent="0.25">
      <c r="A1305" s="1">
        <v>45391.569484749321</v>
      </c>
      <c r="B1305" s="3">
        <f>WEEKNUM(vendas[[#This Row],[data]])</f>
        <v>15</v>
      </c>
      <c r="C1305">
        <v>9</v>
      </c>
      <c r="D1305" s="2" t="s">
        <v>9</v>
      </c>
      <c r="E1305" s="3">
        <v>23</v>
      </c>
      <c r="F1305" t="s">
        <v>6176</v>
      </c>
      <c r="G1305" t="str" cm="1">
        <f t="array" ref="G1305">INDEX(Municípios[Unidade federativa],_xlfn.XMATCH(vendas[[#This Row],[destino]],Municípios[Município],0))</f>
        <v>Paraíba</v>
      </c>
      <c r="H1305" cm="1">
        <f t="array" aca="1" ref="H1305" ca="1">INDEX(Municípios[frete],_xlfn.XMATCH(vendas[[#This Row],[destino]],Municípios[Município]))*vendas[[#This Row],[quantidade]]*(RANDBETWEEN(10,30)/100)</f>
        <v>22.172000000000004</v>
      </c>
      <c r="I1305" t="str">
        <f>VLOOKUP(vendas[[#This Row],[UF]],Regioes[],2,0)</f>
        <v>NORDESTE</v>
      </c>
      <c r="J1305" t="str" cm="1">
        <f t="array" aca="1" ref="J1305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305" cm="1">
        <f t="array" ref="K1305">INDEX(Produtos[preço_venda],_xlfn.XMATCH(vendas[[#This Row],[produto]],Produtos[id],0,1))*vendas[[#This Row],[quantidade]]</f>
        <v>36822.54</v>
      </c>
      <c r="L1305">
        <f ca="1">vendas[[#This Row],[total produtos]]+vendas[[#This Row],[frete]]</f>
        <v>36844.712</v>
      </c>
    </row>
    <row r="1306" spans="1:12" x14ac:dyDescent="0.25">
      <c r="A1306" s="1">
        <v>45400.772015411225</v>
      </c>
      <c r="B1306" s="3">
        <f>WEEKNUM(vendas[[#This Row],[data]])</f>
        <v>16</v>
      </c>
      <c r="C1306">
        <v>17</v>
      </c>
      <c r="D1306" s="2" t="s">
        <v>19</v>
      </c>
      <c r="E1306" s="3">
        <v>28</v>
      </c>
      <c r="F1306" t="s">
        <v>9847</v>
      </c>
      <c r="G1306" t="str" cm="1">
        <f t="array" ref="G1306">INDEX(Municípios[Unidade federativa],_xlfn.XMATCH(vendas[[#This Row],[destino]],Municípios[Município],0))</f>
        <v>Piauí</v>
      </c>
      <c r="H1306" cm="1">
        <f t="array" aca="1" ref="H1306" ca="1">INDEX(Municípios[frete],_xlfn.XMATCH(vendas[[#This Row],[destino]],Municípios[Município]))*vendas[[#This Row],[quantidade]]*(RANDBETWEEN(10,30)/100)</f>
        <v>53.902799999999999</v>
      </c>
      <c r="I1306" t="str">
        <f>VLOOKUP(vendas[[#This Row],[UF]],Regioes[],2,0)</f>
        <v>NORDESTE</v>
      </c>
      <c r="J1306" t="str" cm="1">
        <f t="array" aca="1" ref="J130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06" cm="1">
        <f t="array" ref="K1306">INDEX(Produtos[preço_venda],_xlfn.XMATCH(vendas[[#This Row],[produto]],Produtos[id],0,1))*vendas[[#This Row],[quantidade]]</f>
        <v>62734.280000000006</v>
      </c>
      <c r="L1306">
        <f ca="1">vendas[[#This Row],[total produtos]]+vendas[[#This Row],[frete]]</f>
        <v>62788.18280000001</v>
      </c>
    </row>
    <row r="1307" spans="1:12" x14ac:dyDescent="0.25">
      <c r="A1307" s="1">
        <v>45397.650928884985</v>
      </c>
      <c r="B1307" s="3">
        <f>WEEKNUM(vendas[[#This Row],[data]])</f>
        <v>16</v>
      </c>
      <c r="C1307">
        <v>11</v>
      </c>
      <c r="D1307" s="2" t="s">
        <v>28</v>
      </c>
      <c r="E1307" s="3">
        <v>24</v>
      </c>
      <c r="F1307" t="s">
        <v>10172</v>
      </c>
      <c r="G1307" t="str" cm="1">
        <f t="array" ref="G1307">INDEX(Municípios[Unidade federativa],_xlfn.XMATCH(vendas[[#This Row],[destino]],Municípios[Município],0))</f>
        <v>Bahia</v>
      </c>
      <c r="H1307" cm="1">
        <f t="array" aca="1" ref="H1307" ca="1">INDEX(Municípios[frete],_xlfn.XMATCH(vendas[[#This Row],[destino]],Municípios[Município]))*vendas[[#This Row],[quantidade]]*(RANDBETWEEN(10,30)/100)</f>
        <v>35.613599999999998</v>
      </c>
      <c r="I1307" t="str">
        <f>VLOOKUP(vendas[[#This Row],[UF]],Regioes[],2,0)</f>
        <v>NORDESTE</v>
      </c>
      <c r="J1307" t="str" cm="1">
        <f t="array" aca="1" ref="J1307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307" cm="1">
        <f t="array" ref="K1307">INDEX(Produtos[preço_venda],_xlfn.XMATCH(vendas[[#This Row],[produto]],Produtos[id],0,1))*vendas[[#This Row],[quantidade]]</f>
        <v>30726.48</v>
      </c>
      <c r="L1307">
        <f ca="1">vendas[[#This Row],[total produtos]]+vendas[[#This Row],[frete]]</f>
        <v>30762.0936</v>
      </c>
    </row>
    <row r="1308" spans="1:12" x14ac:dyDescent="0.25">
      <c r="A1308" s="1">
        <v>45394.217685757794</v>
      </c>
      <c r="B1308" s="3">
        <f>WEEKNUM(vendas[[#This Row],[data]])</f>
        <v>15</v>
      </c>
      <c r="C1308">
        <v>16</v>
      </c>
      <c r="D1308" s="2" t="s">
        <v>55</v>
      </c>
      <c r="E1308" s="3">
        <v>25</v>
      </c>
      <c r="F1308" t="s">
        <v>4766</v>
      </c>
      <c r="G1308" t="str" cm="1">
        <f t="array" ref="G1308">INDEX(Municípios[Unidade federativa],_xlfn.XMATCH(vendas[[#This Row],[destino]],Municípios[Município],0))</f>
        <v>Sergipe</v>
      </c>
      <c r="H1308" cm="1">
        <f t="array" aca="1" ref="H1308" ca="1">INDEX(Municípios[frete],_xlfn.XMATCH(vendas[[#This Row],[destino]],Municípios[Município]))*vendas[[#This Row],[quantidade]]*(RANDBETWEEN(10,30)/100)</f>
        <v>26.730000000000004</v>
      </c>
      <c r="I1308" t="str">
        <f>VLOOKUP(vendas[[#This Row],[UF]],Regioes[],2,0)</f>
        <v>NORDESTE</v>
      </c>
      <c r="J1308" t="str" cm="1">
        <f t="array" aca="1" ref="J130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08" cm="1">
        <f t="array" ref="K1308">INDEX(Produtos[preço_venda],_xlfn.XMATCH(vendas[[#This Row],[produto]],Produtos[id],0,1))*vendas[[#This Row],[quantidade]]</f>
        <v>48023</v>
      </c>
      <c r="L1308">
        <f ca="1">vendas[[#This Row],[total produtos]]+vendas[[#This Row],[frete]]</f>
        <v>48049.73</v>
      </c>
    </row>
    <row r="1309" spans="1:12" x14ac:dyDescent="0.25">
      <c r="A1309" s="1">
        <v>45400.772015411225</v>
      </c>
      <c r="B1309" s="3">
        <f>WEEKNUM(vendas[[#This Row],[data]])</f>
        <v>16</v>
      </c>
      <c r="C1309">
        <v>7</v>
      </c>
      <c r="D1309" s="2" t="s">
        <v>18</v>
      </c>
      <c r="E1309" s="3">
        <v>48</v>
      </c>
      <c r="F1309" t="s">
        <v>5636</v>
      </c>
      <c r="G1309" t="str" cm="1">
        <f t="array" ref="G1309">INDEX(Municípios[Unidade federativa],_xlfn.XMATCH(vendas[[#This Row],[destino]],Municípios[Município],0))</f>
        <v>Pará</v>
      </c>
      <c r="H1309" cm="1">
        <f t="array" aca="1" ref="H1309" ca="1">INDEX(Municípios[frete],_xlfn.XMATCH(vendas[[#This Row],[destino]],Municípios[Município]))*vendas[[#This Row],[quantidade]]*(RANDBETWEEN(10,30)/100)</f>
        <v>91.732799999999997</v>
      </c>
      <c r="I1309" t="str">
        <f>VLOOKUP(vendas[[#This Row],[UF]],Regioes[],2,0)</f>
        <v>NORTE</v>
      </c>
      <c r="J1309" t="str" cm="1">
        <f t="array" aca="1" ref="J1309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309" cm="1">
        <f t="array" ref="K1309">INDEX(Produtos[preço_venda],_xlfn.XMATCH(vendas[[#This Row],[produto]],Produtos[id],0,1))*vendas[[#This Row],[quantidade]]</f>
        <v>169004.16</v>
      </c>
      <c r="L1309">
        <f ca="1">vendas[[#This Row],[total produtos]]+vendas[[#This Row],[frete]]</f>
        <v>169095.8928</v>
      </c>
    </row>
    <row r="1310" spans="1:12" x14ac:dyDescent="0.25">
      <c r="A1310" s="1">
        <v>45402</v>
      </c>
      <c r="B1310" s="3">
        <f>WEEKNUM(vendas[[#This Row],[data]])</f>
        <v>16</v>
      </c>
      <c r="C1310">
        <v>6</v>
      </c>
      <c r="D1310" s="2" t="s">
        <v>13</v>
      </c>
      <c r="E1310" s="3">
        <v>36</v>
      </c>
      <c r="F1310" t="s">
        <v>11008</v>
      </c>
      <c r="G1310" t="str" cm="1">
        <f t="array" ref="G1310">INDEX(Municípios[Unidade federativa],_xlfn.XMATCH(vendas[[#This Row],[destino]],Municípios[Município],0))</f>
        <v>São Paulo</v>
      </c>
      <c r="H1310" cm="1">
        <f t="array" aca="1" ref="H1310" ca="1">INDEX(Municípios[frete],_xlfn.XMATCH(vendas[[#This Row],[destino]],Municípios[Município]))*vendas[[#This Row],[quantidade]]*(RANDBETWEEN(10,30)/100)</f>
        <v>122.76</v>
      </c>
      <c r="I1310" t="str">
        <f>VLOOKUP(vendas[[#This Row],[UF]],Regioes[],2,0)</f>
        <v>SUDESTE</v>
      </c>
      <c r="J1310" t="str" cm="1">
        <f t="array" aca="1" ref="J131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10" cm="1">
        <f t="array" ref="K1310">INDEX(Produtos[preço_venda],_xlfn.XMATCH(vendas[[#This Row],[produto]],Produtos[id],0,1))*vendas[[#This Row],[quantidade]]</f>
        <v>23045.759999999998</v>
      </c>
      <c r="L1310">
        <f ca="1">vendas[[#This Row],[total produtos]]+vendas[[#This Row],[frete]]</f>
        <v>23168.519999999997</v>
      </c>
    </row>
    <row r="1311" spans="1:12" x14ac:dyDescent="0.25">
      <c r="A1311" s="1">
        <v>45391.569484749321</v>
      </c>
      <c r="B1311" s="3">
        <f>WEEKNUM(vendas[[#This Row],[data]])</f>
        <v>15</v>
      </c>
      <c r="C1311">
        <v>9</v>
      </c>
      <c r="D1311" s="2" t="s">
        <v>17</v>
      </c>
      <c r="E1311" s="3">
        <v>44</v>
      </c>
      <c r="F1311" t="s">
        <v>6386</v>
      </c>
      <c r="G1311" t="str" cm="1">
        <f t="array" ref="G1311">INDEX(Municípios[Unidade federativa],_xlfn.XMATCH(vendas[[#This Row],[destino]],Municípios[Município],0))</f>
        <v>Alagoas</v>
      </c>
      <c r="H1311" cm="1">
        <f t="array" aca="1" ref="H1311" ca="1">INDEX(Municípios[frete],_xlfn.XMATCH(vendas[[#This Row],[destino]],Municípios[Município]))*vendas[[#This Row],[quantidade]]*(RANDBETWEEN(10,30)/100)</f>
        <v>29.831999999999997</v>
      </c>
      <c r="I1311" t="str">
        <f>VLOOKUP(vendas[[#This Row],[UF]],Regioes[],2,0)</f>
        <v>NORDESTE</v>
      </c>
      <c r="J1311" t="str" cm="1">
        <f t="array" aca="1" ref="J131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11" cm="1">
        <f t="array" ref="K1311">INDEX(Produtos[preço_venda],_xlfn.XMATCH(vendas[[#This Row],[produto]],Produtos[id],0,1))*vendas[[#This Row],[quantidade]]</f>
        <v>112649.68</v>
      </c>
      <c r="L1311">
        <f ca="1">vendas[[#This Row],[total produtos]]+vendas[[#This Row],[frete]]</f>
        <v>112679.51199999999</v>
      </c>
    </row>
    <row r="1312" spans="1:12" x14ac:dyDescent="0.25">
      <c r="A1312" s="1">
        <v>45400.772015411225</v>
      </c>
      <c r="B1312" s="3">
        <f>WEEKNUM(vendas[[#This Row],[data]])</f>
        <v>16</v>
      </c>
      <c r="C1312">
        <v>10</v>
      </c>
      <c r="D1312" s="2" t="s">
        <v>23</v>
      </c>
      <c r="E1312" s="3">
        <v>29</v>
      </c>
      <c r="F1312" t="s">
        <v>7420</v>
      </c>
      <c r="G1312" t="str" cm="1">
        <f t="array" ref="G1312">INDEX(Municípios[Unidade federativa],_xlfn.XMATCH(vendas[[#This Row],[destino]],Municípios[Município],0))</f>
        <v>Bahia</v>
      </c>
      <c r="H1312" cm="1">
        <f t="array" aca="1" ref="H1312" ca="1">INDEX(Municípios[frete],_xlfn.XMATCH(vendas[[#This Row],[destino]],Municípios[Município]))*vendas[[#This Row],[quantidade]]*(RANDBETWEEN(10,30)/100)</f>
        <v>102.05100000000002</v>
      </c>
      <c r="I1312" t="str">
        <f>VLOOKUP(vendas[[#This Row],[UF]],Regioes[],2,0)</f>
        <v>NORDESTE</v>
      </c>
      <c r="J1312" t="str" cm="1">
        <f t="array" aca="1" ref="J131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12" cm="1">
        <f t="array" ref="K1312">INDEX(Produtos[preço_venda],_xlfn.XMATCH(vendas[[#This Row],[produto]],Produtos[id],0,1))*vendas[[#This Row],[quantidade]]</f>
        <v>46405.22</v>
      </c>
      <c r="L1312">
        <f ca="1">vendas[[#This Row],[total produtos]]+vendas[[#This Row],[frete]]</f>
        <v>46507.271000000001</v>
      </c>
    </row>
    <row r="1313" spans="1:12" x14ac:dyDescent="0.25">
      <c r="A1313" s="1">
        <v>45386.897653431421</v>
      </c>
      <c r="B1313" s="3">
        <f>WEEKNUM(vendas[[#This Row],[data]])</f>
        <v>14</v>
      </c>
      <c r="C1313">
        <v>6</v>
      </c>
      <c r="D1313" s="2" t="s">
        <v>31</v>
      </c>
      <c r="E1313" s="3">
        <v>16</v>
      </c>
      <c r="F1313" t="s">
        <v>14403</v>
      </c>
      <c r="G1313" t="str" cm="1">
        <f t="array" ref="G1313">INDEX(Municípios[Unidade federativa],_xlfn.XMATCH(vendas[[#This Row],[destino]],Municípios[Município],0))</f>
        <v>Minas Gerais</v>
      </c>
      <c r="H1313" cm="1">
        <f t="array" aca="1" ref="H1313" ca="1">INDEX(Municípios[frete],_xlfn.XMATCH(vendas[[#This Row],[destino]],Municípios[Município]))*vendas[[#This Row],[quantidade]]*(RANDBETWEEN(10,30)/100)</f>
        <v>13.7904</v>
      </c>
      <c r="I1313" t="str">
        <f>VLOOKUP(vendas[[#This Row],[UF]],Regioes[],2,0)</f>
        <v>SUDESTE</v>
      </c>
      <c r="J1313" t="str" cm="1">
        <f t="array" aca="1" ref="J131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13" cm="1">
        <f t="array" ref="K1313">INDEX(Produtos[preço_venda],_xlfn.XMATCH(vendas[[#This Row],[produto]],Produtos[id],0,1))*vendas[[#This Row],[quantidade]]</f>
        <v>61443.519999999997</v>
      </c>
      <c r="L1313">
        <f ca="1">vendas[[#This Row],[total produtos]]+vendas[[#This Row],[frete]]</f>
        <v>61457.310399999995</v>
      </c>
    </row>
    <row r="1314" spans="1:12" x14ac:dyDescent="0.25">
      <c r="A1314" s="1">
        <v>45402</v>
      </c>
      <c r="B1314" s="3">
        <f>WEEKNUM(vendas[[#This Row],[data]])</f>
        <v>16</v>
      </c>
      <c r="C1314">
        <v>12</v>
      </c>
      <c r="D1314" s="2" t="s">
        <v>53</v>
      </c>
      <c r="E1314" s="3">
        <v>10</v>
      </c>
      <c r="F1314" t="s">
        <v>12839</v>
      </c>
      <c r="G1314" t="str" cm="1">
        <f t="array" ref="G1314">INDEX(Municípios[Unidade federativa],_xlfn.XMATCH(vendas[[#This Row],[destino]],Municípios[Município],0))</f>
        <v>Rio Grande do Norte</v>
      </c>
      <c r="H1314" cm="1">
        <f t="array" aca="1" ref="H1314" ca="1">INDEX(Municípios[frete],_xlfn.XMATCH(vendas[[#This Row],[destino]],Municípios[Município]))*vendas[[#This Row],[quantidade]]*(RANDBETWEEN(10,30)/100)</f>
        <v>7.1829999999999998</v>
      </c>
      <c r="I1314" t="str">
        <f>VLOOKUP(vendas[[#This Row],[UF]],Regioes[],2,0)</f>
        <v>NORDESTE</v>
      </c>
      <c r="J1314" t="str" cm="1">
        <f t="array" aca="1" ref="J131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314" cm="1">
        <f t="array" ref="K1314">INDEX(Produtos[preço_venda],_xlfn.XMATCH(vendas[[#This Row],[produto]],Produtos[id],0,1))*vendas[[#This Row],[quantidade]]</f>
        <v>38403.200000000004</v>
      </c>
      <c r="L1314">
        <f ca="1">vendas[[#This Row],[total produtos]]+vendas[[#This Row],[frete]]</f>
        <v>38410.383000000002</v>
      </c>
    </row>
    <row r="1315" spans="1:12" x14ac:dyDescent="0.25">
      <c r="A1315" s="1">
        <v>45397.028009094523</v>
      </c>
      <c r="B1315" s="3">
        <f>WEEKNUM(vendas[[#This Row],[data]])</f>
        <v>16</v>
      </c>
      <c r="C1315">
        <v>14</v>
      </c>
      <c r="D1315" s="2" t="s">
        <v>10</v>
      </c>
      <c r="E1315" s="3">
        <v>10</v>
      </c>
      <c r="F1315" t="s">
        <v>7544</v>
      </c>
      <c r="G1315" t="str" cm="1">
        <f t="array" ref="G1315">INDEX(Municípios[Unidade federativa],_xlfn.XMATCH(vendas[[#This Row],[destino]],Municípios[Município],0))</f>
        <v>Pernambuco</v>
      </c>
      <c r="H1315" cm="1">
        <f t="array" aca="1" ref="H1315" ca="1">INDEX(Municípios[frete],_xlfn.XMATCH(vendas[[#This Row],[destino]],Municípios[Município]))*vendas[[#This Row],[quantidade]]*(RANDBETWEEN(10,30)/100)</f>
        <v>11.799999999999999</v>
      </c>
      <c r="I1315" t="str">
        <f>VLOOKUP(vendas[[#This Row],[UF]],Regioes[],2,0)</f>
        <v>NORDESTE</v>
      </c>
      <c r="J1315" t="str" cm="1">
        <f t="array" aca="1" ref="J131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15" cm="1">
        <f t="array" ref="K1315">INDEX(Produtos[preço_venda],_xlfn.XMATCH(vendas[[#This Row],[produto]],Produtos[id],0,1))*vendas[[#This Row],[quantidade]]</f>
        <v>44801.5</v>
      </c>
      <c r="L1315">
        <f ca="1">vendas[[#This Row],[total produtos]]+vendas[[#This Row],[frete]]</f>
        <v>44813.3</v>
      </c>
    </row>
    <row r="1316" spans="1:12" x14ac:dyDescent="0.25">
      <c r="A1316" s="1">
        <v>45391.569484749321</v>
      </c>
      <c r="B1316" s="3">
        <f>WEEKNUM(vendas[[#This Row],[data]])</f>
        <v>15</v>
      </c>
      <c r="C1316">
        <v>12</v>
      </c>
      <c r="D1316" s="2" t="s">
        <v>24</v>
      </c>
      <c r="E1316" s="3">
        <v>44</v>
      </c>
      <c r="F1316" t="s">
        <v>12081</v>
      </c>
      <c r="G1316" t="str" cm="1">
        <f t="array" ref="G1316">INDEX(Municípios[Unidade federativa],_xlfn.XMATCH(vendas[[#This Row],[destino]],Municípios[Município],0))</f>
        <v>Minas Gerais</v>
      </c>
      <c r="H1316" cm="1">
        <f t="array" aca="1" ref="H1316" ca="1">INDEX(Municípios[frete],_xlfn.XMATCH(vendas[[#This Row],[destino]],Municípios[Município]))*vendas[[#This Row],[quantidade]]*(RANDBETWEEN(10,30)/100)</f>
        <v>73.273199999999989</v>
      </c>
      <c r="I1316" t="str">
        <f>VLOOKUP(vendas[[#This Row],[UF]],Regioes[],2,0)</f>
        <v>SUDESTE</v>
      </c>
      <c r="J1316" t="str" cm="1">
        <f t="array" aca="1" ref="J1316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316" cm="1">
        <f t="array" ref="K1316">INDEX(Produtos[preço_venda],_xlfn.XMATCH(vendas[[#This Row],[produto]],Produtos[id],0,1))*vendas[[#This Row],[quantidade]]</f>
        <v>154892.76</v>
      </c>
      <c r="L1316">
        <f ca="1">vendas[[#This Row],[total produtos]]+vendas[[#This Row],[frete]]</f>
        <v>154966.03320000001</v>
      </c>
    </row>
    <row r="1317" spans="1:12" x14ac:dyDescent="0.25">
      <c r="A1317" s="1">
        <v>45402</v>
      </c>
      <c r="B1317" s="3">
        <f>WEEKNUM(vendas[[#This Row],[data]])</f>
        <v>16</v>
      </c>
      <c r="C1317">
        <v>12</v>
      </c>
      <c r="D1317" s="2" t="s">
        <v>26</v>
      </c>
      <c r="E1317" s="3">
        <v>42</v>
      </c>
      <c r="F1317" t="s">
        <v>5408</v>
      </c>
      <c r="G1317" t="str" cm="1">
        <f t="array" ref="G1317">INDEX(Municípios[Unidade federativa],_xlfn.XMATCH(vendas[[#This Row],[destino]],Municípios[Município],0))</f>
        <v>Maranhão</v>
      </c>
      <c r="H1317" cm="1">
        <f t="array" aca="1" ref="H1317" ca="1">INDEX(Municípios[frete],_xlfn.XMATCH(vendas[[#This Row],[destino]],Municípios[Município]))*vendas[[#This Row],[quantidade]]*(RANDBETWEEN(10,30)/100)</f>
        <v>113.83680000000001</v>
      </c>
      <c r="I1317" t="str">
        <f>VLOOKUP(vendas[[#This Row],[UF]],Regioes[],2,0)</f>
        <v>NORDESTE</v>
      </c>
      <c r="J1317" t="str" cm="1">
        <f t="array" aca="1" ref="J131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17" cm="1">
        <f t="array" ref="K1317">INDEX(Produtos[preço_venda],_xlfn.XMATCH(vendas[[#This Row],[produto]],Produtos[id],0,1))*vendas[[#This Row],[quantidade]]</f>
        <v>188192.75999999998</v>
      </c>
      <c r="L1317">
        <f ca="1">vendas[[#This Row],[total produtos]]+vendas[[#This Row],[frete]]</f>
        <v>188306.59679999997</v>
      </c>
    </row>
    <row r="1318" spans="1:12" x14ac:dyDescent="0.25">
      <c r="A1318" s="1">
        <v>45418</v>
      </c>
      <c r="B1318" s="3">
        <f>WEEKNUM(vendas[[#This Row],[data]])</f>
        <v>19</v>
      </c>
      <c r="C1318">
        <v>14</v>
      </c>
      <c r="D1318" s="2" t="s">
        <v>40</v>
      </c>
      <c r="E1318" s="3">
        <v>29</v>
      </c>
      <c r="F1318" t="s">
        <v>331</v>
      </c>
      <c r="G1318" t="str" cm="1">
        <f t="array" ref="G1318">INDEX(Municípios[Unidade federativa],_xlfn.XMATCH(vendas[[#This Row],[destino]],Municípios[Município],0))</f>
        <v>Espírito Santo</v>
      </c>
      <c r="H1318" cm="1">
        <f t="array" aca="1" ref="H1318" ca="1">INDEX(Municípios[frete],_xlfn.XMATCH(vendas[[#This Row],[destino]],Municípios[Município]))*vendas[[#This Row],[quantidade]]*(RANDBETWEEN(10,30)/100)</f>
        <v>43.847999999999999</v>
      </c>
      <c r="I1318" t="str">
        <f>VLOOKUP(vendas[[#This Row],[UF]],Regioes[],2,0)</f>
        <v>SUDESTE</v>
      </c>
      <c r="J1318" t="str" cm="1">
        <f t="array" aca="1" ref="J131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18" cm="1">
        <f t="array" ref="K1318">INDEX(Produtos[preço_venda],_xlfn.XMATCH(vendas[[#This Row],[produto]],Produtos[id],0,1))*vendas[[#This Row],[quantidade]]</f>
        <v>92810.73</v>
      </c>
      <c r="L1318">
        <f ca="1">vendas[[#This Row],[total produtos]]+vendas[[#This Row],[frete]]</f>
        <v>92854.577999999994</v>
      </c>
    </row>
    <row r="1319" spans="1:12" x14ac:dyDescent="0.25">
      <c r="A1319" s="1">
        <v>45418</v>
      </c>
      <c r="B1319" s="3">
        <f>WEEKNUM(vendas[[#This Row],[data]])</f>
        <v>19</v>
      </c>
      <c r="C1319">
        <v>9</v>
      </c>
      <c r="D1319" s="2" t="s">
        <v>20</v>
      </c>
      <c r="E1319" s="3">
        <v>26</v>
      </c>
      <c r="F1319" t="s">
        <v>4032</v>
      </c>
      <c r="G1319" t="str" cm="1">
        <f t="array" ref="G1319">INDEX(Municípios[Unidade federativa],_xlfn.XMATCH(vendas[[#This Row],[destino]],Municípios[Município],0))</f>
        <v>Minas Gerais</v>
      </c>
      <c r="H1319" cm="1">
        <f t="array" aca="1" ref="H1319" ca="1">INDEX(Municípios[frete],_xlfn.XMATCH(vendas[[#This Row],[destino]],Municípios[Município]))*vendas[[#This Row],[quantidade]]*(RANDBETWEEN(10,30)/100)</f>
        <v>32.4818</v>
      </c>
      <c r="I1319" t="str">
        <f>VLOOKUP(vendas[[#This Row],[UF]],Regioes[],2,0)</f>
        <v>SUDESTE</v>
      </c>
      <c r="J1319" t="str" cm="1">
        <f t="array" aca="1" ref="J131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19" cm="1">
        <f t="array" ref="K1319">INDEX(Produtos[preço_venda],_xlfn.XMATCH(vendas[[#This Row],[produto]],Produtos[id],0,1))*vendas[[#This Row],[quantidade]]</f>
        <v>108161.56000000001</v>
      </c>
      <c r="L1319">
        <f ca="1">vendas[[#This Row],[total produtos]]+vendas[[#This Row],[frete]]</f>
        <v>108194.04180000001</v>
      </c>
    </row>
    <row r="1320" spans="1:12" x14ac:dyDescent="0.25">
      <c r="A1320" s="1">
        <v>45402</v>
      </c>
      <c r="B1320" s="3">
        <f>WEEKNUM(vendas[[#This Row],[data]])</f>
        <v>16</v>
      </c>
      <c r="C1320">
        <v>13</v>
      </c>
      <c r="D1320" s="2" t="s">
        <v>34</v>
      </c>
      <c r="E1320" s="3">
        <v>25</v>
      </c>
      <c r="F1320" t="s">
        <v>11892</v>
      </c>
      <c r="G1320" t="str" cm="1">
        <f t="array" ref="G1320">INDEX(Municípios[Unidade federativa],_xlfn.XMATCH(vendas[[#This Row],[destino]],Municípios[Município],0))</f>
        <v>Bahia</v>
      </c>
      <c r="H1320" cm="1">
        <f t="array" aca="1" ref="H1320" ca="1">INDEX(Municípios[frete],_xlfn.XMATCH(vendas[[#This Row],[destino]],Municípios[Município]))*vendas[[#This Row],[quantidade]]*(RANDBETWEEN(10,30)/100)</f>
        <v>102.465</v>
      </c>
      <c r="I1320" t="str">
        <f>VLOOKUP(vendas[[#This Row],[UF]],Regioes[],2,0)</f>
        <v>NORDESTE</v>
      </c>
      <c r="J1320" t="str" cm="1">
        <f t="array" aca="1" ref="J132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320" cm="1">
        <f t="array" ref="K1320">INDEX(Produtos[preço_venda],_xlfn.XMATCH(vendas[[#This Row],[produto]],Produtos[id],0,1))*vendas[[#This Row],[quantidade]]</f>
        <v>88008</v>
      </c>
      <c r="L1320">
        <f ca="1">vendas[[#This Row],[total produtos]]+vendas[[#This Row],[frete]]</f>
        <v>88110.464999999997</v>
      </c>
    </row>
    <row r="1321" spans="1:12" x14ac:dyDescent="0.25">
      <c r="A1321" s="1">
        <v>45401.001426674651</v>
      </c>
      <c r="B1321" s="3">
        <f>WEEKNUM(vendas[[#This Row],[data]])</f>
        <v>16</v>
      </c>
      <c r="C1321">
        <v>10</v>
      </c>
      <c r="D1321" s="2" t="s">
        <v>15</v>
      </c>
      <c r="E1321" s="3">
        <v>26</v>
      </c>
      <c r="F1321" t="s">
        <v>14157</v>
      </c>
      <c r="G1321" t="str" cm="1">
        <f t="array" ref="G1321">INDEX(Municípios[Unidade federativa],_xlfn.XMATCH(vendas[[#This Row],[destino]],Municípios[Município],0))</f>
        <v>Rio Grande do Sul</v>
      </c>
      <c r="H1321" cm="1">
        <f t="array" aca="1" ref="H1321" ca="1">INDEX(Municípios[frete],_xlfn.XMATCH(vendas[[#This Row],[destino]],Municípios[Município]))*vendas[[#This Row],[quantidade]]*(RANDBETWEEN(10,30)/100)</f>
        <v>65.738399999999999</v>
      </c>
      <c r="I1321" t="str">
        <f>VLOOKUP(vendas[[#This Row],[UF]],Regioes[],2,0)</f>
        <v>SUL</v>
      </c>
      <c r="J1321" t="str" cm="1">
        <f t="array" aca="1" ref="J132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321" cm="1">
        <f t="array" ref="K1321">INDEX(Produtos[preço_venda],_xlfn.XMATCH(vendas[[#This Row],[produto]],Produtos[id],0,1))*vendas[[#This Row],[quantidade]]</f>
        <v>24974.559999999998</v>
      </c>
      <c r="L1321">
        <f ca="1">vendas[[#This Row],[total produtos]]+vendas[[#This Row],[frete]]</f>
        <v>25040.298399999996</v>
      </c>
    </row>
    <row r="1322" spans="1:12" x14ac:dyDescent="0.25">
      <c r="A1322" s="1">
        <v>45408</v>
      </c>
      <c r="B1322" s="3">
        <f>WEEKNUM(vendas[[#This Row],[data]])</f>
        <v>17</v>
      </c>
      <c r="C1322">
        <v>6</v>
      </c>
      <c r="D1322" s="2" t="s">
        <v>64</v>
      </c>
      <c r="E1322" s="3">
        <v>22</v>
      </c>
      <c r="F1322" t="s">
        <v>14846</v>
      </c>
      <c r="G1322" t="str" cm="1">
        <f t="array" ref="G1322">INDEX(Municípios[Unidade federativa],_xlfn.XMATCH(vendas[[#This Row],[destino]],Municípios[Município],0))</f>
        <v>São Paulo</v>
      </c>
      <c r="H1322" cm="1">
        <f t="array" aca="1" ref="H1322" ca="1">INDEX(Municípios[frete],_xlfn.XMATCH(vendas[[#This Row],[destino]],Municípios[Município]))*vendas[[#This Row],[quantidade]]*(RANDBETWEEN(10,30)/100)</f>
        <v>71.596800000000002</v>
      </c>
      <c r="I1322" t="str">
        <f>VLOOKUP(vendas[[#This Row],[UF]],Regioes[],2,0)</f>
        <v>SUDESTE</v>
      </c>
      <c r="J1322" t="str" cm="1">
        <f t="array" aca="1" ref="J132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22" cm="1">
        <f t="array" ref="K1322">INDEX(Produtos[preço_venda],_xlfn.XMATCH(vendas[[#This Row],[produto]],Produtos[id],0,1))*vendas[[#This Row],[quantidade]]</f>
        <v>28174.52</v>
      </c>
      <c r="L1322">
        <f ca="1">vendas[[#This Row],[total produtos]]+vendas[[#This Row],[frete]]</f>
        <v>28246.1168</v>
      </c>
    </row>
    <row r="1323" spans="1:12" x14ac:dyDescent="0.25">
      <c r="A1323" s="1">
        <v>45408</v>
      </c>
      <c r="B1323" s="3">
        <f>WEEKNUM(vendas[[#This Row],[data]])</f>
        <v>17</v>
      </c>
      <c r="C1323">
        <v>11</v>
      </c>
      <c r="D1323" s="2" t="s">
        <v>34</v>
      </c>
      <c r="E1323" s="3">
        <v>23</v>
      </c>
      <c r="F1323" t="s">
        <v>3914</v>
      </c>
      <c r="G1323" t="str" cm="1">
        <f t="array" ref="G1323">INDEX(Municípios[Unidade federativa],_xlfn.XMATCH(vendas[[#This Row],[destino]],Municípios[Município],0))</f>
        <v>Minas Gerais</v>
      </c>
      <c r="H1323" cm="1">
        <f t="array" aca="1" ref="H1323" ca="1">INDEX(Municípios[frete],_xlfn.XMATCH(vendas[[#This Row],[destino]],Municípios[Município]))*vendas[[#This Row],[quantidade]]*(RANDBETWEEN(10,30)/100)</f>
        <v>54.648000000000003</v>
      </c>
      <c r="I1323" t="str">
        <f>VLOOKUP(vendas[[#This Row],[UF]],Regioes[],2,0)</f>
        <v>SUDESTE</v>
      </c>
      <c r="J1323" t="str" cm="1">
        <f t="array" aca="1" ref="J132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23" cm="1">
        <f t="array" ref="K1323">INDEX(Produtos[preço_venda],_xlfn.XMATCH(vendas[[#This Row],[produto]],Produtos[id],0,1))*vendas[[#This Row],[quantidade]]</f>
        <v>80967.360000000001</v>
      </c>
      <c r="L1323">
        <f ca="1">vendas[[#This Row],[total produtos]]+vendas[[#This Row],[frete]]</f>
        <v>81022.008000000002</v>
      </c>
    </row>
    <row r="1324" spans="1:12" x14ac:dyDescent="0.25">
      <c r="A1324" s="1">
        <v>45394.217685757794</v>
      </c>
      <c r="B1324" s="3">
        <f>WEEKNUM(vendas[[#This Row],[data]])</f>
        <v>15</v>
      </c>
      <c r="C1324">
        <v>17</v>
      </c>
      <c r="D1324" s="2" t="s">
        <v>19</v>
      </c>
      <c r="E1324" s="3">
        <v>25</v>
      </c>
      <c r="F1324" t="s">
        <v>4832</v>
      </c>
      <c r="G1324" t="str" cm="1">
        <f t="array" ref="G1324">INDEX(Municípios[Unidade federativa],_xlfn.XMATCH(vendas[[#This Row],[destino]],Municípios[Município],0))</f>
        <v>Acre</v>
      </c>
      <c r="H1324" cm="1">
        <f t="array" aca="1" ref="H1324" ca="1">INDEX(Municípios[frete],_xlfn.XMATCH(vendas[[#This Row],[destino]],Municípios[Município]))*vendas[[#This Row],[quantidade]]*(RANDBETWEEN(10,30)/100)</f>
        <v>62.13</v>
      </c>
      <c r="I1324" t="str">
        <f>VLOOKUP(vendas[[#This Row],[UF]],Regioes[],2,0)</f>
        <v>NORTE</v>
      </c>
      <c r="J1324" t="str" cm="1">
        <f t="array" aca="1" ref="J1324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324" cm="1">
        <f t="array" ref="K1324">INDEX(Produtos[preço_venda],_xlfn.XMATCH(vendas[[#This Row],[produto]],Produtos[id],0,1))*vendas[[#This Row],[quantidade]]</f>
        <v>56012.750000000007</v>
      </c>
      <c r="L1324">
        <f ca="1">vendas[[#This Row],[total produtos]]+vendas[[#This Row],[frete]]</f>
        <v>56074.880000000005</v>
      </c>
    </row>
    <row r="1325" spans="1:12" x14ac:dyDescent="0.25">
      <c r="A1325" s="1">
        <v>45402</v>
      </c>
      <c r="B1325" s="3">
        <f>WEEKNUM(vendas[[#This Row],[data]])</f>
        <v>16</v>
      </c>
      <c r="C1325">
        <v>9</v>
      </c>
      <c r="D1325" s="2" t="s">
        <v>20</v>
      </c>
      <c r="E1325" s="3">
        <v>14</v>
      </c>
      <c r="F1325" t="s">
        <v>482</v>
      </c>
      <c r="G1325" t="str" cm="1">
        <f t="array" ref="G1325">INDEX(Municípios[Unidade federativa],_xlfn.XMATCH(vendas[[#This Row],[destino]],Municípios[Município],0))</f>
        <v>São Paulo</v>
      </c>
      <c r="H1325" cm="1">
        <f t="array" aca="1" ref="H1325" ca="1">INDEX(Municípios[frete],_xlfn.XMATCH(vendas[[#This Row],[destino]],Municípios[Município]))*vendas[[#This Row],[quantidade]]*(RANDBETWEEN(10,30)/100)</f>
        <v>15.959999999999999</v>
      </c>
      <c r="I1325" t="str">
        <f>VLOOKUP(vendas[[#This Row],[UF]],Regioes[],2,0)</f>
        <v>SUDESTE</v>
      </c>
      <c r="J1325" t="str" cm="1">
        <f t="array" aca="1" ref="J132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25" cm="1">
        <f t="array" ref="K1325">INDEX(Produtos[preço_venda],_xlfn.XMATCH(vendas[[#This Row],[produto]],Produtos[id],0,1))*vendas[[#This Row],[quantidade]]</f>
        <v>58240.840000000004</v>
      </c>
      <c r="L1325">
        <f ca="1">vendas[[#This Row],[total produtos]]+vendas[[#This Row],[frete]]</f>
        <v>58256.800000000003</v>
      </c>
    </row>
    <row r="1326" spans="1:12" x14ac:dyDescent="0.25">
      <c r="A1326" s="1">
        <v>45408</v>
      </c>
      <c r="B1326" s="3">
        <f>WEEKNUM(vendas[[#This Row],[data]])</f>
        <v>17</v>
      </c>
      <c r="C1326">
        <v>9</v>
      </c>
      <c r="D1326" s="2" t="s">
        <v>46</v>
      </c>
      <c r="E1326" s="3">
        <v>16</v>
      </c>
      <c r="F1326" t="s">
        <v>6060</v>
      </c>
      <c r="G1326" t="str" cm="1">
        <f t="array" ref="G1326">INDEX(Municípios[Unidade federativa],_xlfn.XMATCH(vendas[[#This Row],[destino]],Municípios[Município],0))</f>
        <v>Bahia</v>
      </c>
      <c r="H1326" cm="1">
        <f t="array" aca="1" ref="H1326" ca="1">INDEX(Municípios[frete],_xlfn.XMATCH(vendas[[#This Row],[destino]],Municípios[Município]))*vendas[[#This Row],[quantidade]]*(RANDBETWEEN(10,30)/100)</f>
        <v>10.816000000000001</v>
      </c>
      <c r="I1326" t="str">
        <f>VLOOKUP(vendas[[#This Row],[UF]],Regioes[],2,0)</f>
        <v>NORDESTE</v>
      </c>
      <c r="J1326" t="str" cm="1">
        <f t="array" aca="1" ref="J132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26" cm="1">
        <f t="array" ref="K1326">INDEX(Produtos[preço_venda],_xlfn.XMATCH(vendas[[#This Row],[produto]],Produtos[id],0,1))*vendas[[#This Row],[quantidade]]</f>
        <v>35852.480000000003</v>
      </c>
      <c r="L1326">
        <f ca="1">vendas[[#This Row],[total produtos]]+vendas[[#This Row],[frete]]</f>
        <v>35863.296000000002</v>
      </c>
    </row>
    <row r="1327" spans="1:12" x14ac:dyDescent="0.25">
      <c r="A1327" s="1">
        <v>45385.348624582155</v>
      </c>
      <c r="B1327" s="3">
        <f>WEEKNUM(vendas[[#This Row],[data]])</f>
        <v>14</v>
      </c>
      <c r="C1327">
        <v>17</v>
      </c>
      <c r="D1327" s="2" t="s">
        <v>51</v>
      </c>
      <c r="E1327" s="3">
        <v>29</v>
      </c>
      <c r="F1327" t="s">
        <v>13273</v>
      </c>
      <c r="G1327" t="str" cm="1">
        <f t="array" ref="G1327">INDEX(Municípios[Unidade federativa],_xlfn.XMATCH(vendas[[#This Row],[destino]],Municípios[Município],0))</f>
        <v>São Paulo</v>
      </c>
      <c r="H1327" cm="1">
        <f t="array" aca="1" ref="H1327" ca="1">INDEX(Municípios[frete],_xlfn.XMATCH(vendas[[#This Row],[destino]],Municípios[Município]))*vendas[[#This Row],[quantidade]]*(RANDBETWEEN(10,30)/100)</f>
        <v>69.669600000000003</v>
      </c>
      <c r="I1327" t="str">
        <f>VLOOKUP(vendas[[#This Row],[UF]],Regioes[],2,0)</f>
        <v>SUDESTE</v>
      </c>
      <c r="J1327" t="str" cm="1">
        <f t="array" aca="1" ref="J132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27" cm="1">
        <f t="array" ref="K1327">INDEX(Produtos[preço_venda],_xlfn.XMATCH(vendas[[#This Row],[produto]],Produtos[id],0,1))*vendas[[#This Row],[quantidade]]</f>
        <v>83539.14</v>
      </c>
      <c r="L1327">
        <f ca="1">vendas[[#This Row],[total produtos]]+vendas[[#This Row],[frete]]</f>
        <v>83608.809599999993</v>
      </c>
    </row>
    <row r="1328" spans="1:12" x14ac:dyDescent="0.25">
      <c r="A1328" s="1">
        <v>45394.217685757794</v>
      </c>
      <c r="B1328" s="3">
        <f>WEEKNUM(vendas[[#This Row],[data]])</f>
        <v>15</v>
      </c>
      <c r="C1328">
        <v>18</v>
      </c>
      <c r="D1328" s="2" t="s">
        <v>11</v>
      </c>
      <c r="E1328" s="3">
        <v>43</v>
      </c>
      <c r="F1328" t="s">
        <v>1749</v>
      </c>
      <c r="G1328" t="str" cm="1">
        <f t="array" ref="G1328">INDEX(Municípios[Unidade federativa],_xlfn.XMATCH(vendas[[#This Row],[destino]],Municípios[Município],0))</f>
        <v>Rio Grande do Sul</v>
      </c>
      <c r="H1328" cm="1">
        <f t="array" aca="1" ref="H1328" ca="1">INDEX(Municípios[frete],_xlfn.XMATCH(vendas[[#This Row],[destino]],Municípios[Município]))*vendas[[#This Row],[quantidade]]*(RANDBETWEEN(10,30)/100)</f>
        <v>77.851500000000001</v>
      </c>
      <c r="I1328" t="str">
        <f>VLOOKUP(vendas[[#This Row],[UF]],Regioes[],2,0)</f>
        <v>SUL</v>
      </c>
      <c r="J1328" t="str" cm="1">
        <f t="array" aca="1" ref="J132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28" cm="1">
        <f t="array" ref="K1328">INDEX(Produtos[preço_venda],_xlfn.XMATCH(vendas[[#This Row],[produto]],Produtos[id],0,1))*vendas[[#This Row],[quantidade]]</f>
        <v>192661.06999999998</v>
      </c>
      <c r="L1328">
        <f ca="1">vendas[[#This Row],[total produtos]]+vendas[[#This Row],[frete]]</f>
        <v>192738.92149999997</v>
      </c>
    </row>
    <row r="1329" spans="1:12" x14ac:dyDescent="0.25">
      <c r="A1329" s="1">
        <v>45402</v>
      </c>
      <c r="B1329" s="3">
        <f>WEEKNUM(vendas[[#This Row],[data]])</f>
        <v>16</v>
      </c>
      <c r="C1329">
        <v>5</v>
      </c>
      <c r="D1329" s="2" t="s">
        <v>63</v>
      </c>
      <c r="E1329" s="3">
        <v>40</v>
      </c>
      <c r="F1329" t="s">
        <v>15697</v>
      </c>
      <c r="G1329" t="str" cm="1">
        <f t="array" ref="G1329">INDEX(Municípios[Unidade federativa],_xlfn.XMATCH(vendas[[#This Row],[destino]],Municípios[Município],0))</f>
        <v>Rio Grande do Norte</v>
      </c>
      <c r="H1329" cm="1">
        <f t="array" aca="1" ref="H1329" ca="1">INDEX(Municípios[frete],_xlfn.XMATCH(vendas[[#This Row],[destino]],Municípios[Município]))*vendas[[#This Row],[quantidade]]*(RANDBETWEEN(10,30)/100)</f>
        <v>60.396000000000001</v>
      </c>
      <c r="I1329" t="str">
        <f>VLOOKUP(vendas[[#This Row],[UF]],Regioes[],2,0)</f>
        <v>NORDESTE</v>
      </c>
      <c r="J1329" t="str" cm="1">
        <f t="array" aca="1" ref="J132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329" cm="1">
        <f t="array" ref="K1329">INDEX(Produtos[preço_venda],_xlfn.XMATCH(vendas[[#This Row],[produto]],Produtos[id],0,1))*vendas[[#This Row],[quantidade]]</f>
        <v>51216.4</v>
      </c>
      <c r="L1329">
        <f ca="1">vendas[[#This Row],[total produtos]]+vendas[[#This Row],[frete]]</f>
        <v>51276.796000000002</v>
      </c>
    </row>
    <row r="1330" spans="1:12" x14ac:dyDescent="0.25">
      <c r="A1330" s="1">
        <v>45391.569484749321</v>
      </c>
      <c r="B1330" s="3">
        <f>WEEKNUM(vendas[[#This Row],[data]])</f>
        <v>15</v>
      </c>
      <c r="C1330">
        <v>5</v>
      </c>
      <c r="D1330" s="2" t="s">
        <v>25</v>
      </c>
      <c r="E1330" s="3">
        <v>40</v>
      </c>
      <c r="F1330" t="s">
        <v>11332</v>
      </c>
      <c r="G1330" t="str" cm="1">
        <f t="array" ref="G1330">INDEX(Municípios[Unidade federativa],_xlfn.XMATCH(vendas[[#This Row],[destino]],Municípios[Município],0))</f>
        <v>Piauí</v>
      </c>
      <c r="H1330" cm="1">
        <f t="array" aca="1" ref="H1330" ca="1">INDEX(Municípios[frete],_xlfn.XMATCH(vendas[[#This Row],[destino]],Municípios[Município]))*vendas[[#This Row],[quantidade]]*(RANDBETWEEN(10,30)/100)</f>
        <v>81.575999999999993</v>
      </c>
      <c r="I1330" t="str">
        <f>VLOOKUP(vendas[[#This Row],[UF]],Regioes[],2,0)</f>
        <v>NORDESTE</v>
      </c>
      <c r="J1330" t="str" cm="1">
        <f t="array" aca="1" ref="J133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330" cm="1">
        <f t="array" ref="K1330">INDEX(Produtos[preço_venda],_xlfn.XMATCH(vendas[[#This Row],[produto]],Produtos[id],0,1))*vendas[[#This Row],[quantidade]]</f>
        <v>179238.80000000002</v>
      </c>
      <c r="L1330">
        <f ca="1">vendas[[#This Row],[total produtos]]+vendas[[#This Row],[frete]]</f>
        <v>179320.37600000002</v>
      </c>
    </row>
    <row r="1331" spans="1:12" x14ac:dyDescent="0.25">
      <c r="A1331" s="1">
        <v>45402</v>
      </c>
      <c r="B1331" s="3">
        <f>WEEKNUM(vendas[[#This Row],[data]])</f>
        <v>16</v>
      </c>
      <c r="C1331">
        <v>13</v>
      </c>
      <c r="D1331" s="2" t="s">
        <v>47</v>
      </c>
      <c r="E1331" s="3">
        <v>24</v>
      </c>
      <c r="F1331" t="s">
        <v>5378</v>
      </c>
      <c r="G1331" t="str" cm="1">
        <f t="array" ref="G1331">INDEX(Municípios[Unidade federativa],_xlfn.XMATCH(vendas[[#This Row],[destino]],Municípios[Município],0))</f>
        <v>Maranhão</v>
      </c>
      <c r="H1331" cm="1">
        <f t="array" aca="1" ref="H1331" ca="1">INDEX(Municípios[frete],_xlfn.XMATCH(vendas[[#This Row],[destino]],Municípios[Município]))*vendas[[#This Row],[quantidade]]*(RANDBETWEEN(10,30)/100)</f>
        <v>27.78</v>
      </c>
      <c r="I1331" t="str">
        <f>VLOOKUP(vendas[[#This Row],[UF]],Regioes[],2,0)</f>
        <v>NORDESTE</v>
      </c>
      <c r="J1331" t="str" cm="1">
        <f t="array" aca="1" ref="J133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31" cm="1">
        <f t="array" ref="K1331">INDEX(Produtos[preço_venda],_xlfn.XMATCH(vendas[[#This Row],[produto]],Produtos[id],0,1))*vendas[[#This Row],[quantidade]]</f>
        <v>99863.28</v>
      </c>
      <c r="L1331">
        <f ca="1">vendas[[#This Row],[total produtos]]+vendas[[#This Row],[frete]]</f>
        <v>99891.06</v>
      </c>
    </row>
    <row r="1332" spans="1:12" x14ac:dyDescent="0.25">
      <c r="A1332" s="1">
        <v>45402</v>
      </c>
      <c r="B1332" s="3">
        <f>WEEKNUM(vendas[[#This Row],[data]])</f>
        <v>16</v>
      </c>
      <c r="C1332">
        <v>5</v>
      </c>
      <c r="D1332" s="2" t="s">
        <v>25</v>
      </c>
      <c r="E1332" s="3">
        <v>10</v>
      </c>
      <c r="F1332" t="s">
        <v>9464</v>
      </c>
      <c r="G1332" t="str" cm="1">
        <f t="array" ref="G1332">INDEX(Municípios[Unidade federativa],_xlfn.XMATCH(vendas[[#This Row],[destino]],Municípios[Município],0))</f>
        <v>São Paulo</v>
      </c>
      <c r="H1332" cm="1">
        <f t="array" aca="1" ref="H1332" ca="1">INDEX(Municípios[frete],_xlfn.XMATCH(vendas[[#This Row],[destino]],Municípios[Município]))*vendas[[#This Row],[quantidade]]*(RANDBETWEEN(10,30)/100)</f>
        <v>27.200000000000003</v>
      </c>
      <c r="I1332" t="str">
        <f>VLOOKUP(vendas[[#This Row],[UF]],Regioes[],2,0)</f>
        <v>SUDESTE</v>
      </c>
      <c r="J1332" t="str" cm="1">
        <f t="array" aca="1" ref="J133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32" cm="1">
        <f t="array" ref="K1332">INDEX(Produtos[preço_venda],_xlfn.XMATCH(vendas[[#This Row],[produto]],Produtos[id],0,1))*vendas[[#This Row],[quantidade]]</f>
        <v>44809.700000000004</v>
      </c>
      <c r="L1332">
        <f ca="1">vendas[[#This Row],[total produtos]]+vendas[[#This Row],[frete]]</f>
        <v>44836.9</v>
      </c>
    </row>
    <row r="1333" spans="1:12" x14ac:dyDescent="0.25">
      <c r="A1333" s="1">
        <v>45391.569484749321</v>
      </c>
      <c r="B1333" s="3">
        <f>WEEKNUM(vendas[[#This Row],[data]])</f>
        <v>15</v>
      </c>
      <c r="C1333">
        <v>6</v>
      </c>
      <c r="D1333" s="2" t="s">
        <v>51</v>
      </c>
      <c r="E1333" s="3">
        <v>30</v>
      </c>
      <c r="F1333" t="s">
        <v>9263</v>
      </c>
      <c r="G1333" t="str" cm="1">
        <f t="array" ref="G1333">INDEX(Municípios[Unidade federativa],_xlfn.XMATCH(vendas[[#This Row],[destino]],Municípios[Município],0))</f>
        <v>Paraná</v>
      </c>
      <c r="H1333" cm="1">
        <f t="array" aca="1" ref="H1333" ca="1">INDEX(Municípios[frete],_xlfn.XMATCH(vendas[[#This Row],[destino]],Municípios[Município]))*vendas[[#This Row],[quantidade]]*(RANDBETWEEN(10,30)/100)</f>
        <v>74.55</v>
      </c>
      <c r="I1333" t="str">
        <f>VLOOKUP(vendas[[#This Row],[UF]],Regioes[],2,0)</f>
        <v>SUL</v>
      </c>
      <c r="J1333" t="str" cm="1">
        <f t="array" aca="1" ref="J133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333" cm="1">
        <f t="array" ref="K1333">INDEX(Produtos[preço_venda],_xlfn.XMATCH(vendas[[#This Row],[produto]],Produtos[id],0,1))*vendas[[#This Row],[quantidade]]</f>
        <v>86419.799999999988</v>
      </c>
      <c r="L1333">
        <f ca="1">vendas[[#This Row],[total produtos]]+vendas[[#This Row],[frete]]</f>
        <v>86494.349999999991</v>
      </c>
    </row>
    <row r="1334" spans="1:12" x14ac:dyDescent="0.25">
      <c r="A1334" s="1">
        <v>45384.331541091851</v>
      </c>
      <c r="B1334" s="3">
        <f>WEEKNUM(vendas[[#This Row],[data]])</f>
        <v>14</v>
      </c>
      <c r="C1334">
        <v>11</v>
      </c>
      <c r="D1334" s="2" t="s">
        <v>54</v>
      </c>
      <c r="E1334" s="3">
        <v>46</v>
      </c>
      <c r="F1334" t="s">
        <v>8315</v>
      </c>
      <c r="G1334" t="str" cm="1">
        <f t="array" ref="G1334">INDEX(Municípios[Unidade federativa],_xlfn.XMATCH(vendas[[#This Row],[destino]],Municípios[Município],0))</f>
        <v>Minas Gerais</v>
      </c>
      <c r="H1334" cm="1">
        <f t="array" aca="1" ref="H1334" ca="1">INDEX(Municípios[frete],_xlfn.XMATCH(vendas[[#This Row],[destino]],Municípios[Município]))*vendas[[#This Row],[quantidade]]*(RANDBETWEEN(10,30)/100)</f>
        <v>54.804400000000001</v>
      </c>
      <c r="I1334" t="str">
        <f>VLOOKUP(vendas[[#This Row],[UF]],Regioes[],2,0)</f>
        <v>SUDESTE</v>
      </c>
      <c r="J1334" t="str" cm="1">
        <f t="array" aca="1" ref="J133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34" cm="1">
        <f t="array" ref="K1334">INDEX(Produtos[preço_venda],_xlfn.XMATCH(vendas[[#This Row],[produto]],Produtos[id],0,1))*vendas[[#This Row],[quantidade]]</f>
        <v>29445.52</v>
      </c>
      <c r="L1334">
        <f ca="1">vendas[[#This Row],[total produtos]]+vendas[[#This Row],[frete]]</f>
        <v>29500.324400000001</v>
      </c>
    </row>
    <row r="1335" spans="1:12" x14ac:dyDescent="0.25">
      <c r="A1335" s="1">
        <v>45397.650928884985</v>
      </c>
      <c r="B1335" s="3">
        <f>WEEKNUM(vendas[[#This Row],[data]])</f>
        <v>16</v>
      </c>
      <c r="C1335">
        <v>10</v>
      </c>
      <c r="D1335" s="2" t="s">
        <v>57</v>
      </c>
      <c r="E1335" s="3">
        <v>28</v>
      </c>
      <c r="F1335" t="s">
        <v>7874</v>
      </c>
      <c r="G1335" t="str" cm="1">
        <f t="array" ref="G1335">INDEX(Municípios[Unidade federativa],_xlfn.XMATCH(vendas[[#This Row],[destino]],Municípios[Município],0))</f>
        <v>Rio Grande do Sul</v>
      </c>
      <c r="H1335" cm="1">
        <f t="array" aca="1" ref="H1335" ca="1">INDEX(Municípios[frete],_xlfn.XMATCH(vendas[[#This Row],[destino]],Municípios[Município]))*vendas[[#This Row],[quantidade]]*(RANDBETWEEN(10,30)/100)</f>
        <v>29.959999999999997</v>
      </c>
      <c r="I1335" t="str">
        <f>VLOOKUP(vendas[[#This Row],[UF]],Regioes[],2,0)</f>
        <v>SUL</v>
      </c>
      <c r="J1335" t="str" cm="1">
        <f t="array" aca="1" ref="J1335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335" cm="1">
        <f t="array" ref="K1335">INDEX(Produtos[preço_venda],_xlfn.XMATCH(vendas[[#This Row],[produto]],Produtos[id],0,1))*vendas[[#This Row],[quantidade]]</f>
        <v>98582.68</v>
      </c>
      <c r="L1335">
        <f ca="1">vendas[[#This Row],[total produtos]]+vendas[[#This Row],[frete]]</f>
        <v>98612.64</v>
      </c>
    </row>
    <row r="1336" spans="1:12" x14ac:dyDescent="0.25">
      <c r="A1336" s="1">
        <v>45402</v>
      </c>
      <c r="B1336" s="3">
        <f>WEEKNUM(vendas[[#This Row],[data]])</f>
        <v>16</v>
      </c>
      <c r="C1336">
        <v>18</v>
      </c>
      <c r="D1336" s="2" t="s">
        <v>18</v>
      </c>
      <c r="E1336" s="3">
        <v>48</v>
      </c>
      <c r="F1336" t="s">
        <v>14674</v>
      </c>
      <c r="G1336" t="str" cm="1">
        <f t="array" ref="G1336">INDEX(Municípios[Unidade federativa],_xlfn.XMATCH(vendas[[#This Row],[destino]],Municípios[Município],0))</f>
        <v>São Paulo</v>
      </c>
      <c r="H1336" cm="1">
        <f t="array" aca="1" ref="H1336" ca="1">INDEX(Municípios[frete],_xlfn.XMATCH(vendas[[#This Row],[destino]],Municípios[Município]))*vendas[[#This Row],[quantidade]]*(RANDBETWEEN(10,30)/100)</f>
        <v>55.727999999999994</v>
      </c>
      <c r="I1336" t="str">
        <f>VLOOKUP(vendas[[#This Row],[UF]],Regioes[],2,0)</f>
        <v>SUDESTE</v>
      </c>
      <c r="J1336" t="str" cm="1">
        <f t="array" aca="1" ref="J133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36" cm="1">
        <f t="array" ref="K1336">INDEX(Produtos[preço_venda],_xlfn.XMATCH(vendas[[#This Row],[produto]],Produtos[id],0,1))*vendas[[#This Row],[quantidade]]</f>
        <v>169004.16</v>
      </c>
      <c r="L1336">
        <f ca="1">vendas[[#This Row],[total produtos]]+vendas[[#This Row],[frete]]</f>
        <v>169059.88800000001</v>
      </c>
    </row>
    <row r="1337" spans="1:12" x14ac:dyDescent="0.25">
      <c r="A1337" s="1">
        <v>45418</v>
      </c>
      <c r="B1337" s="3">
        <f>WEEKNUM(vendas[[#This Row],[data]])</f>
        <v>19</v>
      </c>
      <c r="C1337">
        <v>13</v>
      </c>
      <c r="D1337" s="2" t="s">
        <v>25</v>
      </c>
      <c r="E1337" s="3">
        <v>37</v>
      </c>
      <c r="F1337" t="s">
        <v>12434</v>
      </c>
      <c r="G1337" t="str" cm="1">
        <f t="array" ref="G1337">INDEX(Municípios[Unidade federativa],_xlfn.XMATCH(vendas[[#This Row],[destino]],Municípios[Município],0))</f>
        <v>Tocantins</v>
      </c>
      <c r="H1337" cm="1">
        <f t="array" aca="1" ref="H1337" ca="1">INDEX(Municípios[frete],_xlfn.XMATCH(vendas[[#This Row],[destino]],Municípios[Município]))*vendas[[#This Row],[quantidade]]*(RANDBETWEEN(10,30)/100)</f>
        <v>45.177</v>
      </c>
      <c r="I1337" t="str">
        <f>VLOOKUP(vendas[[#This Row],[UF]],Regioes[],2,0)</f>
        <v>NORTE</v>
      </c>
      <c r="J1337" t="str" cm="1">
        <f t="array" aca="1" ref="J1337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337" cm="1">
        <f t="array" ref="K1337">INDEX(Produtos[preço_venda],_xlfn.XMATCH(vendas[[#This Row],[produto]],Produtos[id],0,1))*vendas[[#This Row],[quantidade]]</f>
        <v>165795.89000000001</v>
      </c>
      <c r="L1337">
        <f ca="1">vendas[[#This Row],[total produtos]]+vendas[[#This Row],[frete]]</f>
        <v>165841.06700000001</v>
      </c>
    </row>
    <row r="1338" spans="1:12" x14ac:dyDescent="0.25">
      <c r="A1338" s="1">
        <v>45398.147746847062</v>
      </c>
      <c r="B1338" s="3">
        <f>WEEKNUM(vendas[[#This Row],[data]])</f>
        <v>16</v>
      </c>
      <c r="C1338">
        <v>18</v>
      </c>
      <c r="D1338" s="2" t="s">
        <v>32</v>
      </c>
      <c r="E1338" s="3">
        <v>11</v>
      </c>
      <c r="F1338" t="s">
        <v>7094</v>
      </c>
      <c r="G1338" t="str" cm="1">
        <f t="array" ref="G1338">INDEX(Municípios[Unidade federativa],_xlfn.XMATCH(vendas[[#This Row],[destino]],Municípios[Município],0))</f>
        <v>Sergipe</v>
      </c>
      <c r="H1338" cm="1">
        <f t="array" aca="1" ref="H1338" ca="1">INDEX(Municípios[frete],_xlfn.XMATCH(vendas[[#This Row],[destino]],Municípios[Município]))*vendas[[#This Row],[quantidade]]*(RANDBETWEEN(10,30)/100)</f>
        <v>13.599300000000001</v>
      </c>
      <c r="I1338" t="str">
        <f>VLOOKUP(vendas[[#This Row],[UF]],Regioes[],2,0)</f>
        <v>NORDESTE</v>
      </c>
      <c r="J1338" t="str" cm="1">
        <f t="array" aca="1" ref="J1338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338" cm="1">
        <f t="array" ref="K1338">INDEX(Produtos[preço_venda],_xlfn.XMATCH(vendas[[#This Row],[produto]],Produtos[id],0,1))*vendas[[#This Row],[quantidade]]</f>
        <v>3520.33</v>
      </c>
      <c r="L1338">
        <f ca="1">vendas[[#This Row],[total produtos]]+vendas[[#This Row],[frete]]</f>
        <v>3533.9292999999998</v>
      </c>
    </row>
    <row r="1339" spans="1:12" x14ac:dyDescent="0.25">
      <c r="A1339" s="1">
        <v>45402</v>
      </c>
      <c r="B1339" s="3">
        <f>WEEKNUM(vendas[[#This Row],[data]])</f>
        <v>16</v>
      </c>
      <c r="C1339">
        <v>15</v>
      </c>
      <c r="D1339" s="2" t="s">
        <v>44</v>
      </c>
      <c r="E1339" s="3">
        <v>10</v>
      </c>
      <c r="F1339" t="s">
        <v>16214</v>
      </c>
      <c r="G1339" t="str" cm="1">
        <f t="array" ref="G1339">INDEX(Municípios[Unidade federativa],_xlfn.XMATCH(vendas[[#This Row],[destino]],Municípios[Município],0))</f>
        <v>São Paulo</v>
      </c>
      <c r="H1339" cm="1">
        <f t="array" aca="1" ref="H1339" ca="1">INDEX(Municípios[frete],_xlfn.XMATCH(vendas[[#This Row],[destino]],Municípios[Município]))*vendas[[#This Row],[quantidade]]*(RANDBETWEEN(10,30)/100)</f>
        <v>19.806999999999999</v>
      </c>
      <c r="I1339" t="str">
        <f>VLOOKUP(vendas[[#This Row],[UF]],Regioes[],2,0)</f>
        <v>SUDESTE</v>
      </c>
      <c r="J1339" t="str" cm="1">
        <f t="array" aca="1" ref="J133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39" cm="1">
        <f t="array" ref="K1339">INDEX(Produtos[preço_venda],_xlfn.XMATCH(vendas[[#This Row],[produto]],Produtos[id],0,1))*vendas[[#This Row],[quantidade]]</f>
        <v>12800.3</v>
      </c>
      <c r="L1339">
        <f ca="1">vendas[[#This Row],[total produtos]]+vendas[[#This Row],[frete]]</f>
        <v>12820.107</v>
      </c>
    </row>
    <row r="1340" spans="1:12" x14ac:dyDescent="0.25">
      <c r="A1340" s="1">
        <v>45406</v>
      </c>
      <c r="B1340" s="3">
        <f>WEEKNUM(vendas[[#This Row],[data]])</f>
        <v>17</v>
      </c>
      <c r="C1340">
        <v>11</v>
      </c>
      <c r="D1340" s="2" t="s">
        <v>36</v>
      </c>
      <c r="E1340" s="3">
        <v>36</v>
      </c>
      <c r="F1340" t="s">
        <v>13848</v>
      </c>
      <c r="G1340" t="str" cm="1">
        <f t="array" ref="G1340">INDEX(Municípios[Unidade federativa],_xlfn.XMATCH(vendas[[#This Row],[destino]],Municípios[Município],0))</f>
        <v>Goiás</v>
      </c>
      <c r="H1340" cm="1">
        <f t="array" aca="1" ref="H1340" ca="1">INDEX(Municípios[frete],_xlfn.XMATCH(vendas[[#This Row],[destino]],Municípios[Município]))*vendas[[#This Row],[quantidade]]*(RANDBETWEEN(10,30)/100)</f>
        <v>74.556000000000012</v>
      </c>
      <c r="I1340" t="str">
        <f>VLOOKUP(vendas[[#This Row],[UF]],Regioes[],2,0)</f>
        <v>CENTRO-OESTE</v>
      </c>
      <c r="J1340" t="str" cm="1">
        <f t="array" aca="1" ref="J134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40" cm="1">
        <f t="array" ref="K1340">INDEX(Produtos[preço_venda],_xlfn.XMATCH(vendas[[#This Row],[produto]],Produtos[id],0,1))*vendas[[#This Row],[quantidade]]</f>
        <v>138253.68</v>
      </c>
      <c r="L1340">
        <f ca="1">vendas[[#This Row],[total produtos]]+vendas[[#This Row],[frete]]</f>
        <v>138328.236</v>
      </c>
    </row>
    <row r="1341" spans="1:12" x14ac:dyDescent="0.25">
      <c r="A1341" s="1">
        <v>45386.897653431421</v>
      </c>
      <c r="B1341" s="3">
        <f>WEEKNUM(vendas[[#This Row],[data]])</f>
        <v>14</v>
      </c>
      <c r="C1341">
        <v>16</v>
      </c>
      <c r="D1341" s="2" t="s">
        <v>47</v>
      </c>
      <c r="E1341" s="3">
        <v>17</v>
      </c>
      <c r="F1341" t="s">
        <v>7135</v>
      </c>
      <c r="G1341" t="str" cm="1">
        <f t="array" ref="G1341">INDEX(Municípios[Unidade federativa],_xlfn.XMATCH(vendas[[#This Row],[destino]],Municípios[Município],0))</f>
        <v>Maranhão</v>
      </c>
      <c r="H1341" cm="1">
        <f t="array" aca="1" ref="H1341" ca="1">INDEX(Municípios[frete],_xlfn.XMATCH(vendas[[#This Row],[destino]],Municípios[Município]))*vendas[[#This Row],[quantidade]]*(RANDBETWEEN(10,30)/100)</f>
        <v>46.156699999999994</v>
      </c>
      <c r="I1341" t="str">
        <f>VLOOKUP(vendas[[#This Row],[UF]],Regioes[],2,0)</f>
        <v>NORDESTE</v>
      </c>
      <c r="J1341" t="str" cm="1">
        <f t="array" aca="1" ref="J134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41" cm="1">
        <f t="array" ref="K1341">INDEX(Produtos[preço_venda],_xlfn.XMATCH(vendas[[#This Row],[produto]],Produtos[id],0,1))*vendas[[#This Row],[quantidade]]</f>
        <v>70736.490000000005</v>
      </c>
      <c r="L1341">
        <f ca="1">vendas[[#This Row],[total produtos]]+vendas[[#This Row],[frete]]</f>
        <v>70782.646700000012</v>
      </c>
    </row>
    <row r="1342" spans="1:12" x14ac:dyDescent="0.25">
      <c r="A1342" s="1">
        <v>45397.028009094523</v>
      </c>
      <c r="B1342" s="3">
        <f>WEEKNUM(vendas[[#This Row],[data]])</f>
        <v>16</v>
      </c>
      <c r="C1342">
        <v>16</v>
      </c>
      <c r="D1342" s="2" t="s">
        <v>29</v>
      </c>
      <c r="E1342" s="3">
        <v>42</v>
      </c>
      <c r="F1342" t="s">
        <v>10748</v>
      </c>
      <c r="G1342" t="str" cm="1">
        <f t="array" ref="G1342">INDEX(Municípios[Unidade federativa],_xlfn.XMATCH(vendas[[#This Row],[destino]],Municípios[Município],0))</f>
        <v>São Paulo</v>
      </c>
      <c r="H1342" cm="1">
        <f t="array" aca="1" ref="H1342" ca="1">INDEX(Municípios[frete],_xlfn.XMATCH(vendas[[#This Row],[destino]],Municípios[Município]))*vendas[[#This Row],[quantidade]]*(RANDBETWEEN(10,30)/100)</f>
        <v>69.854399999999998</v>
      </c>
      <c r="I1342" t="str">
        <f>VLOOKUP(vendas[[#This Row],[UF]],Regioes[],2,0)</f>
        <v>SUDESTE</v>
      </c>
      <c r="J1342" t="str" cm="1">
        <f t="array" aca="1" ref="J134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42" cm="1">
        <f t="array" ref="K1342">INDEX(Produtos[preço_venda],_xlfn.XMATCH(vendas[[#This Row],[produto]],Produtos[id],0,1))*vendas[[#This Row],[quantidade]]</f>
        <v>161286.72</v>
      </c>
      <c r="L1342">
        <f ca="1">vendas[[#This Row],[total produtos]]+vendas[[#This Row],[frete]]</f>
        <v>161356.57440000001</v>
      </c>
    </row>
    <row r="1343" spans="1:12" x14ac:dyDescent="0.25">
      <c r="A1343" s="1">
        <v>45394.217685757794</v>
      </c>
      <c r="B1343" s="3">
        <f>WEEKNUM(vendas[[#This Row],[data]])</f>
        <v>15</v>
      </c>
      <c r="C1343">
        <v>18</v>
      </c>
      <c r="D1343" s="2" t="s">
        <v>44</v>
      </c>
      <c r="E1343" s="3">
        <v>23</v>
      </c>
      <c r="F1343" t="s">
        <v>12307</v>
      </c>
      <c r="G1343" t="str" cm="1">
        <f t="array" ref="G1343">INDEX(Municípios[Unidade federativa],_xlfn.XMATCH(vendas[[#This Row],[destino]],Municípios[Município],0))</f>
        <v>São Paulo</v>
      </c>
      <c r="H1343" cm="1">
        <f t="array" aca="1" ref="H1343" ca="1">INDEX(Municípios[frete],_xlfn.XMATCH(vendas[[#This Row],[destino]],Municípios[Município]))*vendas[[#This Row],[quantidade]]*(RANDBETWEEN(10,30)/100)</f>
        <v>20.065199999999997</v>
      </c>
      <c r="I1343" t="str">
        <f>VLOOKUP(vendas[[#This Row],[UF]],Regioes[],2,0)</f>
        <v>SUDESTE</v>
      </c>
      <c r="J1343" t="str" cm="1">
        <f t="array" aca="1" ref="J134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343" cm="1">
        <f t="array" ref="K1343">INDEX(Produtos[preço_venda],_xlfn.XMATCH(vendas[[#This Row],[produto]],Produtos[id],0,1))*vendas[[#This Row],[quantidade]]</f>
        <v>29440.69</v>
      </c>
      <c r="L1343">
        <f ca="1">vendas[[#This Row],[total produtos]]+vendas[[#This Row],[frete]]</f>
        <v>29460.7552</v>
      </c>
    </row>
    <row r="1344" spans="1:12" x14ac:dyDescent="0.25">
      <c r="A1344" s="1">
        <v>45402</v>
      </c>
      <c r="B1344" s="3">
        <f>WEEKNUM(vendas[[#This Row],[data]])</f>
        <v>16</v>
      </c>
      <c r="C1344">
        <v>8</v>
      </c>
      <c r="D1344" s="2" t="s">
        <v>51</v>
      </c>
      <c r="E1344" s="3">
        <v>36</v>
      </c>
      <c r="F1344" t="s">
        <v>4041</v>
      </c>
      <c r="G1344" t="str" cm="1">
        <f t="array" ref="G1344">INDEX(Municípios[Unidade federativa],_xlfn.XMATCH(vendas[[#This Row],[destino]],Municípios[Município],0))</f>
        <v>Bahia</v>
      </c>
      <c r="H1344" cm="1">
        <f t="array" aca="1" ref="H1344" ca="1">INDEX(Municípios[frete],_xlfn.XMATCH(vendas[[#This Row],[destino]],Municípios[Município]))*vendas[[#This Row],[quantidade]]*(RANDBETWEEN(10,30)/100)</f>
        <v>124.74</v>
      </c>
      <c r="I1344" t="str">
        <f>VLOOKUP(vendas[[#This Row],[UF]],Regioes[],2,0)</f>
        <v>NORDESTE</v>
      </c>
      <c r="J1344" t="str" cm="1">
        <f t="array" aca="1" ref="J134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44" cm="1">
        <f t="array" ref="K1344">INDEX(Produtos[preço_venda],_xlfn.XMATCH(vendas[[#This Row],[produto]],Produtos[id],0,1))*vendas[[#This Row],[quantidade]]</f>
        <v>103703.76</v>
      </c>
      <c r="L1344">
        <f ca="1">vendas[[#This Row],[total produtos]]+vendas[[#This Row],[frete]]</f>
        <v>103828.5</v>
      </c>
    </row>
    <row r="1345" spans="1:12" x14ac:dyDescent="0.25">
      <c r="A1345" s="1">
        <v>45402</v>
      </c>
      <c r="B1345" s="3">
        <f>WEEKNUM(vendas[[#This Row],[data]])</f>
        <v>16</v>
      </c>
      <c r="C1345">
        <v>17</v>
      </c>
      <c r="D1345" s="2" t="s">
        <v>42</v>
      </c>
      <c r="E1345" s="3">
        <v>29</v>
      </c>
      <c r="F1345" t="s">
        <v>4098</v>
      </c>
      <c r="G1345" t="str" cm="1">
        <f t="array" ref="G1345">INDEX(Municípios[Unidade federativa],_xlfn.XMATCH(vendas[[#This Row],[destino]],Municípios[Município],0))</f>
        <v>Pará</v>
      </c>
      <c r="H1345" cm="1">
        <f t="array" aca="1" ref="H1345" ca="1">INDEX(Municípios[frete],_xlfn.XMATCH(vendas[[#This Row],[destino]],Municípios[Município]))*vendas[[#This Row],[quantidade]]*(RANDBETWEEN(10,30)/100)</f>
        <v>85.584800000000001</v>
      </c>
      <c r="I1345" t="str">
        <f>VLOOKUP(vendas[[#This Row],[UF]],Regioes[],2,0)</f>
        <v>NORTE</v>
      </c>
      <c r="J1345" t="str" cm="1">
        <f t="array" aca="1" ref="J1345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345" cm="1">
        <f t="array" ref="K1345">INDEX(Produtos[preço_venda],_xlfn.XMATCH(vendas[[#This Row],[produto]],Produtos[id],0,1))*vendas[[#This Row],[quantidade]]</f>
        <v>18561.739999999998</v>
      </c>
      <c r="L1345">
        <f ca="1">vendas[[#This Row],[total produtos]]+vendas[[#This Row],[frete]]</f>
        <v>18647.324799999999</v>
      </c>
    </row>
    <row r="1346" spans="1:12" x14ac:dyDescent="0.25">
      <c r="A1346" s="1">
        <v>45418</v>
      </c>
      <c r="B1346" s="3">
        <f>WEEKNUM(vendas[[#This Row],[data]])</f>
        <v>19</v>
      </c>
      <c r="C1346">
        <v>12</v>
      </c>
      <c r="D1346" s="2" t="s">
        <v>23</v>
      </c>
      <c r="E1346" s="3">
        <v>24</v>
      </c>
      <c r="F1346" t="s">
        <v>6012</v>
      </c>
      <c r="G1346" t="str" cm="1">
        <f t="array" ref="G1346">INDEX(Municípios[Unidade federativa],_xlfn.XMATCH(vendas[[#This Row],[destino]],Municípios[Município],0))</f>
        <v>Ceará</v>
      </c>
      <c r="H1346" cm="1">
        <f t="array" aca="1" ref="H1346" ca="1">INDEX(Municípios[frete],_xlfn.XMATCH(vendas[[#This Row],[destino]],Municípios[Município]))*vendas[[#This Row],[quantidade]]*(RANDBETWEEN(10,30)/100)</f>
        <v>18.849600000000002</v>
      </c>
      <c r="I1346" t="str">
        <f>VLOOKUP(vendas[[#This Row],[UF]],Regioes[],2,0)</f>
        <v>NORDESTE</v>
      </c>
      <c r="J1346" t="str" cm="1">
        <f t="array" aca="1" ref="J134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46" cm="1">
        <f t="array" ref="K1346">INDEX(Produtos[preço_venda],_xlfn.XMATCH(vendas[[#This Row],[produto]],Produtos[id],0,1))*vendas[[#This Row],[quantidade]]</f>
        <v>38404.32</v>
      </c>
      <c r="L1346">
        <f ca="1">vendas[[#This Row],[total produtos]]+vendas[[#This Row],[frete]]</f>
        <v>38423.169600000001</v>
      </c>
    </row>
    <row r="1347" spans="1:12" x14ac:dyDescent="0.25">
      <c r="A1347" s="1">
        <v>45402</v>
      </c>
      <c r="B1347" s="3">
        <f>WEEKNUM(vendas[[#This Row],[data]])</f>
        <v>16</v>
      </c>
      <c r="C1347">
        <v>17</v>
      </c>
      <c r="D1347" s="2" t="s">
        <v>12</v>
      </c>
      <c r="E1347" s="3">
        <v>23</v>
      </c>
      <c r="F1347" t="s">
        <v>11224</v>
      </c>
      <c r="G1347" t="str" cm="1">
        <f t="array" ref="G1347">INDEX(Municípios[Unidade federativa],_xlfn.XMATCH(vendas[[#This Row],[destino]],Municípios[Município],0))</f>
        <v>São Paulo</v>
      </c>
      <c r="H1347" cm="1">
        <f t="array" aca="1" ref="H1347" ca="1">INDEX(Municípios[frete],_xlfn.XMATCH(vendas[[#This Row],[destino]],Municípios[Município]))*vendas[[#This Row],[quantidade]]*(RANDBETWEEN(10,30)/100)</f>
        <v>79.212000000000003</v>
      </c>
      <c r="I1347" t="str">
        <f>VLOOKUP(vendas[[#This Row],[UF]],Regioes[],2,0)</f>
        <v>SUDESTE</v>
      </c>
      <c r="J1347" t="str" cm="1">
        <f t="array" aca="1" ref="J134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47" cm="1">
        <f t="array" ref="K1347">INDEX(Produtos[preço_venda],_xlfn.XMATCH(vendas[[#This Row],[produto]],Produtos[id],0,1))*vendas[[#This Row],[quantidade]]</f>
        <v>7360.92</v>
      </c>
      <c r="L1347">
        <f ca="1">vendas[[#This Row],[total produtos]]+vendas[[#This Row],[frete]]</f>
        <v>7440.1320000000005</v>
      </c>
    </row>
    <row r="1348" spans="1:12" x14ac:dyDescent="0.25">
      <c r="A1348" s="1">
        <v>45391.569484749321</v>
      </c>
      <c r="B1348" s="3">
        <f>WEEKNUM(vendas[[#This Row],[data]])</f>
        <v>15</v>
      </c>
      <c r="C1348">
        <v>12</v>
      </c>
      <c r="D1348" s="2" t="s">
        <v>40</v>
      </c>
      <c r="E1348" s="3">
        <v>38</v>
      </c>
      <c r="F1348" t="s">
        <v>1435</v>
      </c>
      <c r="G1348" t="str" cm="1">
        <f t="array" ref="G1348">INDEX(Municípios[Unidade federativa],_xlfn.XMATCH(vendas[[#This Row],[destino]],Municípios[Município],0))</f>
        <v>Goiás</v>
      </c>
      <c r="H1348" cm="1">
        <f t="array" aca="1" ref="H1348" ca="1">INDEX(Municípios[frete],_xlfn.XMATCH(vendas[[#This Row],[destino]],Municípios[Município]))*vendas[[#This Row],[quantidade]]*(RANDBETWEEN(10,30)/100)</f>
        <v>70.277200000000008</v>
      </c>
      <c r="I1348" t="str">
        <f>VLOOKUP(vendas[[#This Row],[UF]],Regioes[],2,0)</f>
        <v>CENTRO-OESTE</v>
      </c>
      <c r="J1348" t="str" cm="1">
        <f t="array" aca="1" ref="J1348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348" cm="1">
        <f t="array" ref="K1348">INDEX(Produtos[preço_venda],_xlfn.XMATCH(vendas[[#This Row],[produto]],Produtos[id],0,1))*vendas[[#This Row],[quantidade]]</f>
        <v>121614.06</v>
      </c>
      <c r="L1348">
        <f ca="1">vendas[[#This Row],[total produtos]]+vendas[[#This Row],[frete]]</f>
        <v>121684.33719999999</v>
      </c>
    </row>
    <row r="1349" spans="1:12" x14ac:dyDescent="0.25">
      <c r="A1349" s="1">
        <v>45402</v>
      </c>
      <c r="B1349" s="3">
        <f>WEEKNUM(vendas[[#This Row],[data]])</f>
        <v>16</v>
      </c>
      <c r="C1349">
        <v>6</v>
      </c>
      <c r="D1349" s="2" t="s">
        <v>44</v>
      </c>
      <c r="E1349" s="3">
        <v>41</v>
      </c>
      <c r="F1349" t="s">
        <v>614</v>
      </c>
      <c r="G1349" t="str" cm="1">
        <f t="array" ref="G1349">INDEX(Municípios[Unidade federativa],_xlfn.XMATCH(vendas[[#This Row],[destino]],Municípios[Município],0))</f>
        <v>São Paulo</v>
      </c>
      <c r="H1349" cm="1">
        <f t="array" aca="1" ref="H1349" ca="1">INDEX(Municípios[frete],_xlfn.XMATCH(vendas[[#This Row],[destino]],Municípios[Município]))*vendas[[#This Row],[quantidade]]*(RANDBETWEEN(10,30)/100)</f>
        <v>135.46400000000003</v>
      </c>
      <c r="I1349" t="str">
        <f>VLOOKUP(vendas[[#This Row],[UF]],Regioes[],2,0)</f>
        <v>SUDESTE</v>
      </c>
      <c r="J1349" t="str" cm="1">
        <f t="array" aca="1" ref="J134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49" cm="1">
        <f t="array" ref="K1349">INDEX(Produtos[preço_venda],_xlfn.XMATCH(vendas[[#This Row],[produto]],Produtos[id],0,1))*vendas[[#This Row],[quantidade]]</f>
        <v>52481.229999999996</v>
      </c>
      <c r="L1349">
        <f ca="1">vendas[[#This Row],[total produtos]]+vendas[[#This Row],[frete]]</f>
        <v>52616.693999999996</v>
      </c>
    </row>
    <row r="1350" spans="1:12" x14ac:dyDescent="0.25">
      <c r="A1350" s="1">
        <v>45414</v>
      </c>
      <c r="B1350" s="3">
        <f>WEEKNUM(vendas[[#This Row],[data]])</f>
        <v>18</v>
      </c>
      <c r="C1350">
        <v>5</v>
      </c>
      <c r="D1350" s="2" t="s">
        <v>55</v>
      </c>
      <c r="E1350" s="3">
        <v>15</v>
      </c>
      <c r="F1350" t="s">
        <v>6099</v>
      </c>
      <c r="G1350" t="str" cm="1">
        <f t="array" ref="G1350">INDEX(Municípios[Unidade federativa],_xlfn.XMATCH(vendas[[#This Row],[destino]],Municípios[Município],0))</f>
        <v>Ceará</v>
      </c>
      <c r="H1350" cm="1">
        <f t="array" aca="1" ref="H1350" ca="1">INDEX(Municípios[frete],_xlfn.XMATCH(vendas[[#This Row],[destino]],Municípios[Município]))*vendas[[#This Row],[quantidade]]*(RANDBETWEEN(10,30)/100)</f>
        <v>17.865000000000002</v>
      </c>
      <c r="I1350" t="str">
        <f>VLOOKUP(vendas[[#This Row],[UF]],Regioes[],2,0)</f>
        <v>NORDESTE</v>
      </c>
      <c r="J1350" t="str" cm="1">
        <f t="array" aca="1" ref="J135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50" cm="1">
        <f t="array" ref="K1350">INDEX(Produtos[preço_venda],_xlfn.XMATCH(vendas[[#This Row],[produto]],Produtos[id],0,1))*vendas[[#This Row],[quantidade]]</f>
        <v>28813.800000000003</v>
      </c>
      <c r="L1350">
        <f ca="1">vendas[[#This Row],[total produtos]]+vendas[[#This Row],[frete]]</f>
        <v>28831.665000000005</v>
      </c>
    </row>
    <row r="1351" spans="1:12" x14ac:dyDescent="0.25">
      <c r="A1351" s="1">
        <v>45397.028009094523</v>
      </c>
      <c r="B1351" s="3">
        <f>WEEKNUM(vendas[[#This Row],[data]])</f>
        <v>16</v>
      </c>
      <c r="C1351">
        <v>6</v>
      </c>
      <c r="D1351" s="2" t="s">
        <v>52</v>
      </c>
      <c r="E1351" s="3">
        <v>16</v>
      </c>
      <c r="F1351" t="s">
        <v>10151</v>
      </c>
      <c r="G1351" t="str" cm="1">
        <f t="array" ref="G1351">INDEX(Municípios[Unidade federativa],_xlfn.XMATCH(vendas[[#This Row],[destino]],Municípios[Município],0))</f>
        <v>Rio Grande do Norte</v>
      </c>
      <c r="H1351" cm="1">
        <f t="array" aca="1" ref="H1351" ca="1">INDEX(Municípios[frete],_xlfn.XMATCH(vendas[[#This Row],[destino]],Municípios[Município]))*vendas[[#This Row],[quantidade]]*(RANDBETWEEN(10,30)/100)</f>
        <v>30.912000000000003</v>
      </c>
      <c r="I1351" t="str">
        <f>VLOOKUP(vendas[[#This Row],[UF]],Regioes[],2,0)</f>
        <v>NORDESTE</v>
      </c>
      <c r="J1351" t="str" cm="1">
        <f t="array" aca="1" ref="J135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351" cm="1">
        <f t="array" ref="K1351">INDEX(Produtos[preço_venda],_xlfn.XMATCH(vendas[[#This Row],[produto]],Produtos[id],0,1))*vendas[[#This Row],[quantidade]]</f>
        <v>66570.240000000005</v>
      </c>
      <c r="L1351">
        <f ca="1">vendas[[#This Row],[total produtos]]+vendas[[#This Row],[frete]]</f>
        <v>66601.152000000002</v>
      </c>
    </row>
    <row r="1352" spans="1:12" x14ac:dyDescent="0.25">
      <c r="A1352" s="1">
        <v>45397.028009094523</v>
      </c>
      <c r="B1352" s="3">
        <f>WEEKNUM(vendas[[#This Row],[data]])</f>
        <v>16</v>
      </c>
      <c r="C1352">
        <v>15</v>
      </c>
      <c r="D1352" s="2" t="s">
        <v>31</v>
      </c>
      <c r="E1352" s="3">
        <v>18</v>
      </c>
      <c r="F1352" t="s">
        <v>1891</v>
      </c>
      <c r="G1352" t="str" cm="1">
        <f t="array" ref="G1352">INDEX(Municípios[Unidade federativa],_xlfn.XMATCH(vendas[[#This Row],[destino]],Municípios[Município],0))</f>
        <v>Santa Catarina</v>
      </c>
      <c r="H1352" cm="1">
        <f t="array" aca="1" ref="H1352" ca="1">INDEX(Municípios[frete],_xlfn.XMATCH(vendas[[#This Row],[destino]],Municípios[Município]))*vendas[[#This Row],[quantidade]]*(RANDBETWEEN(10,30)/100)</f>
        <v>50.198399999999999</v>
      </c>
      <c r="I1352" t="str">
        <f>VLOOKUP(vendas[[#This Row],[UF]],Regioes[],2,0)</f>
        <v>SUL</v>
      </c>
      <c r="J1352" t="str" cm="1">
        <f t="array" aca="1" ref="J1352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352" cm="1">
        <f t="array" ref="K1352">INDEX(Produtos[preço_venda],_xlfn.XMATCH(vendas[[#This Row],[produto]],Produtos[id],0,1))*vendas[[#This Row],[quantidade]]</f>
        <v>69123.959999999992</v>
      </c>
      <c r="L1352">
        <f ca="1">vendas[[#This Row],[total produtos]]+vendas[[#This Row],[frete]]</f>
        <v>69174.158399999986</v>
      </c>
    </row>
    <row r="1353" spans="1:12" x14ac:dyDescent="0.25">
      <c r="A1353" s="1">
        <v>45394.217685757794</v>
      </c>
      <c r="B1353" s="3">
        <f>WEEKNUM(vendas[[#This Row],[data]])</f>
        <v>15</v>
      </c>
      <c r="C1353">
        <v>12</v>
      </c>
      <c r="D1353" s="2" t="s">
        <v>59</v>
      </c>
      <c r="E1353" s="3">
        <v>12</v>
      </c>
      <c r="F1353" t="s">
        <v>14984</v>
      </c>
      <c r="G1353" t="str" cm="1">
        <f t="array" ref="G1353">INDEX(Municípios[Unidade federativa],_xlfn.XMATCH(vendas[[#This Row],[destino]],Municípios[Município],0))</f>
        <v>Mato Grosso</v>
      </c>
      <c r="H1353" cm="1">
        <f t="array" aca="1" ref="H1353" ca="1">INDEX(Municípios[frete],_xlfn.XMATCH(vendas[[#This Row],[destino]],Municípios[Município]))*vendas[[#This Row],[quantidade]]*(RANDBETWEEN(10,30)/100)</f>
        <v>24.818399999999997</v>
      </c>
      <c r="I1353" t="str">
        <f>VLOOKUP(vendas[[#This Row],[UF]],Regioes[],2,0)</f>
        <v>CENTRO-OESTE</v>
      </c>
      <c r="J1353" t="str" cm="1">
        <f t="array" aca="1" ref="J1353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353" cm="1">
        <f t="array" ref="K1353">INDEX(Produtos[preço_venda],_xlfn.XMATCH(vendas[[#This Row],[produto]],Produtos[id],0,1))*vendas[[#This Row],[quantidade]]</f>
        <v>26887.68</v>
      </c>
      <c r="L1353">
        <f ca="1">vendas[[#This Row],[total produtos]]+vendas[[#This Row],[frete]]</f>
        <v>26912.4984</v>
      </c>
    </row>
    <row r="1354" spans="1:12" x14ac:dyDescent="0.25">
      <c r="A1354" s="1">
        <v>45397.028009094523</v>
      </c>
      <c r="B1354" s="3">
        <f>WEEKNUM(vendas[[#This Row],[data]])</f>
        <v>16</v>
      </c>
      <c r="C1354">
        <v>11</v>
      </c>
      <c r="D1354" s="2" t="s">
        <v>33</v>
      </c>
      <c r="E1354" s="3">
        <v>30</v>
      </c>
      <c r="F1354" t="s">
        <v>6728</v>
      </c>
      <c r="G1354" t="str" cm="1">
        <f t="array" ref="G1354">INDEX(Municípios[Unidade federativa],_xlfn.XMATCH(vendas[[#This Row],[destino]],Municípios[Município],0))</f>
        <v>Minas Gerais</v>
      </c>
      <c r="H1354" cm="1">
        <f t="array" aca="1" ref="H1354" ca="1">INDEX(Municípios[frete],_xlfn.XMATCH(vendas[[#This Row],[destino]],Municípios[Município]))*vendas[[#This Row],[quantidade]]*(RANDBETWEEN(10,30)/100)</f>
        <v>36.96</v>
      </c>
      <c r="I1354" t="str">
        <f>VLOOKUP(vendas[[#This Row],[UF]],Regioes[],2,0)</f>
        <v>SUDESTE</v>
      </c>
      <c r="J1354" t="str" cm="1">
        <f t="array" aca="1" ref="J135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54" cm="1">
        <f t="array" ref="K1354">INDEX(Produtos[preço_venda],_xlfn.XMATCH(vendas[[#This Row],[produto]],Produtos[id],0,1))*vendas[[#This Row],[quantidade]]</f>
        <v>19224.3</v>
      </c>
      <c r="L1354">
        <f ca="1">vendas[[#This Row],[total produtos]]+vendas[[#This Row],[frete]]</f>
        <v>19261.259999999998</v>
      </c>
    </row>
    <row r="1355" spans="1:12" x14ac:dyDescent="0.25">
      <c r="A1355" s="1">
        <v>45418</v>
      </c>
      <c r="B1355" s="3">
        <f>WEEKNUM(vendas[[#This Row],[data]])</f>
        <v>19</v>
      </c>
      <c r="C1355">
        <v>18</v>
      </c>
      <c r="D1355" s="2" t="s">
        <v>54</v>
      </c>
      <c r="E1355" s="3">
        <v>21</v>
      </c>
      <c r="F1355" t="s">
        <v>5219</v>
      </c>
      <c r="G1355" t="str" cm="1">
        <f t="array" ref="G1355">INDEX(Municípios[Unidade federativa],_xlfn.XMATCH(vendas[[#This Row],[destino]],Municípios[Município],0))</f>
        <v>Amazonas</v>
      </c>
      <c r="H1355" cm="1">
        <f t="array" aca="1" ref="H1355" ca="1">INDEX(Municípios[frete],_xlfn.XMATCH(vendas[[#This Row],[destino]],Municípios[Município]))*vendas[[#This Row],[quantidade]]*(RANDBETWEEN(10,30)/100)</f>
        <v>26.271000000000001</v>
      </c>
      <c r="I1355" t="str">
        <f>VLOOKUP(vendas[[#This Row],[UF]],Regioes[],2,0)</f>
        <v>NORTE</v>
      </c>
      <c r="J1355" t="str" cm="1">
        <f t="array" aca="1" ref="J135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55" cm="1">
        <f t="array" ref="K1355">INDEX(Produtos[preço_venda],_xlfn.XMATCH(vendas[[#This Row],[produto]],Produtos[id],0,1))*vendas[[#This Row],[quantidade]]</f>
        <v>13442.52</v>
      </c>
      <c r="L1355">
        <f ca="1">vendas[[#This Row],[total produtos]]+vendas[[#This Row],[frete]]</f>
        <v>13468.791000000001</v>
      </c>
    </row>
    <row r="1356" spans="1:12" x14ac:dyDescent="0.25">
      <c r="A1356" s="1">
        <v>45385.928571919729</v>
      </c>
      <c r="B1356" s="3">
        <f>WEEKNUM(vendas[[#This Row],[data]])</f>
        <v>14</v>
      </c>
      <c r="C1356">
        <v>10</v>
      </c>
      <c r="D1356" s="2" t="s">
        <v>53</v>
      </c>
      <c r="E1356" s="3">
        <v>14</v>
      </c>
      <c r="F1356" t="s">
        <v>9069</v>
      </c>
      <c r="G1356" t="str" cm="1">
        <f t="array" ref="G1356">INDEX(Municípios[Unidade federativa],_xlfn.XMATCH(vendas[[#This Row],[destino]],Municípios[Município],0))</f>
        <v>Rio Grande do Norte</v>
      </c>
      <c r="H1356" cm="1">
        <f t="array" aca="1" ref="H1356" ca="1">INDEX(Municípios[frete],_xlfn.XMATCH(vendas[[#This Row],[destino]],Municípios[Município]))*vendas[[#This Row],[quantidade]]*(RANDBETWEEN(10,30)/100)</f>
        <v>19.928999999999998</v>
      </c>
      <c r="I1356" t="str">
        <f>VLOOKUP(vendas[[#This Row],[UF]],Regioes[],2,0)</f>
        <v>NORDESTE</v>
      </c>
      <c r="J1356" t="str" cm="1">
        <f t="array" aca="1" ref="J1356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356" cm="1">
        <f t="array" ref="K1356">INDEX(Produtos[preço_venda],_xlfn.XMATCH(vendas[[#This Row],[produto]],Produtos[id],0,1))*vendas[[#This Row],[quantidade]]</f>
        <v>53764.480000000003</v>
      </c>
      <c r="L1356">
        <f ca="1">vendas[[#This Row],[total produtos]]+vendas[[#This Row],[frete]]</f>
        <v>53784.409</v>
      </c>
    </row>
    <row r="1357" spans="1:12" x14ac:dyDescent="0.25">
      <c r="A1357" s="1">
        <v>45402</v>
      </c>
      <c r="B1357" s="3">
        <f>WEEKNUM(vendas[[#This Row],[data]])</f>
        <v>16</v>
      </c>
      <c r="C1357">
        <v>8</v>
      </c>
      <c r="D1357" s="2" t="s">
        <v>58</v>
      </c>
      <c r="E1357" s="3">
        <v>39</v>
      </c>
      <c r="F1357" t="s">
        <v>5336</v>
      </c>
      <c r="G1357" t="str" cm="1">
        <f t="array" ref="G1357">INDEX(Municípios[Unidade federativa],_xlfn.XMATCH(vendas[[#This Row],[destino]],Municípios[Município],0))</f>
        <v>Goiás</v>
      </c>
      <c r="H1357" cm="1">
        <f t="array" aca="1" ref="H1357" ca="1">INDEX(Municípios[frete],_xlfn.XMATCH(vendas[[#This Row],[destino]],Municípios[Município]))*vendas[[#This Row],[quantidade]]*(RANDBETWEEN(10,30)/100)</f>
        <v>66.268799999999999</v>
      </c>
      <c r="I1357" t="str">
        <f>VLOOKUP(vendas[[#This Row],[UF]],Regioes[],2,0)</f>
        <v>CENTRO-OESTE</v>
      </c>
      <c r="J1357" t="str" cm="1">
        <f t="array" aca="1" ref="J135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357" cm="1">
        <f t="array" ref="K1357">INDEX(Produtos[preço_venda],_xlfn.XMATCH(vendas[[#This Row],[produto]],Produtos[id],0,1))*vendas[[#This Row],[quantidade]]</f>
        <v>12504.96</v>
      </c>
      <c r="L1357">
        <f ca="1">vendas[[#This Row],[total produtos]]+vendas[[#This Row],[frete]]</f>
        <v>12571.228799999999</v>
      </c>
    </row>
    <row r="1358" spans="1:12" x14ac:dyDescent="0.25">
      <c r="A1358" s="1">
        <v>45394.217685757794</v>
      </c>
      <c r="B1358" s="3">
        <f>WEEKNUM(vendas[[#This Row],[data]])</f>
        <v>15</v>
      </c>
      <c r="C1358">
        <v>7</v>
      </c>
      <c r="D1358" s="2" t="s">
        <v>26</v>
      </c>
      <c r="E1358" s="3">
        <v>30</v>
      </c>
      <c r="F1358" t="s">
        <v>2782</v>
      </c>
      <c r="G1358" t="str" cm="1">
        <f t="array" ref="G1358">INDEX(Municípios[Unidade federativa],_xlfn.XMATCH(vendas[[#This Row],[destino]],Municípios[Município],0))</f>
        <v>Bahia</v>
      </c>
      <c r="H1358" cm="1">
        <f t="array" aca="1" ref="H1358" ca="1">INDEX(Municípios[frete],_xlfn.XMATCH(vendas[[#This Row],[destino]],Municípios[Município]))*vendas[[#This Row],[quantidade]]*(RANDBETWEEN(10,30)/100)</f>
        <v>74.069999999999993</v>
      </c>
      <c r="I1358" t="str">
        <f>VLOOKUP(vendas[[#This Row],[UF]],Regioes[],2,0)</f>
        <v>NORDESTE</v>
      </c>
      <c r="J1358" t="str" cm="1">
        <f t="array" aca="1" ref="J135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58" cm="1">
        <f t="array" ref="K1358">INDEX(Produtos[preço_venda],_xlfn.XMATCH(vendas[[#This Row],[produto]],Produtos[id],0,1))*vendas[[#This Row],[quantidade]]</f>
        <v>134423.4</v>
      </c>
      <c r="L1358">
        <f ca="1">vendas[[#This Row],[total produtos]]+vendas[[#This Row],[frete]]</f>
        <v>134497.47</v>
      </c>
    </row>
    <row r="1359" spans="1:12" x14ac:dyDescent="0.25">
      <c r="A1359" s="1">
        <v>45394.217685757794</v>
      </c>
      <c r="B1359" s="3">
        <f>WEEKNUM(vendas[[#This Row],[data]])</f>
        <v>15</v>
      </c>
      <c r="C1359">
        <v>16</v>
      </c>
      <c r="D1359" s="2" t="s">
        <v>59</v>
      </c>
      <c r="E1359" s="3">
        <v>42</v>
      </c>
      <c r="F1359" t="s">
        <v>7959</v>
      </c>
      <c r="G1359" t="str" cm="1">
        <f t="array" ref="G1359">INDEX(Municípios[Unidade federativa],_xlfn.XMATCH(vendas[[#This Row],[destino]],Municípios[Município],0))</f>
        <v>Minas Gerais</v>
      </c>
      <c r="H1359" cm="1">
        <f t="array" aca="1" ref="H1359" ca="1">INDEX(Municípios[frete],_xlfn.XMATCH(vendas[[#This Row],[destino]],Municípios[Município]))*vendas[[#This Row],[quantidade]]*(RANDBETWEEN(10,30)/100)</f>
        <v>57.959999999999994</v>
      </c>
      <c r="I1359" t="str">
        <f>VLOOKUP(vendas[[#This Row],[UF]],Regioes[],2,0)</f>
        <v>SUDESTE</v>
      </c>
      <c r="J1359" t="str" cm="1">
        <f t="array" aca="1" ref="J135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59" cm="1">
        <f t="array" ref="K1359">INDEX(Produtos[preço_venda],_xlfn.XMATCH(vendas[[#This Row],[produto]],Produtos[id],0,1))*vendas[[#This Row],[quantidade]]</f>
        <v>94106.87999999999</v>
      </c>
      <c r="L1359">
        <f ca="1">vendas[[#This Row],[total produtos]]+vendas[[#This Row],[frete]]</f>
        <v>94164.84</v>
      </c>
    </row>
    <row r="1360" spans="1:12" x14ac:dyDescent="0.25">
      <c r="A1360" s="1">
        <v>45394.217685757794</v>
      </c>
      <c r="B1360" s="3">
        <f>WEEKNUM(vendas[[#This Row],[data]])</f>
        <v>15</v>
      </c>
      <c r="C1360">
        <v>9</v>
      </c>
      <c r="D1360" s="2" t="s">
        <v>10</v>
      </c>
      <c r="E1360" s="3">
        <v>47</v>
      </c>
      <c r="F1360" t="s">
        <v>1325</v>
      </c>
      <c r="G1360" t="str" cm="1">
        <f t="array" ref="G1360">INDEX(Municípios[Unidade federativa],_xlfn.XMATCH(vendas[[#This Row],[destino]],Municípios[Município],0))</f>
        <v>Pernambuco</v>
      </c>
      <c r="H1360" cm="1">
        <f t="array" aca="1" ref="H1360" ca="1">INDEX(Municípios[frete],_xlfn.XMATCH(vendas[[#This Row],[destino]],Municípios[Município]))*vendas[[#This Row],[quantidade]]*(RANDBETWEEN(10,30)/100)</f>
        <v>173.37360000000001</v>
      </c>
      <c r="I1360" t="str">
        <f>VLOOKUP(vendas[[#This Row],[UF]],Regioes[],2,0)</f>
        <v>NORDESTE</v>
      </c>
      <c r="J1360" t="str" cm="1">
        <f t="array" aca="1" ref="J136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60" cm="1">
        <f t="array" ref="K1360">INDEX(Produtos[preço_venda],_xlfn.XMATCH(vendas[[#This Row],[produto]],Produtos[id],0,1))*vendas[[#This Row],[quantidade]]</f>
        <v>210567.05</v>
      </c>
      <c r="L1360">
        <f ca="1">vendas[[#This Row],[total produtos]]+vendas[[#This Row],[frete]]</f>
        <v>210740.42359999998</v>
      </c>
    </row>
    <row r="1361" spans="1:12" x14ac:dyDescent="0.25">
      <c r="A1361" s="1">
        <v>45418</v>
      </c>
      <c r="B1361" s="3">
        <f>WEEKNUM(vendas[[#This Row],[data]])</f>
        <v>19</v>
      </c>
      <c r="C1361">
        <v>14</v>
      </c>
      <c r="D1361" s="2" t="s">
        <v>37</v>
      </c>
      <c r="E1361" s="3">
        <v>48</v>
      </c>
      <c r="F1361" t="s">
        <v>807</v>
      </c>
      <c r="G1361" t="str" cm="1">
        <f t="array" ref="G1361">INDEX(Municípios[Unidade federativa],_xlfn.XMATCH(vendas[[#This Row],[destino]],Municípios[Município],0))</f>
        <v>Minas Gerais</v>
      </c>
      <c r="H1361" cm="1">
        <f t="array" aca="1" ref="H1361" ca="1">INDEX(Municípios[frete],_xlfn.XMATCH(vendas[[#This Row],[destino]],Municípios[Município]))*vendas[[#This Row],[quantidade]]*(RANDBETWEEN(10,30)/100)</f>
        <v>91.3536</v>
      </c>
      <c r="I1361" t="str">
        <f>VLOOKUP(vendas[[#This Row],[UF]],Regioes[],2,0)</f>
        <v>SUDESTE</v>
      </c>
      <c r="J1361" t="str" cm="1">
        <f t="array" aca="1" ref="J136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61" cm="1">
        <f t="array" ref="K1361">INDEX(Produtos[preço_venda],_xlfn.XMATCH(vendas[[#This Row],[produto]],Produtos[id],0,1))*vendas[[#This Row],[quantidade]]</f>
        <v>92188.799999999988</v>
      </c>
      <c r="L1361">
        <f ca="1">vendas[[#This Row],[total produtos]]+vendas[[#This Row],[frete]]</f>
        <v>92280.153599999991</v>
      </c>
    </row>
    <row r="1362" spans="1:12" x14ac:dyDescent="0.25">
      <c r="A1362" s="1">
        <v>45402</v>
      </c>
      <c r="B1362" s="3">
        <f>WEEKNUM(vendas[[#This Row],[data]])</f>
        <v>16</v>
      </c>
      <c r="C1362">
        <v>8</v>
      </c>
      <c r="D1362" s="2" t="s">
        <v>25</v>
      </c>
      <c r="E1362" s="3">
        <v>28</v>
      </c>
      <c r="F1362" t="s">
        <v>9808</v>
      </c>
      <c r="G1362" t="str" cm="1">
        <f t="array" ref="G1362">INDEX(Municípios[Unidade federativa],_xlfn.XMATCH(vendas[[#This Row],[destino]],Municípios[Município],0))</f>
        <v>Minas Gerais</v>
      </c>
      <c r="H1362" cm="1">
        <f t="array" aca="1" ref="H1362" ca="1">INDEX(Municípios[frete],_xlfn.XMATCH(vendas[[#This Row],[destino]],Municípios[Município]))*vendas[[#This Row],[quantidade]]*(RANDBETWEEN(10,30)/100)</f>
        <v>55.213200000000001</v>
      </c>
      <c r="I1362" t="str">
        <f>VLOOKUP(vendas[[#This Row],[UF]],Regioes[],2,0)</f>
        <v>SUDESTE</v>
      </c>
      <c r="J1362" t="str" cm="1">
        <f t="array" aca="1" ref="J136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62" cm="1">
        <f t="array" ref="K1362">INDEX(Produtos[preço_venda],_xlfn.XMATCH(vendas[[#This Row],[produto]],Produtos[id],0,1))*vendas[[#This Row],[quantidade]]</f>
        <v>125467.16</v>
      </c>
      <c r="L1362">
        <f ca="1">vendas[[#This Row],[total produtos]]+vendas[[#This Row],[frete]]</f>
        <v>125522.3732</v>
      </c>
    </row>
    <row r="1363" spans="1:12" x14ac:dyDescent="0.25">
      <c r="A1363" s="1">
        <v>45391.569484749321</v>
      </c>
      <c r="B1363" s="3">
        <f>WEEKNUM(vendas[[#This Row],[data]])</f>
        <v>15</v>
      </c>
      <c r="C1363">
        <v>13</v>
      </c>
      <c r="D1363" s="2" t="s">
        <v>63</v>
      </c>
      <c r="E1363" s="3">
        <v>26</v>
      </c>
      <c r="F1363" t="s">
        <v>3506</v>
      </c>
      <c r="G1363" t="str" cm="1">
        <f t="array" ref="G1363">INDEX(Municípios[Unidade federativa],_xlfn.XMATCH(vendas[[#This Row],[destino]],Municípios[Município],0))</f>
        <v>Mato Grosso</v>
      </c>
      <c r="H1363" cm="1">
        <f t="array" aca="1" ref="H1363" ca="1">INDEX(Municípios[frete],_xlfn.XMATCH(vendas[[#This Row],[destino]],Municípios[Município]))*vendas[[#This Row],[quantidade]]*(RANDBETWEEN(10,30)/100)</f>
        <v>55.247400000000006</v>
      </c>
      <c r="I1363" t="str">
        <f>VLOOKUP(vendas[[#This Row],[UF]],Regioes[],2,0)</f>
        <v>CENTRO-OESTE</v>
      </c>
      <c r="J1363" t="str" cm="1">
        <f t="array" aca="1" ref="J136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63" cm="1">
        <f t="array" ref="K1363">INDEX(Produtos[preço_venda],_xlfn.XMATCH(vendas[[#This Row],[produto]],Produtos[id],0,1))*vendas[[#This Row],[quantidade]]</f>
        <v>33290.660000000003</v>
      </c>
      <c r="L1363">
        <f ca="1">vendas[[#This Row],[total produtos]]+vendas[[#This Row],[frete]]</f>
        <v>33345.907400000004</v>
      </c>
    </row>
    <row r="1364" spans="1:12" x14ac:dyDescent="0.25">
      <c r="A1364" s="1">
        <v>45408</v>
      </c>
      <c r="B1364" s="3">
        <f>WEEKNUM(vendas[[#This Row],[data]])</f>
        <v>17</v>
      </c>
      <c r="C1364">
        <v>5</v>
      </c>
      <c r="D1364" s="2" t="s">
        <v>24</v>
      </c>
      <c r="E1364" s="3">
        <v>42</v>
      </c>
      <c r="F1364" t="s">
        <v>3566</v>
      </c>
      <c r="G1364" t="str" cm="1">
        <f t="array" ref="G1364">INDEX(Municípios[Unidade federativa],_xlfn.XMATCH(vendas[[#This Row],[destino]],Municípios[Município],0))</f>
        <v>Piauí</v>
      </c>
      <c r="H1364" cm="1">
        <f t="array" aca="1" ref="H1364" ca="1">INDEX(Municípios[frete],_xlfn.XMATCH(vendas[[#This Row],[destino]],Municípios[Município]))*vendas[[#This Row],[quantidade]]*(RANDBETWEEN(10,30)/100)</f>
        <v>76.481999999999999</v>
      </c>
      <c r="I1364" t="str">
        <f>VLOOKUP(vendas[[#This Row],[UF]],Regioes[],2,0)</f>
        <v>NORDESTE</v>
      </c>
      <c r="J1364" t="str" cm="1">
        <f t="array" aca="1" ref="J136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64" cm="1">
        <f t="array" ref="K1364">INDEX(Produtos[preço_venda],_xlfn.XMATCH(vendas[[#This Row],[produto]],Produtos[id],0,1))*vendas[[#This Row],[quantidade]]</f>
        <v>147852.18</v>
      </c>
      <c r="L1364">
        <f ca="1">vendas[[#This Row],[total produtos]]+vendas[[#This Row],[frete]]</f>
        <v>147928.66199999998</v>
      </c>
    </row>
    <row r="1365" spans="1:12" x14ac:dyDescent="0.25">
      <c r="A1365" s="1">
        <v>45397.028009094523</v>
      </c>
      <c r="B1365" s="3">
        <f>WEEKNUM(vendas[[#This Row],[data]])</f>
        <v>16</v>
      </c>
      <c r="C1365">
        <v>16</v>
      </c>
      <c r="D1365" s="2" t="s">
        <v>39</v>
      </c>
      <c r="E1365" s="3">
        <v>27</v>
      </c>
      <c r="F1365" t="s">
        <v>3434</v>
      </c>
      <c r="G1365" t="str" cm="1">
        <f t="array" ref="G1365">INDEX(Municípios[Unidade federativa],_xlfn.XMATCH(vendas[[#This Row],[destino]],Municípios[Município],0))</f>
        <v>Paraná</v>
      </c>
      <c r="H1365" cm="1">
        <f t="array" aca="1" ref="H1365" ca="1">INDEX(Municípios[frete],_xlfn.XMATCH(vendas[[#This Row],[destino]],Municípios[Município]))*vendas[[#This Row],[quantidade]]*(RANDBETWEEN(10,30)/100)</f>
        <v>41.625900000000001</v>
      </c>
      <c r="I1365" t="str">
        <f>VLOOKUP(vendas[[#This Row],[UF]],Regioes[],2,0)</f>
        <v>SUL</v>
      </c>
      <c r="J1365" t="str" cm="1">
        <f t="array" aca="1" ref="J1365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365" cm="1">
        <f t="array" ref="K1365">INDEX(Produtos[preço_venda],_xlfn.XMATCH(vendas[[#This Row],[produto]],Produtos[id],0,1))*vendas[[#This Row],[quantidade]]</f>
        <v>60489.45</v>
      </c>
      <c r="L1365">
        <f ca="1">vendas[[#This Row],[total produtos]]+vendas[[#This Row],[frete]]</f>
        <v>60531.075899999996</v>
      </c>
    </row>
    <row r="1366" spans="1:12" x14ac:dyDescent="0.25">
      <c r="A1366" s="1">
        <v>45418</v>
      </c>
      <c r="B1366" s="3">
        <f>WEEKNUM(vendas[[#This Row],[data]])</f>
        <v>19</v>
      </c>
      <c r="C1366">
        <v>13</v>
      </c>
      <c r="D1366" s="2" t="s">
        <v>21</v>
      </c>
      <c r="E1366" s="3">
        <v>39</v>
      </c>
      <c r="F1366" t="s">
        <v>5366</v>
      </c>
      <c r="G1366" t="str" cm="1">
        <f t="array" ref="G1366">INDEX(Municípios[Unidade federativa],_xlfn.XMATCH(vendas[[#This Row],[destino]],Municípios[Município],0))</f>
        <v>Alagoas</v>
      </c>
      <c r="H1366" cm="1">
        <f t="array" aca="1" ref="H1366" ca="1">INDEX(Municípios[frete],_xlfn.XMATCH(vendas[[#This Row],[destino]],Municípios[Município]))*vendas[[#This Row],[quantidade]]*(RANDBETWEEN(10,30)/100)</f>
        <v>53.117999999999995</v>
      </c>
      <c r="I1366" t="str">
        <f>VLOOKUP(vendas[[#This Row],[UF]],Regioes[],2,0)</f>
        <v>NORDESTE</v>
      </c>
      <c r="J1366" t="str" cm="1">
        <f t="array" aca="1" ref="J136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66" cm="1">
        <f t="array" ref="K1366">INDEX(Produtos[preço_venda],_xlfn.XMATCH(vendas[[#This Row],[produto]],Produtos[id],0,1))*vendas[[#This Row],[quantidade]]</f>
        <v>149779.89000000001</v>
      </c>
      <c r="L1366">
        <f ca="1">vendas[[#This Row],[total produtos]]+vendas[[#This Row],[frete]]</f>
        <v>149833.008</v>
      </c>
    </row>
    <row r="1367" spans="1:12" x14ac:dyDescent="0.25">
      <c r="A1367" s="1">
        <v>45406</v>
      </c>
      <c r="B1367" s="3">
        <f>WEEKNUM(vendas[[#This Row],[data]])</f>
        <v>17</v>
      </c>
      <c r="C1367">
        <v>16</v>
      </c>
      <c r="D1367" s="2" t="s">
        <v>63</v>
      </c>
      <c r="E1367" s="3">
        <v>49</v>
      </c>
      <c r="F1367" t="s">
        <v>13800</v>
      </c>
      <c r="G1367" t="str" cm="1">
        <f t="array" ref="G1367">INDEX(Municípios[Unidade federativa],_xlfn.XMATCH(vendas[[#This Row],[destino]],Municípios[Município],0))</f>
        <v>Santa Catarina</v>
      </c>
      <c r="H1367" cm="1">
        <f t="array" aca="1" ref="H1367" ca="1">INDEX(Municípios[frete],_xlfn.XMATCH(vendas[[#This Row],[destino]],Municípios[Município]))*vendas[[#This Row],[quantidade]]*(RANDBETWEEN(10,30)/100)</f>
        <v>120.54000000000002</v>
      </c>
      <c r="I1367" t="str">
        <f>VLOOKUP(vendas[[#This Row],[UF]],Regioes[],2,0)</f>
        <v>SUL</v>
      </c>
      <c r="J1367" t="str" cm="1">
        <f t="array" aca="1" ref="J1367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367" cm="1">
        <f t="array" ref="K1367">INDEX(Produtos[preço_venda],_xlfn.XMATCH(vendas[[#This Row],[produto]],Produtos[id],0,1))*vendas[[#This Row],[quantidade]]</f>
        <v>62740.090000000004</v>
      </c>
      <c r="L1367">
        <f ca="1">vendas[[#This Row],[total produtos]]+vendas[[#This Row],[frete]]</f>
        <v>62860.630000000005</v>
      </c>
    </row>
    <row r="1368" spans="1:12" x14ac:dyDescent="0.25">
      <c r="A1368" s="1">
        <v>45402</v>
      </c>
      <c r="B1368" s="3">
        <f>WEEKNUM(vendas[[#This Row],[data]])</f>
        <v>16</v>
      </c>
      <c r="C1368">
        <v>5</v>
      </c>
      <c r="D1368" s="2" t="s">
        <v>36</v>
      </c>
      <c r="E1368" s="3">
        <v>14</v>
      </c>
      <c r="F1368" t="s">
        <v>13909</v>
      </c>
      <c r="G1368" t="str" cm="1">
        <f t="array" ref="G1368">INDEX(Municípios[Unidade federativa],_xlfn.XMATCH(vendas[[#This Row],[destino]],Municípios[Município],0))</f>
        <v>Minas Gerais</v>
      </c>
      <c r="H1368" cm="1">
        <f t="array" aca="1" ref="H1368" ca="1">INDEX(Municípios[frete],_xlfn.XMATCH(vendas[[#This Row],[destino]],Municípios[Município]))*vendas[[#This Row],[quantidade]]*(RANDBETWEEN(10,30)/100)</f>
        <v>22.765400000000003</v>
      </c>
      <c r="I1368" t="str">
        <f>VLOOKUP(vendas[[#This Row],[UF]],Regioes[],2,0)</f>
        <v>SUDESTE</v>
      </c>
      <c r="J1368" t="str" cm="1">
        <f t="array" aca="1" ref="J136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368" cm="1">
        <f t="array" ref="K1368">INDEX(Produtos[preço_venda],_xlfn.XMATCH(vendas[[#This Row],[produto]],Produtos[id],0,1))*vendas[[#This Row],[quantidade]]</f>
        <v>53765.32</v>
      </c>
      <c r="L1368">
        <f ca="1">vendas[[#This Row],[total produtos]]+vendas[[#This Row],[frete]]</f>
        <v>53788.085399999996</v>
      </c>
    </row>
    <row r="1369" spans="1:12" x14ac:dyDescent="0.25">
      <c r="A1369" s="1">
        <v>45397.028009094523</v>
      </c>
      <c r="B1369" s="3">
        <f>WEEKNUM(vendas[[#This Row],[data]])</f>
        <v>16</v>
      </c>
      <c r="C1369">
        <v>14</v>
      </c>
      <c r="D1369" s="2" t="s">
        <v>23</v>
      </c>
      <c r="E1369" s="3">
        <v>47</v>
      </c>
      <c r="F1369" t="s">
        <v>3988</v>
      </c>
      <c r="G1369" t="str" cm="1">
        <f t="array" ref="G1369">INDEX(Municípios[Unidade federativa],_xlfn.XMATCH(vendas[[#This Row],[destino]],Municípios[Município],0))</f>
        <v>São Paulo</v>
      </c>
      <c r="H1369" cm="1">
        <f t="array" aca="1" ref="H1369" ca="1">INDEX(Municípios[frete],_xlfn.XMATCH(vendas[[#This Row],[destino]],Municípios[Município]))*vendas[[#This Row],[quantidade]]*(RANDBETWEEN(10,30)/100)</f>
        <v>149.6292</v>
      </c>
      <c r="I1369" t="str">
        <f>VLOOKUP(vendas[[#This Row],[UF]],Regioes[],2,0)</f>
        <v>SUDESTE</v>
      </c>
      <c r="J1369" t="str" cm="1">
        <f t="array" aca="1" ref="J136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69" cm="1">
        <f t="array" ref="K1369">INDEX(Produtos[preço_venda],_xlfn.XMATCH(vendas[[#This Row],[produto]],Produtos[id],0,1))*vendas[[#This Row],[quantidade]]</f>
        <v>75208.460000000006</v>
      </c>
      <c r="L1369">
        <f ca="1">vendas[[#This Row],[total produtos]]+vendas[[#This Row],[frete]]</f>
        <v>75358.089200000002</v>
      </c>
    </row>
    <row r="1370" spans="1:12" x14ac:dyDescent="0.25">
      <c r="A1370" s="1">
        <v>45400.772015411225</v>
      </c>
      <c r="B1370" s="3">
        <f>WEEKNUM(vendas[[#This Row],[data]])</f>
        <v>16</v>
      </c>
      <c r="C1370">
        <v>18</v>
      </c>
      <c r="D1370" s="2" t="s">
        <v>55</v>
      </c>
      <c r="E1370" s="3">
        <v>26</v>
      </c>
      <c r="F1370" t="s">
        <v>14001</v>
      </c>
      <c r="G1370" t="str" cm="1">
        <f t="array" ref="G1370">INDEX(Municípios[Unidade federativa],_xlfn.XMATCH(vendas[[#This Row],[destino]],Municípios[Município],0))</f>
        <v>Piauí</v>
      </c>
      <c r="H1370" cm="1">
        <f t="array" aca="1" ref="H1370" ca="1">INDEX(Municípios[frete],_xlfn.XMATCH(vendas[[#This Row],[destino]],Municípios[Município]))*vendas[[#This Row],[quantidade]]*(RANDBETWEEN(10,30)/100)</f>
        <v>44.72</v>
      </c>
      <c r="I1370" t="str">
        <f>VLOOKUP(vendas[[#This Row],[UF]],Regioes[],2,0)</f>
        <v>NORDESTE</v>
      </c>
      <c r="J1370" t="str" cm="1">
        <f t="array" aca="1" ref="J137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70" cm="1">
        <f t="array" ref="K1370">INDEX(Produtos[preço_venda],_xlfn.XMATCH(vendas[[#This Row],[produto]],Produtos[id],0,1))*vendas[[#This Row],[quantidade]]</f>
        <v>49943.92</v>
      </c>
      <c r="L1370">
        <f ca="1">vendas[[#This Row],[total produtos]]+vendas[[#This Row],[frete]]</f>
        <v>49988.639999999999</v>
      </c>
    </row>
    <row r="1371" spans="1:12" x14ac:dyDescent="0.25">
      <c r="A1371" s="1">
        <v>45406</v>
      </c>
      <c r="B1371" s="3">
        <f>WEEKNUM(vendas[[#This Row],[data]])</f>
        <v>17</v>
      </c>
      <c r="C1371">
        <v>9</v>
      </c>
      <c r="D1371" s="2" t="s">
        <v>65</v>
      </c>
      <c r="E1371" s="3">
        <v>19</v>
      </c>
      <c r="F1371" t="s">
        <v>3306</v>
      </c>
      <c r="G1371" t="str" cm="1">
        <f t="array" ref="G1371">INDEX(Municípios[Unidade federativa],_xlfn.XMATCH(vendas[[#This Row],[destino]],Municípios[Município],0))</f>
        <v>Mato Grosso do Sul</v>
      </c>
      <c r="H1371" cm="1">
        <f t="array" aca="1" ref="H1371" ca="1">INDEX(Municípios[frete],_xlfn.XMATCH(vendas[[#This Row],[destino]],Municípios[Município]))*vendas[[#This Row],[quantidade]]*(RANDBETWEEN(10,30)/100)</f>
        <v>14.158799999999999</v>
      </c>
      <c r="I1371" t="str">
        <f>VLOOKUP(vendas[[#This Row],[UF]],Regioes[],2,0)</f>
        <v>CENTRO-OESTE</v>
      </c>
      <c r="J1371" t="str" cm="1">
        <f t="array" aca="1" ref="J1371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371" cm="1">
        <f t="array" ref="K1371">INDEX(Produtos[preço_venda],_xlfn.XMATCH(vendas[[#This Row],[produto]],Produtos[id],0,1))*vendas[[#This Row],[quantidade]]</f>
        <v>79054.44</v>
      </c>
      <c r="L1371">
        <f ca="1">vendas[[#This Row],[total produtos]]+vendas[[#This Row],[frete]]</f>
        <v>79068.598800000007</v>
      </c>
    </row>
    <row r="1372" spans="1:12" x14ac:dyDescent="0.25">
      <c r="A1372" s="1">
        <v>45386.897653431421</v>
      </c>
      <c r="B1372" s="3">
        <f>WEEKNUM(vendas[[#This Row],[data]])</f>
        <v>14</v>
      </c>
      <c r="C1372">
        <v>18</v>
      </c>
      <c r="D1372" s="2" t="s">
        <v>37</v>
      </c>
      <c r="E1372" s="3">
        <v>14</v>
      </c>
      <c r="F1372" t="s">
        <v>1430</v>
      </c>
      <c r="G1372" t="str" cm="1">
        <f t="array" ref="G1372">INDEX(Municípios[Unidade federativa],_xlfn.XMATCH(vendas[[#This Row],[destino]],Municípios[Município],0))</f>
        <v>Rio Grande do Sul</v>
      </c>
      <c r="H1372" cm="1">
        <f t="array" aca="1" ref="H1372" ca="1">INDEX(Municípios[frete],_xlfn.XMATCH(vendas[[#This Row],[destino]],Municípios[Município]))*vendas[[#This Row],[quantidade]]*(RANDBETWEEN(10,30)/100)</f>
        <v>30.458400000000005</v>
      </c>
      <c r="I1372" t="str">
        <f>VLOOKUP(vendas[[#This Row],[UF]],Regioes[],2,0)</f>
        <v>SUL</v>
      </c>
      <c r="J1372" t="str" cm="1">
        <f t="array" aca="1" ref="J1372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372" cm="1">
        <f t="array" ref="K1372">INDEX(Produtos[preço_venda],_xlfn.XMATCH(vendas[[#This Row],[produto]],Produtos[id],0,1))*vendas[[#This Row],[quantidade]]</f>
        <v>26888.399999999998</v>
      </c>
      <c r="L1372">
        <f ca="1">vendas[[#This Row],[total produtos]]+vendas[[#This Row],[frete]]</f>
        <v>26918.858399999997</v>
      </c>
    </row>
    <row r="1373" spans="1:12" x14ac:dyDescent="0.25">
      <c r="A1373" s="1">
        <v>45384.331541091851</v>
      </c>
      <c r="B1373" s="3">
        <f>WEEKNUM(vendas[[#This Row],[data]])</f>
        <v>14</v>
      </c>
      <c r="C1373">
        <v>8</v>
      </c>
      <c r="D1373" s="2" t="s">
        <v>20</v>
      </c>
      <c r="E1373" s="3">
        <v>19</v>
      </c>
      <c r="F1373" t="s">
        <v>6461</v>
      </c>
      <c r="G1373" t="str" cm="1">
        <f t="array" ref="G1373">INDEX(Municípios[Unidade federativa],_xlfn.XMATCH(vendas[[#This Row],[destino]],Municípios[Município],0))</f>
        <v>São Paulo</v>
      </c>
      <c r="H1373" cm="1">
        <f t="array" aca="1" ref="H1373" ca="1">INDEX(Municípios[frete],_xlfn.XMATCH(vendas[[#This Row],[destino]],Municípios[Município]))*vendas[[#This Row],[quantidade]]*(RANDBETWEEN(10,30)/100)</f>
        <v>30.764799999999997</v>
      </c>
      <c r="I1373" t="str">
        <f>VLOOKUP(vendas[[#This Row],[UF]],Regioes[],2,0)</f>
        <v>SUDESTE</v>
      </c>
      <c r="J1373" t="str" cm="1">
        <f t="array" aca="1" ref="J137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73" cm="1">
        <f t="array" ref="K1373">INDEX(Produtos[preço_venda],_xlfn.XMATCH(vendas[[#This Row],[produto]],Produtos[id],0,1))*vendas[[#This Row],[quantidade]]</f>
        <v>79041.140000000014</v>
      </c>
      <c r="L1373">
        <f ca="1">vendas[[#This Row],[total produtos]]+vendas[[#This Row],[frete]]</f>
        <v>79071.904800000018</v>
      </c>
    </row>
    <row r="1374" spans="1:12" x14ac:dyDescent="0.25">
      <c r="A1374" s="1">
        <v>45402</v>
      </c>
      <c r="B1374" s="3">
        <f>WEEKNUM(vendas[[#This Row],[data]])</f>
        <v>16</v>
      </c>
      <c r="C1374">
        <v>6</v>
      </c>
      <c r="D1374" s="2" t="s">
        <v>19</v>
      </c>
      <c r="E1374" s="3">
        <v>45</v>
      </c>
      <c r="F1374" t="s">
        <v>8720</v>
      </c>
      <c r="G1374" t="str" cm="1">
        <f t="array" ref="G1374">INDEX(Municípios[Unidade federativa],_xlfn.XMATCH(vendas[[#This Row],[destino]],Municípios[Município],0))</f>
        <v>Piauí</v>
      </c>
      <c r="H1374" cm="1">
        <f t="array" aca="1" ref="H1374" ca="1">INDEX(Municípios[frete],_xlfn.XMATCH(vendas[[#This Row],[destino]],Municípios[Município]))*vendas[[#This Row],[quantidade]]*(RANDBETWEEN(10,30)/100)</f>
        <v>119.925</v>
      </c>
      <c r="I1374" t="str">
        <f>VLOOKUP(vendas[[#This Row],[UF]],Regioes[],2,0)</f>
        <v>NORDESTE</v>
      </c>
      <c r="J1374" t="str" cm="1">
        <f t="array" aca="1" ref="J137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74" cm="1">
        <f t="array" ref="K1374">INDEX(Produtos[preço_venda],_xlfn.XMATCH(vendas[[#This Row],[produto]],Produtos[id],0,1))*vendas[[#This Row],[quantidade]]</f>
        <v>100822.95000000001</v>
      </c>
      <c r="L1374">
        <f ca="1">vendas[[#This Row],[total produtos]]+vendas[[#This Row],[frete]]</f>
        <v>100942.87500000001</v>
      </c>
    </row>
    <row r="1375" spans="1:12" x14ac:dyDescent="0.25">
      <c r="A1375" s="1">
        <v>45408</v>
      </c>
      <c r="B1375" s="3">
        <f>WEEKNUM(vendas[[#This Row],[data]])</f>
        <v>17</v>
      </c>
      <c r="C1375">
        <v>5</v>
      </c>
      <c r="D1375" s="2" t="s">
        <v>45</v>
      </c>
      <c r="E1375" s="3">
        <v>17</v>
      </c>
      <c r="F1375" t="s">
        <v>2893</v>
      </c>
      <c r="G1375" t="str" cm="1">
        <f t="array" ref="G1375">INDEX(Municípios[Unidade federativa],_xlfn.XMATCH(vendas[[#This Row],[destino]],Municípios[Município],0))</f>
        <v>São Paulo</v>
      </c>
      <c r="H1375" cm="1">
        <f t="array" aca="1" ref="H1375" ca="1">INDEX(Municípios[frete],_xlfn.XMATCH(vendas[[#This Row],[destino]],Municípios[Município]))*vendas[[#This Row],[quantidade]]*(RANDBETWEEN(10,30)/100)</f>
        <v>41.019300000000001</v>
      </c>
      <c r="I1375" t="str">
        <f>VLOOKUP(vendas[[#This Row],[UF]],Regioes[],2,0)</f>
        <v>SUDESTE</v>
      </c>
      <c r="J1375" t="str" cm="1">
        <f t="array" aca="1" ref="J137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75" cm="1">
        <f t="array" ref="K1375">INDEX(Produtos[preço_venda],_xlfn.XMATCH(vendas[[#This Row],[produto]],Produtos[id],0,1))*vendas[[#This Row],[quantidade]]</f>
        <v>38093.600000000006</v>
      </c>
      <c r="L1375">
        <f ca="1">vendas[[#This Row],[total produtos]]+vendas[[#This Row],[frete]]</f>
        <v>38134.619300000006</v>
      </c>
    </row>
    <row r="1376" spans="1:12" x14ac:dyDescent="0.25">
      <c r="A1376" s="1">
        <v>45386.897653431421</v>
      </c>
      <c r="B1376" s="3">
        <f>WEEKNUM(vendas[[#This Row],[data]])</f>
        <v>14</v>
      </c>
      <c r="C1376">
        <v>13</v>
      </c>
      <c r="D1376" s="2" t="s">
        <v>24</v>
      </c>
      <c r="E1376" s="3">
        <v>13</v>
      </c>
      <c r="F1376" t="s">
        <v>3279</v>
      </c>
      <c r="G1376" t="str" cm="1">
        <f t="array" ref="G1376">INDEX(Municípios[Unidade federativa],_xlfn.XMATCH(vendas[[#This Row],[destino]],Municípios[Município],0))</f>
        <v>Paraíba</v>
      </c>
      <c r="H1376" cm="1">
        <f t="array" aca="1" ref="H1376" ca="1">INDEX(Municípios[frete],_xlfn.XMATCH(vendas[[#This Row],[destino]],Municípios[Município]))*vendas[[#This Row],[quantidade]]*(RANDBETWEEN(10,30)/100)</f>
        <v>36.455899999999993</v>
      </c>
      <c r="I1376" t="str">
        <f>VLOOKUP(vendas[[#This Row],[UF]],Regioes[],2,0)</f>
        <v>NORDESTE</v>
      </c>
      <c r="J1376" t="str" cm="1">
        <f t="array" aca="1" ref="J1376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376" cm="1">
        <f t="array" ref="K1376">INDEX(Produtos[preço_venda],_xlfn.XMATCH(vendas[[#This Row],[produto]],Produtos[id],0,1))*vendas[[#This Row],[quantidade]]</f>
        <v>45763.77</v>
      </c>
      <c r="L1376">
        <f ca="1">vendas[[#This Row],[total produtos]]+vendas[[#This Row],[frete]]</f>
        <v>45800.225899999998</v>
      </c>
    </row>
    <row r="1377" spans="1:12" x14ac:dyDescent="0.25">
      <c r="A1377" s="1">
        <v>45397.028009094523</v>
      </c>
      <c r="B1377" s="3">
        <f>WEEKNUM(vendas[[#This Row],[data]])</f>
        <v>16</v>
      </c>
      <c r="C1377">
        <v>17</v>
      </c>
      <c r="D1377" s="2" t="s">
        <v>11</v>
      </c>
      <c r="E1377" s="3">
        <v>10</v>
      </c>
      <c r="F1377" t="s">
        <v>4709</v>
      </c>
      <c r="G1377" t="str" cm="1">
        <f t="array" ref="G1377">INDEX(Municípios[Unidade federativa],_xlfn.XMATCH(vendas[[#This Row],[destino]],Municípios[Município],0))</f>
        <v>Goiás</v>
      </c>
      <c r="H1377" cm="1">
        <f t="array" aca="1" ref="H1377" ca="1">INDEX(Municípios[frete],_xlfn.XMATCH(vendas[[#This Row],[destino]],Municípios[Município]))*vendas[[#This Row],[quantidade]]*(RANDBETWEEN(10,30)/100)</f>
        <v>27.493000000000002</v>
      </c>
      <c r="I1377" t="str">
        <f>VLOOKUP(vendas[[#This Row],[UF]],Regioes[],2,0)</f>
        <v>CENTRO-OESTE</v>
      </c>
      <c r="J1377" t="str" cm="1">
        <f t="array" aca="1" ref="J137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377" cm="1">
        <f t="array" ref="K1377">INDEX(Produtos[preço_venda],_xlfn.XMATCH(vendas[[#This Row],[produto]],Produtos[id],0,1))*vendas[[#This Row],[quantidade]]</f>
        <v>44804.899999999994</v>
      </c>
      <c r="L1377">
        <f ca="1">vendas[[#This Row],[total produtos]]+vendas[[#This Row],[frete]]</f>
        <v>44832.392999999996</v>
      </c>
    </row>
    <row r="1378" spans="1:12" x14ac:dyDescent="0.25">
      <c r="A1378" s="1">
        <v>45408</v>
      </c>
      <c r="B1378" s="3">
        <f>WEEKNUM(vendas[[#This Row],[data]])</f>
        <v>17</v>
      </c>
      <c r="C1378">
        <v>16</v>
      </c>
      <c r="D1378" s="2" t="s">
        <v>44</v>
      </c>
      <c r="E1378" s="3">
        <v>35</v>
      </c>
      <c r="F1378" t="s">
        <v>7793</v>
      </c>
      <c r="G1378" t="str" cm="1">
        <f t="array" ref="G1378">INDEX(Municípios[Unidade federativa],_xlfn.XMATCH(vendas[[#This Row],[destino]],Municípios[Município],0))</f>
        <v>Minas Gerais</v>
      </c>
      <c r="H1378" cm="1">
        <f t="array" aca="1" ref="H1378" ca="1">INDEX(Municípios[frete],_xlfn.XMATCH(vendas[[#This Row],[destino]],Municípios[Município]))*vendas[[#This Row],[quantidade]]*(RANDBETWEEN(10,30)/100)</f>
        <v>60.227999999999994</v>
      </c>
      <c r="I1378" t="str">
        <f>VLOOKUP(vendas[[#This Row],[UF]],Regioes[],2,0)</f>
        <v>SUDESTE</v>
      </c>
      <c r="J1378" t="str" cm="1">
        <f t="array" aca="1" ref="J137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378" cm="1">
        <f t="array" ref="K1378">INDEX(Produtos[preço_venda],_xlfn.XMATCH(vendas[[#This Row],[produto]],Produtos[id],0,1))*vendas[[#This Row],[quantidade]]</f>
        <v>44801.049999999996</v>
      </c>
      <c r="L1378">
        <f ca="1">vendas[[#This Row],[total produtos]]+vendas[[#This Row],[frete]]</f>
        <v>44861.277999999998</v>
      </c>
    </row>
    <row r="1379" spans="1:12" x14ac:dyDescent="0.25">
      <c r="A1379" s="1">
        <v>45402</v>
      </c>
      <c r="B1379" s="3">
        <f>WEEKNUM(vendas[[#This Row],[data]])</f>
        <v>16</v>
      </c>
      <c r="C1379">
        <v>11</v>
      </c>
      <c r="D1379" s="2" t="s">
        <v>30</v>
      </c>
      <c r="E1379" s="3">
        <v>19</v>
      </c>
      <c r="F1379" t="s">
        <v>9061</v>
      </c>
      <c r="G1379" t="str" cm="1">
        <f t="array" ref="G1379">INDEX(Municípios[Unidade federativa],_xlfn.XMATCH(vendas[[#This Row],[destino]],Municípios[Município],0))</f>
        <v>Maranhão</v>
      </c>
      <c r="H1379" cm="1">
        <f t="array" aca="1" ref="H1379" ca="1">INDEX(Municípios[frete],_xlfn.XMATCH(vendas[[#This Row],[destino]],Municípios[Município]))*vendas[[#This Row],[quantidade]]*(RANDBETWEEN(10,30)/100)</f>
        <v>32.603999999999999</v>
      </c>
      <c r="I1379" t="str">
        <f>VLOOKUP(vendas[[#This Row],[UF]],Regioes[],2,0)</f>
        <v>NORDESTE</v>
      </c>
      <c r="J1379" t="str" cm="1">
        <f t="array" aca="1" ref="J1379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379" cm="1">
        <f t="array" ref="K1379">INDEX(Produtos[preço_venda],_xlfn.XMATCH(vendas[[#This Row],[produto]],Produtos[id],0,1))*vendas[[#This Row],[quantidade]]</f>
        <v>72964.56</v>
      </c>
      <c r="L1379">
        <f ca="1">vendas[[#This Row],[total produtos]]+vendas[[#This Row],[frete]]</f>
        <v>72997.164000000004</v>
      </c>
    </row>
    <row r="1380" spans="1:12" x14ac:dyDescent="0.25">
      <c r="A1380" s="1">
        <v>45385.348624582155</v>
      </c>
      <c r="B1380" s="3">
        <f>WEEKNUM(vendas[[#This Row],[data]])</f>
        <v>14</v>
      </c>
      <c r="C1380">
        <v>9</v>
      </c>
      <c r="D1380" s="2" t="s">
        <v>32</v>
      </c>
      <c r="E1380" s="3">
        <v>49</v>
      </c>
      <c r="F1380" t="s">
        <v>6805</v>
      </c>
      <c r="G1380" t="str" cm="1">
        <f t="array" ref="G1380">INDEX(Municípios[Unidade federativa],_xlfn.XMATCH(vendas[[#This Row],[destino]],Municípios[Município],0))</f>
        <v>Santa Catarina</v>
      </c>
      <c r="H1380" cm="1">
        <f t="array" aca="1" ref="H1380" ca="1">INDEX(Municípios[frete],_xlfn.XMATCH(vendas[[#This Row],[destino]],Municípios[Município]))*vendas[[#This Row],[quantidade]]*(RANDBETWEEN(10,30)/100)</f>
        <v>131.30040000000002</v>
      </c>
      <c r="I1380" t="str">
        <f>VLOOKUP(vendas[[#This Row],[UF]],Regioes[],2,0)</f>
        <v>SUL</v>
      </c>
      <c r="J1380" t="str" cm="1">
        <f t="array" aca="1" ref="J138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80" cm="1">
        <f t="array" ref="K1380">INDEX(Produtos[preço_venda],_xlfn.XMATCH(vendas[[#This Row],[produto]],Produtos[id],0,1))*vendas[[#This Row],[quantidade]]</f>
        <v>15681.47</v>
      </c>
      <c r="L1380">
        <f ca="1">vendas[[#This Row],[total produtos]]+vendas[[#This Row],[frete]]</f>
        <v>15812.770399999999</v>
      </c>
    </row>
    <row r="1381" spans="1:12" x14ac:dyDescent="0.25">
      <c r="A1381" s="1">
        <v>45408</v>
      </c>
      <c r="B1381" s="3">
        <f>WEEKNUM(vendas[[#This Row],[data]])</f>
        <v>17</v>
      </c>
      <c r="C1381">
        <v>17</v>
      </c>
      <c r="D1381" s="2" t="s">
        <v>53</v>
      </c>
      <c r="E1381" s="3">
        <v>47</v>
      </c>
      <c r="F1381" t="s">
        <v>6758</v>
      </c>
      <c r="G1381" t="str" cm="1">
        <f t="array" ref="G1381">INDEX(Municípios[Unidade federativa],_xlfn.XMATCH(vendas[[#This Row],[destino]],Municípios[Município],0))</f>
        <v>Minas Gerais</v>
      </c>
      <c r="H1381" cm="1">
        <f t="array" aca="1" ref="H1381" ca="1">INDEX(Municípios[frete],_xlfn.XMATCH(vendas[[#This Row],[destino]],Municípios[Município]))*vendas[[#This Row],[quantidade]]*(RANDBETWEEN(10,30)/100)</f>
        <v>96.302999999999997</v>
      </c>
      <c r="I1381" t="str">
        <f>VLOOKUP(vendas[[#This Row],[UF]],Regioes[],2,0)</f>
        <v>SUDESTE</v>
      </c>
      <c r="J1381" t="str" cm="1">
        <f t="array" aca="1" ref="J1381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81" cm="1">
        <f t="array" ref="K1381">INDEX(Produtos[preço_venda],_xlfn.XMATCH(vendas[[#This Row],[produto]],Produtos[id],0,1))*vendas[[#This Row],[quantidade]]</f>
        <v>180495.04</v>
      </c>
      <c r="L1381">
        <f ca="1">vendas[[#This Row],[total produtos]]+vendas[[#This Row],[frete]]</f>
        <v>180591.34300000002</v>
      </c>
    </row>
    <row r="1382" spans="1:12" x14ac:dyDescent="0.25">
      <c r="A1382" s="1">
        <v>45397.028009094523</v>
      </c>
      <c r="B1382" s="3">
        <f>WEEKNUM(vendas[[#This Row],[data]])</f>
        <v>16</v>
      </c>
      <c r="C1382">
        <v>6</v>
      </c>
      <c r="D1382" s="2" t="s">
        <v>18</v>
      </c>
      <c r="E1382" s="3">
        <v>49</v>
      </c>
      <c r="F1382" t="s">
        <v>810</v>
      </c>
      <c r="G1382" t="str" cm="1">
        <f t="array" ref="G1382">INDEX(Municípios[Unidade federativa],_xlfn.XMATCH(vendas[[#This Row],[destino]],Municípios[Município],0))</f>
        <v>São Paulo</v>
      </c>
      <c r="H1382" cm="1">
        <f t="array" aca="1" ref="H1382" ca="1">INDEX(Municípios[frete],_xlfn.XMATCH(vendas[[#This Row],[destino]],Municípios[Município]))*vendas[[#This Row],[quantidade]]*(RANDBETWEEN(10,30)/100)</f>
        <v>189.38500000000002</v>
      </c>
      <c r="I1382" t="str">
        <f>VLOOKUP(vendas[[#This Row],[UF]],Regioes[],2,0)</f>
        <v>SUDESTE</v>
      </c>
      <c r="J1382" t="str" cm="1">
        <f t="array" aca="1" ref="J138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82" cm="1">
        <f t="array" ref="K1382">INDEX(Produtos[preço_venda],_xlfn.XMATCH(vendas[[#This Row],[produto]],Produtos[id],0,1))*vendas[[#This Row],[quantidade]]</f>
        <v>172525.08000000002</v>
      </c>
      <c r="L1382">
        <f ca="1">vendas[[#This Row],[total produtos]]+vendas[[#This Row],[frete]]</f>
        <v>172714.46500000003</v>
      </c>
    </row>
    <row r="1383" spans="1:12" x14ac:dyDescent="0.25">
      <c r="A1383" s="1">
        <v>45385.348624582155</v>
      </c>
      <c r="B1383" s="3">
        <f>WEEKNUM(vendas[[#This Row],[data]])</f>
        <v>14</v>
      </c>
      <c r="C1383">
        <v>9</v>
      </c>
      <c r="D1383" s="2" t="s">
        <v>19</v>
      </c>
      <c r="E1383" s="3">
        <v>31</v>
      </c>
      <c r="F1383" t="s">
        <v>5282</v>
      </c>
      <c r="G1383" t="str" cm="1">
        <f t="array" ref="G1383">INDEX(Municípios[Unidade federativa],_xlfn.XMATCH(vendas[[#This Row],[destino]],Municípios[Município],0))</f>
        <v>Piauí</v>
      </c>
      <c r="H1383" cm="1">
        <f t="array" aca="1" ref="H1383" ca="1">INDEX(Municípios[frete],_xlfn.XMATCH(vendas[[#This Row],[destino]],Municípios[Município]))*vendas[[#This Row],[quantidade]]*(RANDBETWEEN(10,30)/100)</f>
        <v>47.120000000000005</v>
      </c>
      <c r="I1383" t="str">
        <f>VLOOKUP(vendas[[#This Row],[UF]],Regioes[],2,0)</f>
        <v>NORDESTE</v>
      </c>
      <c r="J1383" t="str" cm="1">
        <f t="array" aca="1" ref="J138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83" cm="1">
        <f t="array" ref="K1383">INDEX(Produtos[preço_venda],_xlfn.XMATCH(vendas[[#This Row],[produto]],Produtos[id],0,1))*vendas[[#This Row],[quantidade]]</f>
        <v>69455.810000000012</v>
      </c>
      <c r="L1383">
        <f ca="1">vendas[[#This Row],[total produtos]]+vendas[[#This Row],[frete]]</f>
        <v>69502.930000000008</v>
      </c>
    </row>
    <row r="1384" spans="1:12" x14ac:dyDescent="0.25">
      <c r="A1384" s="1">
        <v>45394.217685757794</v>
      </c>
      <c r="B1384" s="3">
        <f>WEEKNUM(vendas[[#This Row],[data]])</f>
        <v>15</v>
      </c>
      <c r="C1384">
        <v>14</v>
      </c>
      <c r="D1384" s="2" t="s">
        <v>36</v>
      </c>
      <c r="E1384" s="3">
        <v>37</v>
      </c>
      <c r="F1384" t="s">
        <v>4314</v>
      </c>
      <c r="G1384" t="str" cm="1">
        <f t="array" ref="G1384">INDEX(Municípios[Unidade federativa],_xlfn.XMATCH(vendas[[#This Row],[destino]],Municípios[Município],0))</f>
        <v>São Paulo</v>
      </c>
      <c r="H1384" cm="1">
        <f t="array" aca="1" ref="H1384" ca="1">INDEX(Municípios[frete],_xlfn.XMATCH(vendas[[#This Row],[destino]],Municípios[Município]))*vendas[[#This Row],[quantidade]]*(RANDBETWEEN(10,30)/100)</f>
        <v>136.16370000000001</v>
      </c>
      <c r="I1384" t="str">
        <f>VLOOKUP(vendas[[#This Row],[UF]],Regioes[],2,0)</f>
        <v>SUDESTE</v>
      </c>
      <c r="J1384" t="str" cm="1">
        <f t="array" aca="1" ref="J138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84" cm="1">
        <f t="array" ref="K1384">INDEX(Produtos[preço_venda],_xlfn.XMATCH(vendas[[#This Row],[produto]],Produtos[id],0,1))*vendas[[#This Row],[quantidade]]</f>
        <v>142094.06</v>
      </c>
      <c r="L1384">
        <f ca="1">vendas[[#This Row],[total produtos]]+vendas[[#This Row],[frete]]</f>
        <v>142230.2237</v>
      </c>
    </row>
    <row r="1385" spans="1:12" x14ac:dyDescent="0.25">
      <c r="A1385" s="1">
        <v>45406</v>
      </c>
      <c r="B1385" s="3">
        <f>WEEKNUM(vendas[[#This Row],[data]])</f>
        <v>17</v>
      </c>
      <c r="C1385">
        <v>17</v>
      </c>
      <c r="D1385" s="2" t="s">
        <v>25</v>
      </c>
      <c r="E1385" s="3">
        <v>47</v>
      </c>
      <c r="F1385" t="s">
        <v>8095</v>
      </c>
      <c r="G1385" t="str" cm="1">
        <f t="array" ref="G1385">INDEX(Municípios[Unidade federativa],_xlfn.XMATCH(vendas[[#This Row],[destino]],Municípios[Município],0))</f>
        <v>Paraná</v>
      </c>
      <c r="H1385" cm="1">
        <f t="array" aca="1" ref="H1385" ca="1">INDEX(Municípios[frete],_xlfn.XMATCH(vendas[[#This Row],[destino]],Municípios[Município]))*vendas[[#This Row],[quantidade]]*(RANDBETWEEN(10,30)/100)</f>
        <v>125.98820000000002</v>
      </c>
      <c r="I1385" t="str">
        <f>VLOOKUP(vendas[[#This Row],[UF]],Regioes[],2,0)</f>
        <v>SUL</v>
      </c>
      <c r="J1385" t="str" cm="1">
        <f t="array" aca="1" ref="J138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385" cm="1">
        <f t="array" ref="K1385">INDEX(Produtos[preço_venda],_xlfn.XMATCH(vendas[[#This Row],[produto]],Produtos[id],0,1))*vendas[[#This Row],[quantidade]]</f>
        <v>210605.59000000003</v>
      </c>
      <c r="L1385">
        <f ca="1">vendas[[#This Row],[total produtos]]+vendas[[#This Row],[frete]]</f>
        <v>210731.57820000002</v>
      </c>
    </row>
    <row r="1386" spans="1:12" x14ac:dyDescent="0.25">
      <c r="A1386" s="1">
        <v>45397.028009094523</v>
      </c>
      <c r="B1386" s="3">
        <f>WEEKNUM(vendas[[#This Row],[data]])</f>
        <v>16</v>
      </c>
      <c r="C1386">
        <v>8</v>
      </c>
      <c r="D1386" s="2" t="s">
        <v>20</v>
      </c>
      <c r="E1386" s="3">
        <v>36</v>
      </c>
      <c r="F1386" t="s">
        <v>8077</v>
      </c>
      <c r="G1386" t="str" cm="1">
        <f t="array" ref="G1386">INDEX(Municípios[Unidade federativa],_xlfn.XMATCH(vendas[[#This Row],[destino]],Municípios[Município],0))</f>
        <v>Minas Gerais</v>
      </c>
      <c r="H1386" cm="1">
        <f t="array" aca="1" ref="H1386" ca="1">INDEX(Municípios[frete],_xlfn.XMATCH(vendas[[#This Row],[destino]],Municípios[Município]))*vendas[[#This Row],[quantidade]]*(RANDBETWEEN(10,30)/100)</f>
        <v>40.312800000000003</v>
      </c>
      <c r="I1386" t="str">
        <f>VLOOKUP(vendas[[#This Row],[UF]],Regioes[],2,0)</f>
        <v>SUDESTE</v>
      </c>
      <c r="J1386" t="str" cm="1">
        <f t="array" aca="1" ref="J1386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386" cm="1">
        <f t="array" ref="K1386">INDEX(Produtos[preço_venda],_xlfn.XMATCH(vendas[[#This Row],[produto]],Produtos[id],0,1))*vendas[[#This Row],[quantidade]]</f>
        <v>149762.16</v>
      </c>
      <c r="L1386">
        <f ca="1">vendas[[#This Row],[total produtos]]+vendas[[#This Row],[frete]]</f>
        <v>149802.47280000002</v>
      </c>
    </row>
    <row r="1387" spans="1:12" x14ac:dyDescent="0.25">
      <c r="A1387" s="1">
        <v>45394.217685757794</v>
      </c>
      <c r="B1387" s="3">
        <f>WEEKNUM(vendas[[#This Row],[data]])</f>
        <v>15</v>
      </c>
      <c r="C1387">
        <v>15</v>
      </c>
      <c r="D1387" s="2" t="s">
        <v>45</v>
      </c>
      <c r="E1387" s="3">
        <v>49</v>
      </c>
      <c r="F1387" t="s">
        <v>9470</v>
      </c>
      <c r="G1387" t="str" cm="1">
        <f t="array" ref="G1387">INDEX(Municípios[Unidade federativa],_xlfn.XMATCH(vendas[[#This Row],[destino]],Municípios[Município],0))</f>
        <v>São Paulo</v>
      </c>
      <c r="H1387" cm="1">
        <f t="array" aca="1" ref="H1387" ca="1">INDEX(Municípios[frete],_xlfn.XMATCH(vendas[[#This Row],[destino]],Municípios[Município]))*vendas[[#This Row],[quantidade]]*(RANDBETWEEN(10,30)/100)</f>
        <v>121.92179999999999</v>
      </c>
      <c r="I1387" t="str">
        <f>VLOOKUP(vendas[[#This Row],[UF]],Regioes[],2,0)</f>
        <v>SUDESTE</v>
      </c>
      <c r="J1387" t="str" cm="1">
        <f t="array" aca="1" ref="J138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87" cm="1">
        <f t="array" ref="K1387">INDEX(Produtos[preço_venda],_xlfn.XMATCH(vendas[[#This Row],[produto]],Produtos[id],0,1))*vendas[[#This Row],[quantidade]]</f>
        <v>109799.20000000001</v>
      </c>
      <c r="L1387">
        <f ca="1">vendas[[#This Row],[total produtos]]+vendas[[#This Row],[frete]]</f>
        <v>109921.12180000001</v>
      </c>
    </row>
    <row r="1388" spans="1:12" x14ac:dyDescent="0.25">
      <c r="A1388" s="1">
        <v>45418</v>
      </c>
      <c r="B1388" s="3">
        <f>WEEKNUM(vendas[[#This Row],[data]])</f>
        <v>19</v>
      </c>
      <c r="C1388">
        <v>12</v>
      </c>
      <c r="D1388" s="2" t="s">
        <v>28</v>
      </c>
      <c r="E1388" s="3">
        <v>30</v>
      </c>
      <c r="F1388" t="s">
        <v>6284</v>
      </c>
      <c r="G1388" t="str" cm="1">
        <f t="array" ref="G1388">INDEX(Municípios[Unidade federativa],_xlfn.XMATCH(vendas[[#This Row],[destino]],Municípios[Município],0))</f>
        <v>Minas Gerais</v>
      </c>
      <c r="H1388" cm="1">
        <f t="array" aca="1" ref="H1388" ca="1">INDEX(Municípios[frete],_xlfn.XMATCH(vendas[[#This Row],[destino]],Municípios[Município]))*vendas[[#This Row],[quantidade]]*(RANDBETWEEN(10,30)/100)</f>
        <v>34.86</v>
      </c>
      <c r="I1388" t="str">
        <f>VLOOKUP(vendas[[#This Row],[UF]],Regioes[],2,0)</f>
        <v>SUDESTE</v>
      </c>
      <c r="J1388" t="str" cm="1">
        <f t="array" aca="1" ref="J138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88" cm="1">
        <f t="array" ref="K1388">INDEX(Produtos[preço_venda],_xlfn.XMATCH(vendas[[#This Row],[produto]],Produtos[id],0,1))*vendas[[#This Row],[quantidade]]</f>
        <v>38408.1</v>
      </c>
      <c r="L1388">
        <f ca="1">vendas[[#This Row],[total produtos]]+vendas[[#This Row],[frete]]</f>
        <v>38442.959999999999</v>
      </c>
    </row>
    <row r="1389" spans="1:12" x14ac:dyDescent="0.25">
      <c r="A1389" s="1">
        <v>45385.928571919729</v>
      </c>
      <c r="B1389" s="3">
        <f>WEEKNUM(vendas[[#This Row],[data]])</f>
        <v>14</v>
      </c>
      <c r="C1389">
        <v>17</v>
      </c>
      <c r="D1389" s="2" t="s">
        <v>40</v>
      </c>
      <c r="E1389" s="3">
        <v>38</v>
      </c>
      <c r="F1389" t="s">
        <v>9078</v>
      </c>
      <c r="G1389" t="str" cm="1">
        <f t="array" ref="G1389">INDEX(Municípios[Unidade federativa],_xlfn.XMATCH(vendas[[#This Row],[destino]],Municípios[Município],0))</f>
        <v>Minas Gerais</v>
      </c>
      <c r="H1389" cm="1">
        <f t="array" aca="1" ref="H1389" ca="1">INDEX(Municípios[frete],_xlfn.XMATCH(vendas[[#This Row],[destino]],Municípios[Município]))*vendas[[#This Row],[quantidade]]*(RANDBETWEEN(10,30)/100)</f>
        <v>41.192000000000007</v>
      </c>
      <c r="I1389" t="str">
        <f>VLOOKUP(vendas[[#This Row],[UF]],Regioes[],2,0)</f>
        <v>SUDESTE</v>
      </c>
      <c r="J1389" t="str" cm="1">
        <f t="array" aca="1" ref="J138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89" cm="1">
        <f t="array" ref="K1389">INDEX(Produtos[preço_venda],_xlfn.XMATCH(vendas[[#This Row],[produto]],Produtos[id],0,1))*vendas[[#This Row],[quantidade]]</f>
        <v>121614.06</v>
      </c>
      <c r="L1389">
        <f ca="1">vendas[[#This Row],[total produtos]]+vendas[[#This Row],[frete]]</f>
        <v>121655.25199999999</v>
      </c>
    </row>
    <row r="1390" spans="1:12" x14ac:dyDescent="0.25">
      <c r="A1390" s="1">
        <v>45402</v>
      </c>
      <c r="B1390" s="3">
        <f>WEEKNUM(vendas[[#This Row],[data]])</f>
        <v>16</v>
      </c>
      <c r="C1390">
        <v>7</v>
      </c>
      <c r="D1390" s="2" t="s">
        <v>61</v>
      </c>
      <c r="E1390" s="3">
        <v>44</v>
      </c>
      <c r="F1390" t="s">
        <v>7661</v>
      </c>
      <c r="G1390" t="str" cm="1">
        <f t="array" ref="G1390">INDEX(Municípios[Unidade federativa],_xlfn.XMATCH(vendas[[#This Row],[destino]],Municípios[Município],0))</f>
        <v>Tocantins</v>
      </c>
      <c r="H1390" cm="1">
        <f t="array" aca="1" ref="H1390" ca="1">INDEX(Municípios[frete],_xlfn.XMATCH(vendas[[#This Row],[destino]],Municípios[Município]))*vendas[[#This Row],[quantidade]]*(RANDBETWEEN(10,30)/100)</f>
        <v>59.875199999999992</v>
      </c>
      <c r="I1390" t="str">
        <f>VLOOKUP(vendas[[#This Row],[UF]],Regioes[],2,0)</f>
        <v>NORTE</v>
      </c>
      <c r="J1390" t="str" cm="1">
        <f t="array" aca="1" ref="J1390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390" cm="1">
        <f t="array" ref="K1390">INDEX(Produtos[preço_venda],_xlfn.XMATCH(vendas[[#This Row],[produto]],Produtos[id],0,1))*vendas[[#This Row],[quantidade]]</f>
        <v>154884.84</v>
      </c>
      <c r="L1390">
        <f ca="1">vendas[[#This Row],[total produtos]]+vendas[[#This Row],[frete]]</f>
        <v>154944.71520000001</v>
      </c>
    </row>
    <row r="1391" spans="1:12" x14ac:dyDescent="0.25">
      <c r="A1391" s="1">
        <v>45386.897653431421</v>
      </c>
      <c r="B1391" s="3">
        <f>WEEKNUM(vendas[[#This Row],[data]])</f>
        <v>14</v>
      </c>
      <c r="C1391">
        <v>8</v>
      </c>
      <c r="D1391" s="2" t="s">
        <v>37</v>
      </c>
      <c r="E1391" s="3">
        <v>29</v>
      </c>
      <c r="F1391" t="s">
        <v>1106</v>
      </c>
      <c r="G1391" t="str" cm="1">
        <f t="array" ref="G1391">INDEX(Municípios[Unidade federativa],_xlfn.XMATCH(vendas[[#This Row],[destino]],Municípios[Município],0))</f>
        <v>Espírito Santo</v>
      </c>
      <c r="H1391" cm="1">
        <f t="array" aca="1" ref="H1391" ca="1">INDEX(Municípios[frete],_xlfn.XMATCH(vendas[[#This Row],[destino]],Municípios[Município]))*vendas[[#This Row],[quantidade]]*(RANDBETWEEN(10,30)/100)</f>
        <v>52.11010000000001</v>
      </c>
      <c r="I1391" t="str">
        <f>VLOOKUP(vendas[[#This Row],[UF]],Regioes[],2,0)</f>
        <v>SUDESTE</v>
      </c>
      <c r="J1391" t="str" cm="1">
        <f t="array" aca="1" ref="J139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91" cm="1">
        <f t="array" ref="K1391">INDEX(Produtos[preço_venda],_xlfn.XMATCH(vendas[[#This Row],[produto]],Produtos[id],0,1))*vendas[[#This Row],[quantidade]]</f>
        <v>55697.399999999994</v>
      </c>
      <c r="L1391">
        <f ca="1">vendas[[#This Row],[total produtos]]+vendas[[#This Row],[frete]]</f>
        <v>55749.510099999992</v>
      </c>
    </row>
    <row r="1392" spans="1:12" x14ac:dyDescent="0.25">
      <c r="A1392" s="1">
        <v>45402</v>
      </c>
      <c r="B1392" s="3">
        <f>WEEKNUM(vendas[[#This Row],[data]])</f>
        <v>16</v>
      </c>
      <c r="C1392">
        <v>11</v>
      </c>
      <c r="D1392" s="2" t="s">
        <v>42</v>
      </c>
      <c r="E1392" s="3">
        <v>41</v>
      </c>
      <c r="F1392" t="s">
        <v>12566</v>
      </c>
      <c r="G1392" t="str" cm="1">
        <f t="array" ref="G1392">INDEX(Municípios[Unidade federativa],_xlfn.XMATCH(vendas[[#This Row],[destino]],Municípios[Município],0))</f>
        <v>Piauí</v>
      </c>
      <c r="H1392" cm="1">
        <f t="array" aca="1" ref="H1392" ca="1">INDEX(Municípios[frete],_xlfn.XMATCH(vendas[[#This Row],[destino]],Municípios[Município]))*vendas[[#This Row],[quantidade]]*(RANDBETWEEN(10,30)/100)</f>
        <v>51.8568</v>
      </c>
      <c r="I1392" t="str">
        <f>VLOOKUP(vendas[[#This Row],[UF]],Regioes[],2,0)</f>
        <v>NORDESTE</v>
      </c>
      <c r="J1392" t="str" cm="1">
        <f t="array" aca="1" ref="J139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92" cm="1">
        <f t="array" ref="K1392">INDEX(Produtos[preço_venda],_xlfn.XMATCH(vendas[[#This Row],[produto]],Produtos[id],0,1))*vendas[[#This Row],[quantidade]]</f>
        <v>26242.46</v>
      </c>
      <c r="L1392">
        <f ca="1">vendas[[#This Row],[total produtos]]+vendas[[#This Row],[frete]]</f>
        <v>26294.316800000001</v>
      </c>
    </row>
    <row r="1393" spans="1:12" x14ac:dyDescent="0.25">
      <c r="A1393" s="1">
        <v>45391.569484749321</v>
      </c>
      <c r="B1393" s="3">
        <f>WEEKNUM(vendas[[#This Row],[data]])</f>
        <v>15</v>
      </c>
      <c r="C1393">
        <v>10</v>
      </c>
      <c r="D1393" s="2" t="s">
        <v>63</v>
      </c>
      <c r="E1393" s="3">
        <v>27</v>
      </c>
      <c r="F1393" t="s">
        <v>6182</v>
      </c>
      <c r="G1393" t="str" cm="1">
        <f t="array" ref="G1393">INDEX(Municípios[Unidade federativa],_xlfn.XMATCH(vendas[[#This Row],[destino]],Municípios[Município],0))</f>
        <v>Santa Catarina</v>
      </c>
      <c r="H1393" cm="1">
        <f t="array" aca="1" ref="H1393" ca="1">INDEX(Municípios[frete],_xlfn.XMATCH(vendas[[#This Row],[destino]],Municípios[Município]))*vendas[[#This Row],[quantidade]]*(RANDBETWEEN(10,30)/100)</f>
        <v>36.720000000000006</v>
      </c>
      <c r="I1393" t="str">
        <f>VLOOKUP(vendas[[#This Row],[UF]],Regioes[],2,0)</f>
        <v>SUL</v>
      </c>
      <c r="J1393" t="str" cm="1">
        <f t="array" aca="1" ref="J1393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393" cm="1">
        <f t="array" ref="K1393">INDEX(Produtos[preço_venda],_xlfn.XMATCH(vendas[[#This Row],[produto]],Produtos[id],0,1))*vendas[[#This Row],[quantidade]]</f>
        <v>34571.07</v>
      </c>
      <c r="L1393">
        <f ca="1">vendas[[#This Row],[total produtos]]+vendas[[#This Row],[frete]]</f>
        <v>34607.79</v>
      </c>
    </row>
    <row r="1394" spans="1:12" x14ac:dyDescent="0.25">
      <c r="A1394" s="1">
        <v>45391.569484749321</v>
      </c>
      <c r="B1394" s="3">
        <f>WEEKNUM(vendas[[#This Row],[data]])</f>
        <v>15</v>
      </c>
      <c r="C1394">
        <v>7</v>
      </c>
      <c r="D1394" s="2" t="s">
        <v>62</v>
      </c>
      <c r="E1394" s="3">
        <v>41</v>
      </c>
      <c r="F1394" t="s">
        <v>12036</v>
      </c>
      <c r="G1394" t="str" cm="1">
        <f t="array" ref="G1394">INDEX(Municípios[Unidade federativa],_xlfn.XMATCH(vendas[[#This Row],[destino]],Municípios[Município],0))</f>
        <v>Rio Grande do Sul</v>
      </c>
      <c r="H1394" cm="1">
        <f t="array" aca="1" ref="H1394" ca="1">INDEX(Municípios[frete],_xlfn.XMATCH(vendas[[#This Row],[destino]],Municípios[Município]))*vendas[[#This Row],[quantidade]]*(RANDBETWEEN(10,30)/100)</f>
        <v>83.680999999999997</v>
      </c>
      <c r="I1394" t="str">
        <f>VLOOKUP(vendas[[#This Row],[UF]],Regioes[],2,0)</f>
        <v>SUL</v>
      </c>
      <c r="J1394" t="str" cm="1">
        <f t="array" aca="1" ref="J139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94" cm="1">
        <f t="array" ref="K1394">INDEX(Produtos[preço_venda],_xlfn.XMATCH(vendas[[#This Row],[produto]],Produtos[id],0,1))*vendas[[#This Row],[quantidade]]</f>
        <v>118103.78</v>
      </c>
      <c r="L1394">
        <f ca="1">vendas[[#This Row],[total produtos]]+vendas[[#This Row],[frete]]</f>
        <v>118187.461</v>
      </c>
    </row>
    <row r="1395" spans="1:12" x14ac:dyDescent="0.25">
      <c r="A1395" s="1">
        <v>45385.348624582155</v>
      </c>
      <c r="B1395" s="3">
        <f>WEEKNUM(vendas[[#This Row],[data]])</f>
        <v>14</v>
      </c>
      <c r="C1395">
        <v>8</v>
      </c>
      <c r="D1395" s="2" t="s">
        <v>32</v>
      </c>
      <c r="E1395" s="3">
        <v>29</v>
      </c>
      <c r="F1395" t="s">
        <v>7474</v>
      </c>
      <c r="G1395" t="str" cm="1">
        <f t="array" ref="G1395">INDEX(Municípios[Unidade federativa],_xlfn.XMATCH(vendas[[#This Row],[destino]],Municípios[Município],0))</f>
        <v>Rio Grande do Sul</v>
      </c>
      <c r="H1395" cm="1">
        <f t="array" aca="1" ref="H1395" ca="1">INDEX(Municípios[frete],_xlfn.XMATCH(vendas[[#This Row],[destino]],Municípios[Município]))*vendas[[#This Row],[quantidade]]*(RANDBETWEEN(10,30)/100)</f>
        <v>26.569799999999997</v>
      </c>
      <c r="I1395" t="str">
        <f>VLOOKUP(vendas[[#This Row],[UF]],Regioes[],2,0)</f>
        <v>SUL</v>
      </c>
      <c r="J1395" t="str" cm="1">
        <f t="array" aca="1" ref="J139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395" cm="1">
        <f t="array" ref="K1395">INDEX(Produtos[preço_venda],_xlfn.XMATCH(vendas[[#This Row],[produto]],Produtos[id],0,1))*vendas[[#This Row],[quantidade]]</f>
        <v>9280.869999999999</v>
      </c>
      <c r="L1395">
        <f ca="1">vendas[[#This Row],[total produtos]]+vendas[[#This Row],[frete]]</f>
        <v>9307.4397999999983</v>
      </c>
    </row>
    <row r="1396" spans="1:12" x14ac:dyDescent="0.25">
      <c r="A1396" s="1">
        <v>45418</v>
      </c>
      <c r="B1396" s="3">
        <f>WEEKNUM(vendas[[#This Row],[data]])</f>
        <v>19</v>
      </c>
      <c r="C1396">
        <v>7</v>
      </c>
      <c r="D1396" s="2" t="s">
        <v>15</v>
      </c>
      <c r="E1396" s="3">
        <v>23</v>
      </c>
      <c r="F1396" t="s">
        <v>5828</v>
      </c>
      <c r="G1396" t="str" cm="1">
        <f t="array" ref="G1396">INDEX(Municípios[Unidade federativa],_xlfn.XMATCH(vendas[[#This Row],[destino]],Municípios[Município],0))</f>
        <v>Rio Grande do Sul</v>
      </c>
      <c r="H1396" cm="1">
        <f t="array" aca="1" ref="H1396" ca="1">INDEX(Municípios[frete],_xlfn.XMATCH(vendas[[#This Row],[destino]],Municípios[Município]))*vendas[[#This Row],[quantidade]]*(RANDBETWEEN(10,30)/100)</f>
        <v>34.817399999999999</v>
      </c>
      <c r="I1396" t="str">
        <f>VLOOKUP(vendas[[#This Row],[UF]],Regioes[],2,0)</f>
        <v>SUL</v>
      </c>
      <c r="J1396" t="str" cm="1">
        <f t="array" aca="1" ref="J139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396" cm="1">
        <f t="array" ref="K1396">INDEX(Produtos[preço_venda],_xlfn.XMATCH(vendas[[#This Row],[produto]],Produtos[id],0,1))*vendas[[#This Row],[quantidade]]</f>
        <v>22092.879999999997</v>
      </c>
      <c r="L1396">
        <f ca="1">vendas[[#This Row],[total produtos]]+vendas[[#This Row],[frete]]</f>
        <v>22127.697399999997</v>
      </c>
    </row>
    <row r="1397" spans="1:12" x14ac:dyDescent="0.25">
      <c r="A1397" s="1">
        <v>45397.028009094523</v>
      </c>
      <c r="B1397" s="3">
        <f>WEEKNUM(vendas[[#This Row],[data]])</f>
        <v>16</v>
      </c>
      <c r="C1397">
        <v>11</v>
      </c>
      <c r="D1397" s="2" t="s">
        <v>41</v>
      </c>
      <c r="E1397" s="3">
        <v>26</v>
      </c>
      <c r="F1397" t="s">
        <v>14320</v>
      </c>
      <c r="G1397" t="str" cm="1">
        <f t="array" ref="G1397">INDEX(Municípios[Unidade federativa],_xlfn.XMATCH(vendas[[#This Row],[destino]],Municípios[Município],0))</f>
        <v>Santa Catarina</v>
      </c>
      <c r="H1397" cm="1">
        <f t="array" aca="1" ref="H1397" ca="1">INDEX(Municípios[frete],_xlfn.XMATCH(vendas[[#This Row],[destino]],Municípios[Município]))*vendas[[#This Row],[quantidade]]*(RANDBETWEEN(10,30)/100)</f>
        <v>46.287799999999997</v>
      </c>
      <c r="I1397" t="str">
        <f>VLOOKUP(vendas[[#This Row],[UF]],Regioes[],2,0)</f>
        <v>SUL</v>
      </c>
      <c r="J1397" t="str" cm="1">
        <f t="array" aca="1" ref="J1397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397" cm="1">
        <f t="array" ref="K1397">INDEX(Produtos[preço_venda],_xlfn.XMATCH(vendas[[#This Row],[produto]],Produtos[id],0,1))*vendas[[#This Row],[quantidade]]</f>
        <v>33287.799999999996</v>
      </c>
      <c r="L1397">
        <f ca="1">vendas[[#This Row],[total produtos]]+vendas[[#This Row],[frete]]</f>
        <v>33334.087799999994</v>
      </c>
    </row>
    <row r="1398" spans="1:12" x14ac:dyDescent="0.25">
      <c r="A1398" s="1">
        <v>45418</v>
      </c>
      <c r="B1398" s="3">
        <f>WEEKNUM(vendas[[#This Row],[data]])</f>
        <v>19</v>
      </c>
      <c r="C1398">
        <v>16</v>
      </c>
      <c r="D1398" s="2" t="s">
        <v>29</v>
      </c>
      <c r="E1398" s="3">
        <v>38</v>
      </c>
      <c r="F1398" t="s">
        <v>1151</v>
      </c>
      <c r="G1398" t="str" cm="1">
        <f t="array" ref="G1398">INDEX(Municípios[Unidade federativa],_xlfn.XMATCH(vendas[[#This Row],[destino]],Municípios[Município],0))</f>
        <v>Minas Gerais</v>
      </c>
      <c r="H1398" cm="1">
        <f t="array" aca="1" ref="H1398" ca="1">INDEX(Municípios[frete],_xlfn.XMATCH(vendas[[#This Row],[destino]],Municípios[Município]))*vendas[[#This Row],[quantidade]]*(RANDBETWEEN(10,30)/100)</f>
        <v>64.079399999999993</v>
      </c>
      <c r="I1398" t="str">
        <f>VLOOKUP(vendas[[#This Row],[UF]],Regioes[],2,0)</f>
        <v>SUDESTE</v>
      </c>
      <c r="J1398" t="str" cm="1">
        <f t="array" aca="1" ref="J139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398" cm="1">
        <f t="array" ref="K1398">INDEX(Produtos[preço_venda],_xlfn.XMATCH(vendas[[#This Row],[produto]],Produtos[id],0,1))*vendas[[#This Row],[quantidade]]</f>
        <v>145926.07999999999</v>
      </c>
      <c r="L1398">
        <f ca="1">vendas[[#This Row],[total produtos]]+vendas[[#This Row],[frete]]</f>
        <v>145990.15939999997</v>
      </c>
    </row>
    <row r="1399" spans="1:12" x14ac:dyDescent="0.25">
      <c r="A1399" s="1">
        <v>45398.147746847062</v>
      </c>
      <c r="B1399" s="3">
        <f>WEEKNUM(vendas[[#This Row],[data]])</f>
        <v>16</v>
      </c>
      <c r="C1399">
        <v>9</v>
      </c>
      <c r="D1399" s="2" t="s">
        <v>36</v>
      </c>
      <c r="E1399" s="3">
        <v>16</v>
      </c>
      <c r="F1399" t="s">
        <v>9227</v>
      </c>
      <c r="G1399" t="str" cm="1">
        <f t="array" ref="G1399">INDEX(Municípios[Unidade federativa],_xlfn.XMATCH(vendas[[#This Row],[destino]],Municípios[Município],0))</f>
        <v>São Paulo</v>
      </c>
      <c r="H1399" cm="1">
        <f t="array" aca="1" ref="H1399" ca="1">INDEX(Municípios[frete],_xlfn.XMATCH(vendas[[#This Row],[destino]],Municípios[Município]))*vendas[[#This Row],[quantidade]]*(RANDBETWEEN(10,30)/100)</f>
        <v>23.400000000000002</v>
      </c>
      <c r="I1399" t="str">
        <f>VLOOKUP(vendas[[#This Row],[UF]],Regioes[],2,0)</f>
        <v>SUDESTE</v>
      </c>
      <c r="J1399" t="str" cm="1">
        <f t="array" aca="1" ref="J139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99" cm="1">
        <f t="array" ref="K1399">INDEX(Produtos[preço_venda],_xlfn.XMATCH(vendas[[#This Row],[produto]],Produtos[id],0,1))*vendas[[#This Row],[quantidade]]</f>
        <v>61446.080000000002</v>
      </c>
      <c r="L1399">
        <f ca="1">vendas[[#This Row],[total produtos]]+vendas[[#This Row],[frete]]</f>
        <v>61469.48</v>
      </c>
    </row>
    <row r="1400" spans="1:12" x14ac:dyDescent="0.25">
      <c r="A1400" s="1">
        <v>45408</v>
      </c>
      <c r="B1400" s="3">
        <f>WEEKNUM(vendas[[#This Row],[data]])</f>
        <v>17</v>
      </c>
      <c r="C1400">
        <v>5</v>
      </c>
      <c r="D1400" s="2" t="s">
        <v>43</v>
      </c>
      <c r="E1400" s="3">
        <v>37</v>
      </c>
      <c r="F1400" t="s">
        <v>15459</v>
      </c>
      <c r="G1400" t="str" cm="1">
        <f t="array" ref="G1400">INDEX(Municípios[Unidade federativa],_xlfn.XMATCH(vendas[[#This Row],[destino]],Municípios[Município],0))</f>
        <v>Mato Grosso</v>
      </c>
      <c r="H1400" cm="1">
        <f t="array" aca="1" ref="H1400" ca="1">INDEX(Municípios[frete],_xlfn.XMATCH(vendas[[#This Row],[destino]],Municípios[Município]))*vendas[[#This Row],[quantidade]]*(RANDBETWEEN(10,30)/100)</f>
        <v>68.509199999999993</v>
      </c>
      <c r="I1400" t="str">
        <f>VLOOKUP(vendas[[#This Row],[UF]],Regioes[],2,0)</f>
        <v>CENTRO-OESTE</v>
      </c>
      <c r="J1400" t="str" cm="1">
        <f t="array" aca="1" ref="J140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00" cm="1">
        <f t="array" ref="K1400">INDEX(Produtos[preço_venda],_xlfn.XMATCH(vendas[[#This Row],[produto]],Produtos[id],0,1))*vendas[[#This Row],[quantidade]]</f>
        <v>59227.01</v>
      </c>
      <c r="L1400">
        <f ca="1">vendas[[#This Row],[total produtos]]+vendas[[#This Row],[frete]]</f>
        <v>59295.519200000002</v>
      </c>
    </row>
    <row r="1401" spans="1:12" x14ac:dyDescent="0.25">
      <c r="A1401" s="1">
        <v>45394.217685757794</v>
      </c>
      <c r="B1401" s="3">
        <f>WEEKNUM(vendas[[#This Row],[data]])</f>
        <v>15</v>
      </c>
      <c r="C1401">
        <v>17</v>
      </c>
      <c r="D1401" s="2" t="s">
        <v>27</v>
      </c>
      <c r="E1401" s="3">
        <v>16</v>
      </c>
      <c r="F1401" t="s">
        <v>11624</v>
      </c>
      <c r="G1401" t="str" cm="1">
        <f t="array" ref="G1401">INDEX(Municípios[Unidade federativa],_xlfn.XMATCH(vendas[[#This Row],[destino]],Municípios[Município],0))</f>
        <v>Pará</v>
      </c>
      <c r="H1401" cm="1">
        <f t="array" aca="1" ref="H1401" ca="1">INDEX(Municípios[frete],_xlfn.XMATCH(vendas[[#This Row],[destino]],Municípios[Município]))*vendas[[#This Row],[quantidade]]*(RANDBETWEEN(10,30)/100)</f>
        <v>10.528</v>
      </c>
      <c r="I1401" t="str">
        <f>VLOOKUP(vendas[[#This Row],[UF]],Regioes[],2,0)</f>
        <v>NORTE</v>
      </c>
      <c r="J1401" t="str" cm="1">
        <f t="array" aca="1" ref="J140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401" cm="1">
        <f t="array" ref="K1401">INDEX(Produtos[preço_venda],_xlfn.XMATCH(vendas[[#This Row],[produto]],Produtos[id],0,1))*vendas[[#This Row],[quantidade]]</f>
        <v>46093.760000000002</v>
      </c>
      <c r="L1401">
        <f ca="1">vendas[[#This Row],[total produtos]]+vendas[[#This Row],[frete]]</f>
        <v>46104.288</v>
      </c>
    </row>
    <row r="1402" spans="1:12" x14ac:dyDescent="0.25">
      <c r="A1402" s="1">
        <v>45418</v>
      </c>
      <c r="B1402" s="3">
        <f>WEEKNUM(vendas[[#This Row],[data]])</f>
        <v>19</v>
      </c>
      <c r="C1402">
        <v>15</v>
      </c>
      <c r="D1402" s="2" t="s">
        <v>21</v>
      </c>
      <c r="E1402" s="3">
        <v>50</v>
      </c>
      <c r="F1402" t="s">
        <v>12166</v>
      </c>
      <c r="G1402" t="str" cm="1">
        <f t="array" ref="G1402">INDEX(Municípios[Unidade federativa],_xlfn.XMATCH(vendas[[#This Row],[destino]],Municípios[Município],0))</f>
        <v>Rio Grande do Sul</v>
      </c>
      <c r="H1402" cm="1">
        <f t="array" aca="1" ref="H1402" ca="1">INDEX(Municípios[frete],_xlfn.XMATCH(vendas[[#This Row],[destino]],Municípios[Município]))*vendas[[#This Row],[quantidade]]*(RANDBETWEEN(10,30)/100)</f>
        <v>171.08</v>
      </c>
      <c r="I1402" t="str">
        <f>VLOOKUP(vendas[[#This Row],[UF]],Regioes[],2,0)</f>
        <v>SUL</v>
      </c>
      <c r="J1402" t="str" cm="1">
        <f t="array" aca="1" ref="J140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02" cm="1">
        <f t="array" ref="K1402">INDEX(Produtos[preço_venda],_xlfn.XMATCH(vendas[[#This Row],[produto]],Produtos[id],0,1))*vendas[[#This Row],[quantidade]]</f>
        <v>192025.5</v>
      </c>
      <c r="L1402">
        <f ca="1">vendas[[#This Row],[total produtos]]+vendas[[#This Row],[frete]]</f>
        <v>192196.58</v>
      </c>
    </row>
    <row r="1403" spans="1:12" x14ac:dyDescent="0.25">
      <c r="A1403" s="1">
        <v>45385.348624582155</v>
      </c>
      <c r="B1403" s="3">
        <f>WEEKNUM(vendas[[#This Row],[data]])</f>
        <v>14</v>
      </c>
      <c r="C1403">
        <v>12</v>
      </c>
      <c r="D1403" s="2" t="s">
        <v>29</v>
      </c>
      <c r="E1403" s="3">
        <v>37</v>
      </c>
      <c r="F1403" t="s">
        <v>4344</v>
      </c>
      <c r="G1403" t="str" cm="1">
        <f t="array" ref="G1403">INDEX(Municípios[Unidade federativa],_xlfn.XMATCH(vendas[[#This Row],[destino]],Municípios[Município],0))</f>
        <v>Ceará</v>
      </c>
      <c r="H1403" cm="1">
        <f t="array" aca="1" ref="H1403" ca="1">INDEX(Municípios[frete],_xlfn.XMATCH(vendas[[#This Row],[destino]],Municípios[Município]))*vendas[[#This Row],[quantidade]]*(RANDBETWEEN(10,30)/100)</f>
        <v>33.496099999999998</v>
      </c>
      <c r="I1403" t="str">
        <f>VLOOKUP(vendas[[#This Row],[UF]],Regioes[],2,0)</f>
        <v>NORDESTE</v>
      </c>
      <c r="J1403" t="str" cm="1">
        <f t="array" aca="1" ref="J140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03" cm="1">
        <f t="array" ref="K1403">INDEX(Produtos[preço_venda],_xlfn.XMATCH(vendas[[#This Row],[produto]],Produtos[id],0,1))*vendas[[#This Row],[quantidade]]</f>
        <v>142085.91999999998</v>
      </c>
      <c r="L1403">
        <f ca="1">vendas[[#This Row],[total produtos]]+vendas[[#This Row],[frete]]</f>
        <v>142119.41609999997</v>
      </c>
    </row>
    <row r="1404" spans="1:12" x14ac:dyDescent="0.25">
      <c r="A1404" s="1">
        <v>45394.217685757794</v>
      </c>
      <c r="B1404" s="3">
        <f>WEEKNUM(vendas[[#This Row],[data]])</f>
        <v>15</v>
      </c>
      <c r="C1404">
        <v>7</v>
      </c>
      <c r="D1404" s="2" t="s">
        <v>58</v>
      </c>
      <c r="E1404" s="3">
        <v>37</v>
      </c>
      <c r="F1404" t="s">
        <v>5420</v>
      </c>
      <c r="G1404" t="str" cm="1">
        <f t="array" ref="G1404">INDEX(Municípios[Unidade federativa],_xlfn.XMATCH(vendas[[#This Row],[destino]],Municípios[Município],0))</f>
        <v>Minas Gerais</v>
      </c>
      <c r="H1404" cm="1">
        <f t="array" aca="1" ref="H1404" ca="1">INDEX(Municípios[frete],_xlfn.XMATCH(vendas[[#This Row],[destino]],Municípios[Município]))*vendas[[#This Row],[quantidade]]*(RANDBETWEEN(10,30)/100)</f>
        <v>123.28400000000002</v>
      </c>
      <c r="I1404" t="str">
        <f>VLOOKUP(vendas[[#This Row],[UF]],Regioes[],2,0)</f>
        <v>SUDESTE</v>
      </c>
      <c r="J1404" t="str" cm="1">
        <f t="array" aca="1" ref="J140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04" cm="1">
        <f t="array" ref="K1404">INDEX(Produtos[preço_venda],_xlfn.XMATCH(vendas[[#This Row],[produto]],Produtos[id],0,1))*vendas[[#This Row],[quantidade]]</f>
        <v>11863.68</v>
      </c>
      <c r="L1404">
        <f ca="1">vendas[[#This Row],[total produtos]]+vendas[[#This Row],[frete]]</f>
        <v>11986.964</v>
      </c>
    </row>
    <row r="1405" spans="1:12" x14ac:dyDescent="0.25">
      <c r="A1405" s="1">
        <v>45408</v>
      </c>
      <c r="B1405" s="3">
        <f>WEEKNUM(vendas[[#This Row],[data]])</f>
        <v>17</v>
      </c>
      <c r="C1405">
        <v>9</v>
      </c>
      <c r="D1405" s="2" t="s">
        <v>63</v>
      </c>
      <c r="E1405" s="3">
        <v>17</v>
      </c>
      <c r="F1405" t="s">
        <v>9193</v>
      </c>
      <c r="G1405" t="str" cm="1">
        <f t="array" ref="G1405">INDEX(Municípios[Unidade federativa],_xlfn.XMATCH(vendas[[#This Row],[destino]],Municípios[Município],0))</f>
        <v>Mato Grosso do Sul</v>
      </c>
      <c r="H1405" cm="1">
        <f t="array" aca="1" ref="H1405" ca="1">INDEX(Municípios[frete],_xlfn.XMATCH(vendas[[#This Row],[destino]],Municípios[Município]))*vendas[[#This Row],[quantidade]]*(RANDBETWEEN(10,30)/100)</f>
        <v>34.748000000000005</v>
      </c>
      <c r="I1405" t="str">
        <f>VLOOKUP(vendas[[#This Row],[UF]],Regioes[],2,0)</f>
        <v>CENTRO-OESTE</v>
      </c>
      <c r="J1405" t="str" cm="1">
        <f t="array" aca="1" ref="J140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05" cm="1">
        <f t="array" ref="K1405">INDEX(Produtos[preço_venda],_xlfn.XMATCH(vendas[[#This Row],[produto]],Produtos[id],0,1))*vendas[[#This Row],[quantidade]]</f>
        <v>21766.97</v>
      </c>
      <c r="L1405">
        <f ca="1">vendas[[#This Row],[total produtos]]+vendas[[#This Row],[frete]]</f>
        <v>21801.718000000001</v>
      </c>
    </row>
    <row r="1406" spans="1:12" x14ac:dyDescent="0.25">
      <c r="A1406" s="1">
        <v>45394.217685757794</v>
      </c>
      <c r="B1406" s="3">
        <f>WEEKNUM(vendas[[#This Row],[data]])</f>
        <v>15</v>
      </c>
      <c r="C1406">
        <v>7</v>
      </c>
      <c r="D1406" s="2" t="s">
        <v>30</v>
      </c>
      <c r="E1406" s="3">
        <v>20</v>
      </c>
      <c r="F1406" t="s">
        <v>1334</v>
      </c>
      <c r="G1406" t="str" cm="1">
        <f t="array" ref="G1406">INDEX(Municípios[Unidade federativa],_xlfn.XMATCH(vendas[[#This Row],[destino]],Municípios[Município],0))</f>
        <v>Rio Grande do Sul</v>
      </c>
      <c r="H1406" cm="1">
        <f t="array" aca="1" ref="H1406" ca="1">INDEX(Municípios[frete],_xlfn.XMATCH(vendas[[#This Row],[destino]],Municípios[Município]))*vendas[[#This Row],[quantidade]]*(RANDBETWEEN(10,30)/100)</f>
        <v>27.72</v>
      </c>
      <c r="I1406" t="str">
        <f>VLOOKUP(vendas[[#This Row],[UF]],Regioes[],2,0)</f>
        <v>SUL</v>
      </c>
      <c r="J1406" t="str" cm="1">
        <f t="array" aca="1" ref="J1406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06" cm="1">
        <f t="array" ref="K1406">INDEX(Produtos[preço_venda],_xlfn.XMATCH(vendas[[#This Row],[produto]],Produtos[id],0,1))*vendas[[#This Row],[quantidade]]</f>
        <v>76804.799999999988</v>
      </c>
      <c r="L1406">
        <f ca="1">vendas[[#This Row],[total produtos]]+vendas[[#This Row],[frete]]</f>
        <v>76832.51999999999</v>
      </c>
    </row>
    <row r="1407" spans="1:12" x14ac:dyDescent="0.25">
      <c r="A1407" s="1">
        <v>45402</v>
      </c>
      <c r="B1407" s="3">
        <f>WEEKNUM(vendas[[#This Row],[data]])</f>
        <v>16</v>
      </c>
      <c r="C1407">
        <v>17</v>
      </c>
      <c r="D1407" s="2" t="s">
        <v>29</v>
      </c>
      <c r="E1407" s="3">
        <v>20</v>
      </c>
      <c r="F1407" t="s">
        <v>10452</v>
      </c>
      <c r="G1407" t="str" cm="1">
        <f t="array" ref="G1407">INDEX(Municípios[Unidade federativa],_xlfn.XMATCH(vendas[[#This Row],[destino]],Municípios[Município],0))</f>
        <v>Ceará</v>
      </c>
      <c r="H1407" cm="1">
        <f t="array" aca="1" ref="H1407" ca="1">INDEX(Municípios[frete],_xlfn.XMATCH(vendas[[#This Row],[destino]],Municípios[Município]))*vendas[[#This Row],[quantidade]]*(RANDBETWEEN(10,30)/100)</f>
        <v>62.856000000000009</v>
      </c>
      <c r="I1407" t="str">
        <f>VLOOKUP(vendas[[#This Row],[UF]],Regioes[],2,0)</f>
        <v>NORDESTE</v>
      </c>
      <c r="J1407" t="str" cm="1">
        <f t="array" aca="1" ref="J140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407" cm="1">
        <f t="array" ref="K1407">INDEX(Produtos[preço_venda],_xlfn.XMATCH(vendas[[#This Row],[produto]],Produtos[id],0,1))*vendas[[#This Row],[quantidade]]</f>
        <v>76803.199999999997</v>
      </c>
      <c r="L1407">
        <f ca="1">vendas[[#This Row],[total produtos]]+vendas[[#This Row],[frete]]</f>
        <v>76866.055999999997</v>
      </c>
    </row>
    <row r="1408" spans="1:12" x14ac:dyDescent="0.25">
      <c r="A1408" s="1">
        <v>45394.217685757794</v>
      </c>
      <c r="B1408" s="3">
        <f>WEEKNUM(vendas[[#This Row],[data]])</f>
        <v>15</v>
      </c>
      <c r="C1408">
        <v>14</v>
      </c>
      <c r="D1408" s="2" t="s">
        <v>16</v>
      </c>
      <c r="E1408" s="3">
        <v>25</v>
      </c>
      <c r="F1408" t="s">
        <v>3751</v>
      </c>
      <c r="G1408" t="str" cm="1">
        <f t="array" ref="G1408">INDEX(Municípios[Unidade federativa],_xlfn.XMATCH(vendas[[#This Row],[destino]],Municípios[Município],0))</f>
        <v>Piauí</v>
      </c>
      <c r="H1408" cm="1">
        <f t="array" aca="1" ref="H1408" ca="1">INDEX(Municípios[frete],_xlfn.XMATCH(vendas[[#This Row],[destino]],Municípios[Município]))*vendas[[#This Row],[quantidade]]*(RANDBETWEEN(10,30)/100)</f>
        <v>34.1</v>
      </c>
      <c r="I1408" t="str">
        <f>VLOOKUP(vendas[[#This Row],[UF]],Regioes[],2,0)</f>
        <v>NORDESTE</v>
      </c>
      <c r="J1408" t="str" cm="1">
        <f t="array" aca="1" ref="J140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08" cm="1">
        <f t="array" ref="K1408">INDEX(Produtos[preço_venda],_xlfn.XMATCH(vendas[[#This Row],[produto]],Produtos[id],0,1))*vendas[[#This Row],[quantidade]]</f>
        <v>88008.5</v>
      </c>
      <c r="L1408">
        <f ca="1">vendas[[#This Row],[total produtos]]+vendas[[#This Row],[frete]]</f>
        <v>88042.6</v>
      </c>
    </row>
    <row r="1409" spans="1:12" x14ac:dyDescent="0.25">
      <c r="A1409" s="1">
        <v>45406</v>
      </c>
      <c r="B1409" s="3">
        <f>WEEKNUM(vendas[[#This Row],[data]])</f>
        <v>17</v>
      </c>
      <c r="C1409">
        <v>10</v>
      </c>
      <c r="D1409" s="2" t="s">
        <v>44</v>
      </c>
      <c r="E1409" s="3">
        <v>13</v>
      </c>
      <c r="F1409" t="s">
        <v>11870</v>
      </c>
      <c r="G1409" t="str" cm="1">
        <f t="array" ref="G1409">INDEX(Municípios[Unidade federativa],_xlfn.XMATCH(vendas[[#This Row],[destino]],Municípios[Município],0))</f>
        <v>Minas Gerais</v>
      </c>
      <c r="H1409" cm="1">
        <f t="array" aca="1" ref="H1409" ca="1">INDEX(Municípios[frete],_xlfn.XMATCH(vendas[[#This Row],[destino]],Municípios[Município]))*vendas[[#This Row],[quantidade]]*(RANDBETWEEN(10,30)/100)</f>
        <v>17.659199999999998</v>
      </c>
      <c r="I1409" t="str">
        <f>VLOOKUP(vendas[[#This Row],[UF]],Regioes[],2,0)</f>
        <v>SUDESTE</v>
      </c>
      <c r="J1409" t="str" cm="1">
        <f t="array" aca="1" ref="J140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09" cm="1">
        <f t="array" ref="K1409">INDEX(Produtos[preço_venda],_xlfn.XMATCH(vendas[[#This Row],[produto]],Produtos[id],0,1))*vendas[[#This Row],[quantidade]]</f>
        <v>16640.39</v>
      </c>
      <c r="L1409">
        <f ca="1">vendas[[#This Row],[total produtos]]+vendas[[#This Row],[frete]]</f>
        <v>16658.049199999998</v>
      </c>
    </row>
    <row r="1410" spans="1:12" x14ac:dyDescent="0.25">
      <c r="A1410" s="1">
        <v>45385.928571919729</v>
      </c>
      <c r="B1410" s="3">
        <f>WEEKNUM(vendas[[#This Row],[data]])</f>
        <v>14</v>
      </c>
      <c r="C1410">
        <v>10</v>
      </c>
      <c r="D1410" s="2" t="s">
        <v>40</v>
      </c>
      <c r="E1410" s="3">
        <v>27</v>
      </c>
      <c r="F1410" t="s">
        <v>5659</v>
      </c>
      <c r="G1410" t="str" cm="1">
        <f t="array" ref="G1410">INDEX(Municípios[Unidade federativa],_xlfn.XMATCH(vendas[[#This Row],[destino]],Municípios[Município],0))</f>
        <v>Minas Gerais</v>
      </c>
      <c r="H1410" cm="1">
        <f t="array" aca="1" ref="H1410" ca="1">INDEX(Municípios[frete],_xlfn.XMATCH(vendas[[#This Row],[destino]],Municípios[Município]))*vendas[[#This Row],[quantidade]]*(RANDBETWEEN(10,30)/100)</f>
        <v>44.792999999999999</v>
      </c>
      <c r="I1410" t="str">
        <f>VLOOKUP(vendas[[#This Row],[UF]],Regioes[],2,0)</f>
        <v>SUDESTE</v>
      </c>
      <c r="J1410" t="str" cm="1">
        <f t="array" aca="1" ref="J141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10" cm="1">
        <f t="array" ref="K1410">INDEX(Produtos[preço_venda],_xlfn.XMATCH(vendas[[#This Row],[produto]],Produtos[id],0,1))*vendas[[#This Row],[quantidade]]</f>
        <v>86409.989999999991</v>
      </c>
      <c r="L1410">
        <f ca="1">vendas[[#This Row],[total produtos]]+vendas[[#This Row],[frete]]</f>
        <v>86454.782999999996</v>
      </c>
    </row>
    <row r="1411" spans="1:12" x14ac:dyDescent="0.25">
      <c r="A1411" s="1">
        <v>45402</v>
      </c>
      <c r="B1411" s="3">
        <f>WEEKNUM(vendas[[#This Row],[data]])</f>
        <v>16</v>
      </c>
      <c r="C1411">
        <v>13</v>
      </c>
      <c r="D1411" s="2" t="s">
        <v>26</v>
      </c>
      <c r="E1411" s="3">
        <v>27</v>
      </c>
      <c r="F1411" t="s">
        <v>13884</v>
      </c>
      <c r="G1411" t="str" cm="1">
        <f t="array" ref="G1411">INDEX(Municípios[Unidade federativa],_xlfn.XMATCH(vendas[[#This Row],[destino]],Municípios[Município],0))</f>
        <v>Paraná</v>
      </c>
      <c r="H1411" cm="1">
        <f t="array" aca="1" ref="H1411" ca="1">INDEX(Municípios[frete],_xlfn.XMATCH(vendas[[#This Row],[destino]],Municípios[Município]))*vendas[[#This Row],[quantidade]]*(RANDBETWEEN(10,30)/100)</f>
        <v>53.071199999999997</v>
      </c>
      <c r="I1411" t="str">
        <f>VLOOKUP(vendas[[#This Row],[UF]],Regioes[],2,0)</f>
        <v>SUL</v>
      </c>
      <c r="J1411" t="str" cm="1">
        <f t="array" aca="1" ref="J141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11" cm="1">
        <f t="array" ref="K1411">INDEX(Produtos[preço_venda],_xlfn.XMATCH(vendas[[#This Row],[produto]],Produtos[id],0,1))*vendas[[#This Row],[quantidade]]</f>
        <v>120981.06</v>
      </c>
      <c r="L1411">
        <f ca="1">vendas[[#This Row],[total produtos]]+vendas[[#This Row],[frete]]</f>
        <v>121034.1312</v>
      </c>
    </row>
    <row r="1412" spans="1:12" x14ac:dyDescent="0.25">
      <c r="A1412" s="1">
        <v>45402</v>
      </c>
      <c r="B1412" s="3">
        <f>WEEKNUM(vendas[[#This Row],[data]])</f>
        <v>16</v>
      </c>
      <c r="C1412">
        <v>10</v>
      </c>
      <c r="D1412" s="2" t="s">
        <v>65</v>
      </c>
      <c r="E1412" s="3">
        <v>48</v>
      </c>
      <c r="F1412" t="s">
        <v>10355</v>
      </c>
      <c r="G1412" t="str" cm="1">
        <f t="array" ref="G1412">INDEX(Municípios[Unidade federativa],_xlfn.XMATCH(vendas[[#This Row],[destino]],Municípios[Município],0))</f>
        <v>Minas Gerais</v>
      </c>
      <c r="H1412" cm="1">
        <f t="array" aca="1" ref="H1412" ca="1">INDEX(Municípios[frete],_xlfn.XMATCH(vendas[[#This Row],[destino]],Municípios[Município]))*vendas[[#This Row],[quantidade]]*(RANDBETWEEN(10,30)/100)</f>
        <v>74.975999999999985</v>
      </c>
      <c r="I1412" t="str">
        <f>VLOOKUP(vendas[[#This Row],[UF]],Regioes[],2,0)</f>
        <v>SUDESTE</v>
      </c>
      <c r="J1412" t="str" cm="1">
        <f t="array" aca="1" ref="J141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412" cm="1">
        <f t="array" ref="K1412">INDEX(Produtos[preço_venda],_xlfn.XMATCH(vendas[[#This Row],[produto]],Produtos[id],0,1))*vendas[[#This Row],[quantidade]]</f>
        <v>199716.48000000001</v>
      </c>
      <c r="L1412">
        <f ca="1">vendas[[#This Row],[total produtos]]+vendas[[#This Row],[frete]]</f>
        <v>199791.45600000001</v>
      </c>
    </row>
    <row r="1413" spans="1:12" x14ac:dyDescent="0.25">
      <c r="A1413" s="1">
        <v>45397.028009094523</v>
      </c>
      <c r="B1413" s="3">
        <f>WEEKNUM(vendas[[#This Row],[data]])</f>
        <v>16</v>
      </c>
      <c r="C1413">
        <v>8</v>
      </c>
      <c r="D1413" s="2" t="s">
        <v>11</v>
      </c>
      <c r="E1413" s="3">
        <v>48</v>
      </c>
      <c r="F1413" t="s">
        <v>12736</v>
      </c>
      <c r="G1413" t="str" cm="1">
        <f t="array" ref="G1413">INDEX(Municípios[Unidade federativa],_xlfn.XMATCH(vendas[[#This Row],[destino]],Municípios[Município],0))</f>
        <v>Santa Catarina</v>
      </c>
      <c r="H1413" cm="1">
        <f t="array" aca="1" ref="H1413" ca="1">INDEX(Municípios[frete],_xlfn.XMATCH(vendas[[#This Row],[destino]],Municípios[Município]))*vendas[[#This Row],[quantidade]]*(RANDBETWEEN(10,30)/100)</f>
        <v>45.873600000000003</v>
      </c>
      <c r="I1413" t="str">
        <f>VLOOKUP(vendas[[#This Row],[UF]],Regioes[],2,0)</f>
        <v>SUL</v>
      </c>
      <c r="J1413" t="str" cm="1">
        <f t="array" aca="1" ref="J141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13" cm="1">
        <f t="array" ref="K1413">INDEX(Produtos[preço_venda],_xlfn.XMATCH(vendas[[#This Row],[produto]],Produtos[id],0,1))*vendas[[#This Row],[quantidade]]</f>
        <v>215063.52</v>
      </c>
      <c r="L1413">
        <f ca="1">vendas[[#This Row],[total produtos]]+vendas[[#This Row],[frete]]</f>
        <v>215109.39359999998</v>
      </c>
    </row>
    <row r="1414" spans="1:12" x14ac:dyDescent="0.25">
      <c r="A1414" s="1">
        <v>45385.348624582155</v>
      </c>
      <c r="B1414" s="3">
        <f>WEEKNUM(vendas[[#This Row],[data]])</f>
        <v>14</v>
      </c>
      <c r="C1414">
        <v>14</v>
      </c>
      <c r="D1414" s="2" t="s">
        <v>27</v>
      </c>
      <c r="E1414" s="3">
        <v>47</v>
      </c>
      <c r="F1414" t="s">
        <v>5991</v>
      </c>
      <c r="G1414" t="str" cm="1">
        <f t="array" ref="G1414">INDEX(Municípios[Unidade federativa],_xlfn.XMATCH(vendas[[#This Row],[destino]],Municípios[Município],0))</f>
        <v>Bahia</v>
      </c>
      <c r="H1414" cm="1">
        <f t="array" aca="1" ref="H1414" ca="1">INDEX(Municípios[frete],_xlfn.XMATCH(vendas[[#This Row],[destino]],Municípios[Município]))*vendas[[#This Row],[quantidade]]*(RANDBETWEEN(10,30)/100)</f>
        <v>40.203800000000008</v>
      </c>
      <c r="I1414" t="str">
        <f>VLOOKUP(vendas[[#This Row],[UF]],Regioes[],2,0)</f>
        <v>NORDESTE</v>
      </c>
      <c r="J1414" t="str" cm="1">
        <f t="array" aca="1" ref="J141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14" cm="1">
        <f t="array" ref="K1414">INDEX(Produtos[preço_venda],_xlfn.XMATCH(vendas[[#This Row],[produto]],Produtos[id],0,1))*vendas[[#This Row],[quantidade]]</f>
        <v>135400.42000000001</v>
      </c>
      <c r="L1414">
        <f ca="1">vendas[[#This Row],[total produtos]]+vendas[[#This Row],[frete]]</f>
        <v>135440.6238</v>
      </c>
    </row>
    <row r="1415" spans="1:12" x14ac:dyDescent="0.25">
      <c r="A1415" s="1">
        <v>45418</v>
      </c>
      <c r="B1415" s="3">
        <f>WEEKNUM(vendas[[#This Row],[data]])</f>
        <v>19</v>
      </c>
      <c r="C1415">
        <v>18</v>
      </c>
      <c r="D1415" s="2" t="s">
        <v>56</v>
      </c>
      <c r="E1415" s="3">
        <v>22</v>
      </c>
      <c r="F1415" t="s">
        <v>2881</v>
      </c>
      <c r="G1415" t="str" cm="1">
        <f t="array" ref="G1415">INDEX(Municípios[Unidade federativa],_xlfn.XMATCH(vendas[[#This Row],[destino]],Municípios[Município],0))</f>
        <v>Mato Grosso</v>
      </c>
      <c r="H1415" cm="1">
        <f t="array" aca="1" ref="H1415" ca="1">INDEX(Municípios[frete],_xlfn.XMATCH(vendas[[#This Row],[destino]],Municípios[Município]))*vendas[[#This Row],[quantidade]]*(RANDBETWEEN(10,30)/100)</f>
        <v>65.518200000000007</v>
      </c>
      <c r="I1415" t="str">
        <f>VLOOKUP(vendas[[#This Row],[UF]],Regioes[],2,0)</f>
        <v>CENTRO-OESTE</v>
      </c>
      <c r="J1415" t="str" cm="1">
        <f t="array" aca="1" ref="J141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15" cm="1">
        <f t="array" ref="K1415">INDEX(Produtos[preço_venda],_xlfn.XMATCH(vendas[[#This Row],[produto]],Produtos[id],0,1))*vendas[[#This Row],[quantidade]]</f>
        <v>63366.82</v>
      </c>
      <c r="L1415">
        <f ca="1">vendas[[#This Row],[total produtos]]+vendas[[#This Row],[frete]]</f>
        <v>63432.338199999998</v>
      </c>
    </row>
    <row r="1416" spans="1:12" x14ac:dyDescent="0.25">
      <c r="A1416" s="1">
        <v>45391.569484749321</v>
      </c>
      <c r="B1416" s="3">
        <f>WEEKNUM(vendas[[#This Row],[data]])</f>
        <v>15</v>
      </c>
      <c r="C1416">
        <v>11</v>
      </c>
      <c r="D1416" s="2" t="s">
        <v>62</v>
      </c>
      <c r="E1416" s="3">
        <v>47</v>
      </c>
      <c r="F1416" t="s">
        <v>4577</v>
      </c>
      <c r="G1416" t="str" cm="1">
        <f t="array" ref="G1416">INDEX(Municípios[Unidade federativa],_xlfn.XMATCH(vendas[[#This Row],[destino]],Municípios[Município],0))</f>
        <v>São Paulo</v>
      </c>
      <c r="H1416" cm="1">
        <f t="array" aca="1" ref="H1416" ca="1">INDEX(Municípios[frete],_xlfn.XMATCH(vendas[[#This Row],[destino]],Municípios[Município]))*vendas[[#This Row],[quantidade]]*(RANDBETWEEN(10,30)/100)</f>
        <v>113.52379999999999</v>
      </c>
      <c r="I1416" t="str">
        <f>VLOOKUP(vendas[[#This Row],[UF]],Regioes[],2,0)</f>
        <v>SUDESTE</v>
      </c>
      <c r="J1416" t="str" cm="1">
        <f t="array" aca="1" ref="J141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16" cm="1">
        <f t="array" ref="K1416">INDEX(Produtos[preço_venda],_xlfn.XMATCH(vendas[[#This Row],[produto]],Produtos[id],0,1))*vendas[[#This Row],[quantidade]]</f>
        <v>135387.26</v>
      </c>
      <c r="L1416">
        <f ca="1">vendas[[#This Row],[total produtos]]+vendas[[#This Row],[frete]]</f>
        <v>135500.7838</v>
      </c>
    </row>
    <row r="1417" spans="1:12" x14ac:dyDescent="0.25">
      <c r="A1417" s="1">
        <v>45391.569484749321</v>
      </c>
      <c r="B1417" s="3">
        <f>WEEKNUM(vendas[[#This Row],[data]])</f>
        <v>15</v>
      </c>
      <c r="C1417">
        <v>10</v>
      </c>
      <c r="D1417" s="2" t="s">
        <v>20</v>
      </c>
      <c r="E1417" s="3">
        <v>34</v>
      </c>
      <c r="F1417" t="s">
        <v>12939</v>
      </c>
      <c r="G1417" t="str" cm="1">
        <f t="array" ref="G1417">INDEX(Municípios[Unidade federativa],_xlfn.XMATCH(vendas[[#This Row],[destino]],Municípios[Município],0))</f>
        <v>Piauí</v>
      </c>
      <c r="H1417" cm="1">
        <f t="array" aca="1" ref="H1417" ca="1">INDEX(Municípios[frete],_xlfn.XMATCH(vendas[[#This Row],[destino]],Municípios[Município]))*vendas[[#This Row],[quantidade]]*(RANDBETWEEN(10,30)/100)</f>
        <v>109.548</v>
      </c>
      <c r="I1417" t="str">
        <f>VLOOKUP(vendas[[#This Row],[UF]],Regioes[],2,0)</f>
        <v>NORDESTE</v>
      </c>
      <c r="J1417" t="str" cm="1">
        <f t="array" aca="1" ref="J141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17" cm="1">
        <f t="array" ref="K1417">INDEX(Produtos[preço_venda],_xlfn.XMATCH(vendas[[#This Row],[produto]],Produtos[id],0,1))*vendas[[#This Row],[quantidade]]</f>
        <v>141442.04</v>
      </c>
      <c r="L1417">
        <f ca="1">vendas[[#This Row],[total produtos]]+vendas[[#This Row],[frete]]</f>
        <v>141551.58800000002</v>
      </c>
    </row>
    <row r="1418" spans="1:12" x14ac:dyDescent="0.25">
      <c r="A1418" s="1">
        <v>45408</v>
      </c>
      <c r="B1418" s="3">
        <f>WEEKNUM(vendas[[#This Row],[data]])</f>
        <v>17</v>
      </c>
      <c r="C1418">
        <v>11</v>
      </c>
      <c r="D1418" s="2" t="s">
        <v>47</v>
      </c>
      <c r="E1418" s="3">
        <v>27</v>
      </c>
      <c r="F1418" t="s">
        <v>2354</v>
      </c>
      <c r="G1418" t="str" cm="1">
        <f t="array" ref="G1418">INDEX(Municípios[Unidade federativa],_xlfn.XMATCH(vendas[[#This Row],[destino]],Municípios[Município],0))</f>
        <v>Ceará</v>
      </c>
      <c r="H1418" cm="1">
        <f t="array" aca="1" ref="H1418" ca="1">INDEX(Municípios[frete],_xlfn.XMATCH(vendas[[#This Row],[destino]],Municípios[Município]))*vendas[[#This Row],[quantidade]]*(RANDBETWEEN(10,30)/100)</f>
        <v>17.658000000000001</v>
      </c>
      <c r="I1418" t="str">
        <f>VLOOKUP(vendas[[#This Row],[UF]],Regioes[],2,0)</f>
        <v>NORDESTE</v>
      </c>
      <c r="J1418" t="str" cm="1">
        <f t="array" aca="1" ref="J141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18" cm="1">
        <f t="array" ref="K1418">INDEX(Produtos[preço_venda],_xlfn.XMATCH(vendas[[#This Row],[produto]],Produtos[id],0,1))*vendas[[#This Row],[quantidade]]</f>
        <v>112346.19</v>
      </c>
      <c r="L1418">
        <f ca="1">vendas[[#This Row],[total produtos]]+vendas[[#This Row],[frete]]</f>
        <v>112363.848</v>
      </c>
    </row>
    <row r="1419" spans="1:12" x14ac:dyDescent="0.25">
      <c r="A1419" s="1">
        <v>45398.147746847062</v>
      </c>
      <c r="B1419" s="3">
        <f>WEEKNUM(vendas[[#This Row],[data]])</f>
        <v>16</v>
      </c>
      <c r="C1419">
        <v>13</v>
      </c>
      <c r="D1419" s="2" t="s">
        <v>22</v>
      </c>
      <c r="E1419" s="3">
        <v>42</v>
      </c>
      <c r="F1419" t="s">
        <v>12187</v>
      </c>
      <c r="G1419" t="str" cm="1">
        <f t="array" ref="G1419">INDEX(Municípios[Unidade federativa],_xlfn.XMATCH(vendas[[#This Row],[destino]],Municípios[Município],0))</f>
        <v>Mato Grosso do Sul</v>
      </c>
      <c r="H1419" cm="1">
        <f t="array" aca="1" ref="H1419" ca="1">INDEX(Municípios[frete],_xlfn.XMATCH(vendas[[#This Row],[destino]],Municípios[Município]))*vendas[[#This Row],[quantidade]]*(RANDBETWEEN(10,30)/100)</f>
        <v>80.954999999999998</v>
      </c>
      <c r="I1419" t="str">
        <f>VLOOKUP(vendas[[#This Row],[UF]],Regioes[],2,0)</f>
        <v>CENTRO-OESTE</v>
      </c>
      <c r="J1419" t="str" cm="1">
        <f t="array" aca="1" ref="J141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19" cm="1">
        <f t="array" ref="K1419">INDEX(Produtos[preço_venda],_xlfn.XMATCH(vendas[[#This Row],[produto]],Produtos[id],0,1))*vendas[[#This Row],[quantidade]]</f>
        <v>80642.099999999991</v>
      </c>
      <c r="L1419">
        <f ca="1">vendas[[#This Row],[total produtos]]+vendas[[#This Row],[frete]]</f>
        <v>80723.054999999993</v>
      </c>
    </row>
    <row r="1420" spans="1:12" x14ac:dyDescent="0.25">
      <c r="A1420" s="1">
        <v>45408</v>
      </c>
      <c r="B1420" s="3">
        <f>WEEKNUM(vendas[[#This Row],[data]])</f>
        <v>17</v>
      </c>
      <c r="C1420">
        <v>17</v>
      </c>
      <c r="D1420" s="2" t="s">
        <v>43</v>
      </c>
      <c r="E1420" s="3">
        <v>38</v>
      </c>
      <c r="F1420" t="s">
        <v>4515</v>
      </c>
      <c r="G1420" t="str" cm="1">
        <f t="array" ref="G1420">INDEX(Municípios[Unidade federativa],_xlfn.XMATCH(vendas[[#This Row],[destino]],Municípios[Município],0))</f>
        <v>Rio Grande do Sul</v>
      </c>
      <c r="H1420" cm="1">
        <f t="array" aca="1" ref="H1420" ca="1">INDEX(Municípios[frete],_xlfn.XMATCH(vendas[[#This Row],[destino]],Municípios[Município]))*vendas[[#This Row],[quantidade]]*(RANDBETWEEN(10,30)/100)</f>
        <v>27.056000000000001</v>
      </c>
      <c r="I1420" t="str">
        <f>VLOOKUP(vendas[[#This Row],[UF]],Regioes[],2,0)</f>
        <v>SUL</v>
      </c>
      <c r="J1420" t="str" cm="1">
        <f t="array" aca="1" ref="J1420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420" cm="1">
        <f t="array" ref="K1420">INDEX(Produtos[preço_venda],_xlfn.XMATCH(vendas[[#This Row],[produto]],Produtos[id],0,1))*vendas[[#This Row],[quantidade]]</f>
        <v>60827.74</v>
      </c>
      <c r="L1420">
        <f ca="1">vendas[[#This Row],[total produtos]]+vendas[[#This Row],[frete]]</f>
        <v>60854.795999999995</v>
      </c>
    </row>
    <row r="1421" spans="1:12" x14ac:dyDescent="0.25">
      <c r="A1421" s="1">
        <v>45384.331541091851</v>
      </c>
      <c r="B1421" s="3">
        <f>WEEKNUM(vendas[[#This Row],[data]])</f>
        <v>14</v>
      </c>
      <c r="C1421">
        <v>15</v>
      </c>
      <c r="D1421" s="2" t="s">
        <v>41</v>
      </c>
      <c r="E1421" s="3">
        <v>40</v>
      </c>
      <c r="F1421" t="s">
        <v>1348</v>
      </c>
      <c r="G1421" t="str" cm="1">
        <f t="array" ref="G1421">INDEX(Municípios[Unidade federativa],_xlfn.XMATCH(vendas[[#This Row],[destino]],Municípios[Município],0))</f>
        <v>Ceará</v>
      </c>
      <c r="H1421" cm="1">
        <f t="array" aca="1" ref="H1421" ca="1">INDEX(Municípios[frete],_xlfn.XMATCH(vendas[[#This Row],[destino]],Municípios[Município]))*vendas[[#This Row],[quantidade]]*(RANDBETWEEN(10,30)/100)</f>
        <v>81.48</v>
      </c>
      <c r="I1421" t="str">
        <f>VLOOKUP(vendas[[#This Row],[UF]],Regioes[],2,0)</f>
        <v>NORDESTE</v>
      </c>
      <c r="J1421" t="str" cm="1">
        <f t="array" aca="1" ref="J142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21" cm="1">
        <f t="array" ref="K1421">INDEX(Produtos[preço_venda],_xlfn.XMATCH(vendas[[#This Row],[produto]],Produtos[id],0,1))*vendas[[#This Row],[quantidade]]</f>
        <v>51212</v>
      </c>
      <c r="L1421">
        <f ca="1">vendas[[#This Row],[total produtos]]+vendas[[#This Row],[frete]]</f>
        <v>51293.48</v>
      </c>
    </row>
    <row r="1422" spans="1:12" x14ac:dyDescent="0.25">
      <c r="A1422" s="1">
        <v>45397.028009094523</v>
      </c>
      <c r="B1422" s="3">
        <f>WEEKNUM(vendas[[#This Row],[data]])</f>
        <v>16</v>
      </c>
      <c r="C1422">
        <v>7</v>
      </c>
      <c r="D1422" s="2" t="s">
        <v>64</v>
      </c>
      <c r="E1422" s="3">
        <v>27</v>
      </c>
      <c r="F1422" t="s">
        <v>12476</v>
      </c>
      <c r="G1422" t="str" cm="1">
        <f t="array" ref="G1422">INDEX(Municípios[Unidade federativa],_xlfn.XMATCH(vendas[[#This Row],[destino]],Municípios[Município],0))</f>
        <v>Tocantins</v>
      </c>
      <c r="H1422" cm="1">
        <f t="array" aca="1" ref="H1422" ca="1">INDEX(Municípios[frete],_xlfn.XMATCH(vendas[[#This Row],[destino]],Municípios[Município]))*vendas[[#This Row],[quantidade]]*(RANDBETWEEN(10,30)/100)</f>
        <v>26.117100000000004</v>
      </c>
      <c r="I1422" t="str">
        <f>VLOOKUP(vendas[[#This Row],[UF]],Regioes[],2,0)</f>
        <v>NORTE</v>
      </c>
      <c r="J1422" t="str" cm="1">
        <f t="array" aca="1" ref="J142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422" cm="1">
        <f t="array" ref="K1422">INDEX(Produtos[preço_venda],_xlfn.XMATCH(vendas[[#This Row],[produto]],Produtos[id],0,1))*vendas[[#This Row],[quantidade]]</f>
        <v>34577.82</v>
      </c>
      <c r="L1422">
        <f ca="1">vendas[[#This Row],[total produtos]]+vendas[[#This Row],[frete]]</f>
        <v>34603.937100000003</v>
      </c>
    </row>
    <row r="1423" spans="1:12" x14ac:dyDescent="0.25">
      <c r="A1423" s="1">
        <v>45402</v>
      </c>
      <c r="B1423" s="3">
        <f>WEEKNUM(vendas[[#This Row],[data]])</f>
        <v>16</v>
      </c>
      <c r="C1423">
        <v>10</v>
      </c>
      <c r="D1423" s="2" t="s">
        <v>28</v>
      </c>
      <c r="E1423" s="3">
        <v>49</v>
      </c>
      <c r="F1423" t="s">
        <v>3649</v>
      </c>
      <c r="G1423" t="str" cm="1">
        <f t="array" ref="G1423">INDEX(Municípios[Unidade federativa],_xlfn.XMATCH(vendas[[#This Row],[destino]],Municípios[Município],0))</f>
        <v>Rondônia</v>
      </c>
      <c r="H1423" cm="1">
        <f t="array" aca="1" ref="H1423" ca="1">INDEX(Municípios[frete],_xlfn.XMATCH(vendas[[#This Row],[destino]],Municípios[Município]))*vendas[[#This Row],[quantidade]]*(RANDBETWEEN(10,30)/100)</f>
        <v>98.166600000000017</v>
      </c>
      <c r="I1423" t="str">
        <f>VLOOKUP(vendas[[#This Row],[UF]],Regioes[],2,0)</f>
        <v>NORTE</v>
      </c>
      <c r="J1423" t="str" cm="1">
        <f t="array" aca="1" ref="J1423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423" cm="1">
        <f t="array" ref="K1423">INDEX(Produtos[preço_venda],_xlfn.XMATCH(vendas[[#This Row],[produto]],Produtos[id],0,1))*vendas[[#This Row],[quantidade]]</f>
        <v>62733.229999999996</v>
      </c>
      <c r="L1423">
        <f ca="1">vendas[[#This Row],[total produtos]]+vendas[[#This Row],[frete]]</f>
        <v>62831.396599999993</v>
      </c>
    </row>
    <row r="1424" spans="1:12" x14ac:dyDescent="0.25">
      <c r="A1424" s="1">
        <v>45394.217685757794</v>
      </c>
      <c r="B1424" s="3">
        <f>WEEKNUM(vendas[[#This Row],[data]])</f>
        <v>15</v>
      </c>
      <c r="C1424">
        <v>15</v>
      </c>
      <c r="D1424" s="2" t="s">
        <v>20</v>
      </c>
      <c r="E1424" s="3">
        <v>20</v>
      </c>
      <c r="F1424" t="s">
        <v>3452</v>
      </c>
      <c r="G1424" t="str" cm="1">
        <f t="array" ref="G1424">INDEX(Municípios[Unidade federativa],_xlfn.XMATCH(vendas[[#This Row],[destino]],Municípios[Município],0))</f>
        <v>Espírito Santo</v>
      </c>
      <c r="H1424" cm="1">
        <f t="array" aca="1" ref="H1424" ca="1">INDEX(Municípios[frete],_xlfn.XMATCH(vendas[[#This Row],[destino]],Municípios[Município]))*vendas[[#This Row],[quantidade]]*(RANDBETWEEN(10,30)/100)</f>
        <v>35.902000000000001</v>
      </c>
      <c r="I1424" t="str">
        <f>VLOOKUP(vendas[[#This Row],[UF]],Regioes[],2,0)</f>
        <v>SUDESTE</v>
      </c>
      <c r="J1424" t="str" cm="1">
        <f t="array" aca="1" ref="J1424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424" cm="1">
        <f t="array" ref="K1424">INDEX(Produtos[preço_venda],_xlfn.XMATCH(vendas[[#This Row],[produto]],Produtos[id],0,1))*vendas[[#This Row],[quantidade]]</f>
        <v>83201.200000000012</v>
      </c>
      <c r="L1424">
        <f ca="1">vendas[[#This Row],[total produtos]]+vendas[[#This Row],[frete]]</f>
        <v>83237.102000000014</v>
      </c>
    </row>
    <row r="1425" spans="1:12" x14ac:dyDescent="0.25">
      <c r="A1425" s="1">
        <v>45402</v>
      </c>
      <c r="B1425" s="3">
        <f>WEEKNUM(vendas[[#This Row],[data]])</f>
        <v>16</v>
      </c>
      <c r="C1425">
        <v>6</v>
      </c>
      <c r="D1425" s="2" t="s">
        <v>29</v>
      </c>
      <c r="E1425" s="3">
        <v>50</v>
      </c>
      <c r="F1425" t="s">
        <v>9019</v>
      </c>
      <c r="G1425" t="str" cm="1">
        <f t="array" ref="G1425">INDEX(Municípios[Unidade federativa],_xlfn.XMATCH(vendas[[#This Row],[destino]],Municípios[Município],0))</f>
        <v>Rio Grande do Norte</v>
      </c>
      <c r="H1425" cm="1">
        <f t="array" aca="1" ref="H1425" ca="1">INDEX(Municípios[frete],_xlfn.XMATCH(vendas[[#This Row],[destino]],Municípios[Município]))*vendas[[#This Row],[quantidade]]*(RANDBETWEEN(10,30)/100)</f>
        <v>136.11000000000001</v>
      </c>
      <c r="I1425" t="str">
        <f>VLOOKUP(vendas[[#This Row],[UF]],Regioes[],2,0)</f>
        <v>NORDESTE</v>
      </c>
      <c r="J1425" t="str" cm="1">
        <f t="array" aca="1" ref="J1425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425" cm="1">
        <f t="array" ref="K1425">INDEX(Produtos[preço_venda],_xlfn.XMATCH(vendas[[#This Row],[produto]],Produtos[id],0,1))*vendas[[#This Row],[quantidade]]</f>
        <v>192008</v>
      </c>
      <c r="L1425">
        <f ca="1">vendas[[#This Row],[total produtos]]+vendas[[#This Row],[frete]]</f>
        <v>192144.11</v>
      </c>
    </row>
    <row r="1426" spans="1:12" x14ac:dyDescent="0.25">
      <c r="A1426" s="1">
        <v>45385.348624582155</v>
      </c>
      <c r="B1426" s="3">
        <f>WEEKNUM(vendas[[#This Row],[data]])</f>
        <v>14</v>
      </c>
      <c r="C1426">
        <v>6</v>
      </c>
      <c r="D1426" s="2" t="s">
        <v>35</v>
      </c>
      <c r="E1426" s="3">
        <v>24</v>
      </c>
      <c r="F1426" t="s">
        <v>5231</v>
      </c>
      <c r="G1426" t="str" cm="1">
        <f t="array" ref="G1426">INDEX(Municípios[Unidade federativa],_xlfn.XMATCH(vendas[[#This Row],[destino]],Municípios[Município],0))</f>
        <v>Amazonas</v>
      </c>
      <c r="H1426" cm="1">
        <f t="array" aca="1" ref="H1426" ca="1">INDEX(Municípios[frete],_xlfn.XMATCH(vendas[[#This Row],[destino]],Municípios[Município]))*vendas[[#This Row],[quantidade]]*(RANDBETWEEN(10,30)/100)</f>
        <v>70.694400000000002</v>
      </c>
      <c r="I1426" t="str">
        <f>VLOOKUP(vendas[[#This Row],[UF]],Regioes[],2,0)</f>
        <v>NORTE</v>
      </c>
      <c r="J1426" t="str" cm="1">
        <f t="array" aca="1" ref="J1426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426" cm="1">
        <f t="array" ref="K1426">INDEX(Produtos[preço_venda],_xlfn.XMATCH(vendas[[#This Row],[produto]],Produtos[id],0,1))*vendas[[#This Row],[quantidade]]</f>
        <v>38406</v>
      </c>
      <c r="L1426">
        <f ca="1">vendas[[#This Row],[total produtos]]+vendas[[#This Row],[frete]]</f>
        <v>38476.6944</v>
      </c>
    </row>
    <row r="1427" spans="1:12" x14ac:dyDescent="0.25">
      <c r="A1427" s="1">
        <v>45391.569484749321</v>
      </c>
      <c r="B1427" s="3">
        <f>WEEKNUM(vendas[[#This Row],[data]])</f>
        <v>15</v>
      </c>
      <c r="C1427">
        <v>8</v>
      </c>
      <c r="D1427" s="2" t="s">
        <v>49</v>
      </c>
      <c r="E1427" s="3">
        <v>35</v>
      </c>
      <c r="F1427" t="s">
        <v>3231</v>
      </c>
      <c r="G1427" t="str" cm="1">
        <f t="array" ref="G1427">INDEX(Municípios[Unidade federativa],_xlfn.XMATCH(vendas[[#This Row],[destino]],Municípios[Município],0))</f>
        <v>Maranhão</v>
      </c>
      <c r="H1427" cm="1">
        <f t="array" aca="1" ref="H1427" ca="1">INDEX(Municípios[frete],_xlfn.XMATCH(vendas[[#This Row],[destino]],Municípios[Município]))*vendas[[#This Row],[quantidade]]*(RANDBETWEEN(10,30)/100)</f>
        <v>100.04400000000001</v>
      </c>
      <c r="I1427" t="str">
        <f>VLOOKUP(vendas[[#This Row],[UF]],Regioes[],2,0)</f>
        <v>NORDESTE</v>
      </c>
      <c r="J1427" t="str" cm="1">
        <f t="array" aca="1" ref="J142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427" cm="1">
        <f t="array" ref="K1427">INDEX(Produtos[preço_venda],_xlfn.XMATCH(vendas[[#This Row],[produto]],Produtos[id],0,1))*vendas[[#This Row],[quantidade]]</f>
        <v>44823.100000000006</v>
      </c>
      <c r="L1427">
        <f ca="1">vendas[[#This Row],[total produtos]]+vendas[[#This Row],[frete]]</f>
        <v>44923.144000000008</v>
      </c>
    </row>
    <row r="1428" spans="1:12" x14ac:dyDescent="0.25">
      <c r="A1428" s="1">
        <v>45386.897653431421</v>
      </c>
      <c r="B1428" s="3">
        <f>WEEKNUM(vendas[[#This Row],[data]])</f>
        <v>14</v>
      </c>
      <c r="C1428">
        <v>16</v>
      </c>
      <c r="D1428" s="2" t="s">
        <v>42</v>
      </c>
      <c r="E1428" s="3">
        <v>13</v>
      </c>
      <c r="F1428" t="s">
        <v>11980</v>
      </c>
      <c r="G1428" t="str" cm="1">
        <f t="array" ref="G1428">INDEX(Municípios[Unidade federativa],_xlfn.XMATCH(vendas[[#This Row],[destino]],Municípios[Município],0))</f>
        <v>Paraná</v>
      </c>
      <c r="H1428" cm="1">
        <f t="array" aca="1" ref="H1428" ca="1">INDEX(Municípios[frete],_xlfn.XMATCH(vendas[[#This Row],[destino]],Municípios[Município]))*vendas[[#This Row],[quantidade]]*(RANDBETWEEN(10,30)/100)</f>
        <v>45.328400000000002</v>
      </c>
      <c r="I1428" t="str">
        <f>VLOOKUP(vendas[[#This Row],[UF]],Regioes[],2,0)</f>
        <v>SUL</v>
      </c>
      <c r="J1428" t="str" cm="1">
        <f t="array" aca="1" ref="J142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428" cm="1">
        <f t="array" ref="K1428">INDEX(Produtos[preço_venda],_xlfn.XMATCH(vendas[[#This Row],[produto]],Produtos[id],0,1))*vendas[[#This Row],[quantidade]]</f>
        <v>8320.7799999999988</v>
      </c>
      <c r="L1428">
        <f ca="1">vendas[[#This Row],[total produtos]]+vendas[[#This Row],[frete]]</f>
        <v>8366.1083999999992</v>
      </c>
    </row>
    <row r="1429" spans="1:12" x14ac:dyDescent="0.25">
      <c r="A1429" s="1">
        <v>45397.028009094523</v>
      </c>
      <c r="B1429" s="3">
        <f>WEEKNUM(vendas[[#This Row],[data]])</f>
        <v>16</v>
      </c>
      <c r="C1429">
        <v>14</v>
      </c>
      <c r="D1429" s="2" t="s">
        <v>10</v>
      </c>
      <c r="E1429" s="3">
        <v>43</v>
      </c>
      <c r="F1429" t="s">
        <v>9329</v>
      </c>
      <c r="G1429" t="str" cm="1">
        <f t="array" ref="G1429">INDEX(Municípios[Unidade federativa],_xlfn.XMATCH(vendas[[#This Row],[destino]],Municípios[Município],0))</f>
        <v>Alagoas</v>
      </c>
      <c r="H1429" cm="1">
        <f t="array" aca="1" ref="H1429" ca="1">INDEX(Municípios[frete],_xlfn.XMATCH(vendas[[#This Row],[destino]],Municípios[Município]))*vendas[[#This Row],[quantidade]]*(RANDBETWEEN(10,30)/100)</f>
        <v>54.205800000000004</v>
      </c>
      <c r="I1429" t="str">
        <f>VLOOKUP(vendas[[#This Row],[UF]],Regioes[],2,0)</f>
        <v>NORDESTE</v>
      </c>
      <c r="J1429" t="str" cm="1">
        <f t="array" aca="1" ref="J142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29" cm="1">
        <f t="array" ref="K1429">INDEX(Produtos[preço_venda],_xlfn.XMATCH(vendas[[#This Row],[produto]],Produtos[id],0,1))*vendas[[#This Row],[quantidade]]</f>
        <v>192646.44999999998</v>
      </c>
      <c r="L1429">
        <f ca="1">vendas[[#This Row],[total produtos]]+vendas[[#This Row],[frete]]</f>
        <v>192700.65579999998</v>
      </c>
    </row>
    <row r="1430" spans="1:12" x14ac:dyDescent="0.25">
      <c r="A1430" s="1">
        <v>45397.028009094523</v>
      </c>
      <c r="B1430" s="3">
        <f>WEEKNUM(vendas[[#This Row],[data]])</f>
        <v>16</v>
      </c>
      <c r="C1430">
        <v>17</v>
      </c>
      <c r="D1430" s="2" t="s">
        <v>39</v>
      </c>
      <c r="E1430" s="3">
        <v>31</v>
      </c>
      <c r="F1430" t="s">
        <v>9473</v>
      </c>
      <c r="G1430" t="str" cm="1">
        <f t="array" ref="G1430">INDEX(Municípios[Unidade federativa],_xlfn.XMATCH(vendas[[#This Row],[destino]],Municípios[Município],0))</f>
        <v>Rondônia</v>
      </c>
      <c r="H1430" cm="1">
        <f t="array" aca="1" ref="H1430" ca="1">INDEX(Municípios[frete],_xlfn.XMATCH(vendas[[#This Row],[destino]],Municípios[Município]))*vendas[[#This Row],[quantidade]]*(RANDBETWEEN(10,30)/100)</f>
        <v>61.566000000000003</v>
      </c>
      <c r="I1430" t="str">
        <f>VLOOKUP(vendas[[#This Row],[UF]],Regioes[],2,0)</f>
        <v>NORTE</v>
      </c>
      <c r="J1430" t="str" cm="1">
        <f t="array" aca="1" ref="J143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430" cm="1">
        <f t="array" ref="K1430">INDEX(Produtos[preço_venda],_xlfn.XMATCH(vendas[[#This Row],[produto]],Produtos[id],0,1))*vendas[[#This Row],[quantidade]]</f>
        <v>69450.849999999991</v>
      </c>
      <c r="L1430">
        <f ca="1">vendas[[#This Row],[total produtos]]+vendas[[#This Row],[frete]]</f>
        <v>69512.415999999997</v>
      </c>
    </row>
    <row r="1431" spans="1:12" x14ac:dyDescent="0.25">
      <c r="A1431" s="1">
        <v>45386.897653431421</v>
      </c>
      <c r="B1431" s="3">
        <f>WEEKNUM(vendas[[#This Row],[data]])</f>
        <v>14</v>
      </c>
      <c r="C1431">
        <v>9</v>
      </c>
      <c r="D1431" s="2" t="s">
        <v>29</v>
      </c>
      <c r="E1431" s="3">
        <v>40</v>
      </c>
      <c r="F1431" t="s">
        <v>9748</v>
      </c>
      <c r="G1431" t="str" cm="1">
        <f t="array" ref="G1431">INDEX(Municípios[Unidade federativa],_xlfn.XMATCH(vendas[[#This Row],[destino]],Municípios[Município],0))</f>
        <v>Piauí</v>
      </c>
      <c r="H1431" cm="1">
        <f t="array" aca="1" ref="H1431" ca="1">INDEX(Municípios[frete],_xlfn.XMATCH(vendas[[#This Row],[destino]],Municípios[Município]))*vendas[[#This Row],[quantidade]]*(RANDBETWEEN(10,30)/100)</f>
        <v>125.02800000000001</v>
      </c>
      <c r="I1431" t="str">
        <f>VLOOKUP(vendas[[#This Row],[UF]],Regioes[],2,0)</f>
        <v>NORDESTE</v>
      </c>
      <c r="J1431" t="str" cm="1">
        <f t="array" aca="1" ref="J1431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431" cm="1">
        <f t="array" ref="K1431">INDEX(Produtos[preço_venda],_xlfn.XMATCH(vendas[[#This Row],[produto]],Produtos[id],0,1))*vendas[[#This Row],[quantidade]]</f>
        <v>153606.39999999999</v>
      </c>
      <c r="L1431">
        <f ca="1">vendas[[#This Row],[total produtos]]+vendas[[#This Row],[frete]]</f>
        <v>153731.42799999999</v>
      </c>
    </row>
    <row r="1432" spans="1:12" x14ac:dyDescent="0.25">
      <c r="A1432" s="1">
        <v>45418</v>
      </c>
      <c r="B1432" s="3">
        <f>WEEKNUM(vendas[[#This Row],[data]])</f>
        <v>19</v>
      </c>
      <c r="C1432">
        <v>6</v>
      </c>
      <c r="D1432" s="2" t="s">
        <v>30</v>
      </c>
      <c r="E1432" s="3">
        <v>30</v>
      </c>
      <c r="F1432" t="s">
        <v>3970</v>
      </c>
      <c r="G1432" t="str" cm="1">
        <f t="array" ref="G1432">INDEX(Municípios[Unidade federativa],_xlfn.XMATCH(vendas[[#This Row],[destino]],Municípios[Município],0))</f>
        <v>Maranhão</v>
      </c>
      <c r="H1432" cm="1">
        <f t="array" aca="1" ref="H1432" ca="1">INDEX(Municípios[frete],_xlfn.XMATCH(vendas[[#This Row],[destino]],Municípios[Município]))*vendas[[#This Row],[quantidade]]*(RANDBETWEEN(10,30)/100)</f>
        <v>117.45</v>
      </c>
      <c r="I1432" t="str">
        <f>VLOOKUP(vendas[[#This Row],[UF]],Regioes[],2,0)</f>
        <v>NORDESTE</v>
      </c>
      <c r="J1432" t="str" cm="1">
        <f t="array" aca="1" ref="J1432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432" cm="1">
        <f t="array" ref="K1432">INDEX(Produtos[preço_venda],_xlfn.XMATCH(vendas[[#This Row],[produto]],Produtos[id],0,1))*vendas[[#This Row],[quantidade]]</f>
        <v>115207.2</v>
      </c>
      <c r="L1432">
        <f ca="1">vendas[[#This Row],[total produtos]]+vendas[[#This Row],[frete]]</f>
        <v>115324.65</v>
      </c>
    </row>
    <row r="1433" spans="1:12" x14ac:dyDescent="0.25">
      <c r="A1433" s="1">
        <v>45394.217685757794</v>
      </c>
      <c r="B1433" s="3">
        <f>WEEKNUM(vendas[[#This Row],[data]])</f>
        <v>15</v>
      </c>
      <c r="C1433">
        <v>18</v>
      </c>
      <c r="D1433" s="2" t="s">
        <v>33</v>
      </c>
      <c r="E1433" s="3">
        <v>25</v>
      </c>
      <c r="F1433" t="s">
        <v>6467</v>
      </c>
      <c r="G1433" t="str" cm="1">
        <f t="array" ref="G1433">INDEX(Municípios[Unidade federativa],_xlfn.XMATCH(vendas[[#This Row],[destino]],Municípios[Município],0))</f>
        <v>Minas Gerais</v>
      </c>
      <c r="H1433" cm="1">
        <f t="array" aca="1" ref="H1433" ca="1">INDEX(Municípios[frete],_xlfn.XMATCH(vendas[[#This Row],[destino]],Municípios[Município]))*vendas[[#This Row],[quantidade]]*(RANDBETWEEN(10,30)/100)</f>
        <v>48.847500000000004</v>
      </c>
      <c r="I1433" t="str">
        <f>VLOOKUP(vendas[[#This Row],[UF]],Regioes[],2,0)</f>
        <v>SUDESTE</v>
      </c>
      <c r="J1433" t="str" cm="1">
        <f t="array" aca="1" ref="J143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33" cm="1">
        <f t="array" ref="K1433">INDEX(Produtos[preço_venda],_xlfn.XMATCH(vendas[[#This Row],[produto]],Produtos[id],0,1))*vendas[[#This Row],[quantidade]]</f>
        <v>16020.249999999998</v>
      </c>
      <c r="L1433">
        <f ca="1">vendas[[#This Row],[total produtos]]+vendas[[#This Row],[frete]]</f>
        <v>16069.097499999998</v>
      </c>
    </row>
    <row r="1434" spans="1:12" x14ac:dyDescent="0.25">
      <c r="A1434" s="1">
        <v>45400.772015411225</v>
      </c>
      <c r="B1434" s="3">
        <f>WEEKNUM(vendas[[#This Row],[data]])</f>
        <v>16</v>
      </c>
      <c r="C1434">
        <v>6</v>
      </c>
      <c r="D1434" s="2" t="s">
        <v>28</v>
      </c>
      <c r="E1434" s="3">
        <v>46</v>
      </c>
      <c r="F1434" t="s">
        <v>4850</v>
      </c>
      <c r="G1434" t="str" cm="1">
        <f t="array" ref="G1434">INDEX(Municípios[Unidade federativa],_xlfn.XMATCH(vendas[[#This Row],[destino]],Municípios[Município],0))</f>
        <v>Paraná</v>
      </c>
      <c r="H1434" cm="1">
        <f t="array" aca="1" ref="H1434" ca="1">INDEX(Municípios[frete],_xlfn.XMATCH(vendas[[#This Row],[destino]],Municípios[Município]))*vendas[[#This Row],[quantidade]]*(RANDBETWEEN(10,30)/100)</f>
        <v>154.97400000000002</v>
      </c>
      <c r="I1434" t="str">
        <f>VLOOKUP(vendas[[#This Row],[UF]],Regioes[],2,0)</f>
        <v>SUL</v>
      </c>
      <c r="J1434" t="str" cm="1">
        <f t="array" aca="1" ref="J143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34" cm="1">
        <f t="array" ref="K1434">INDEX(Produtos[preço_venda],_xlfn.XMATCH(vendas[[#This Row],[produto]],Produtos[id],0,1))*vendas[[#This Row],[quantidade]]</f>
        <v>58892.42</v>
      </c>
      <c r="L1434">
        <f ca="1">vendas[[#This Row],[total produtos]]+vendas[[#This Row],[frete]]</f>
        <v>59047.394</v>
      </c>
    </row>
    <row r="1435" spans="1:12" x14ac:dyDescent="0.25">
      <c r="A1435" s="1">
        <v>45406</v>
      </c>
      <c r="B1435" s="3">
        <f>WEEKNUM(vendas[[#This Row],[data]])</f>
        <v>17</v>
      </c>
      <c r="C1435">
        <v>14</v>
      </c>
      <c r="D1435" s="2" t="s">
        <v>36</v>
      </c>
      <c r="E1435" s="3">
        <v>18</v>
      </c>
      <c r="F1435" t="s">
        <v>15526</v>
      </c>
      <c r="G1435" t="str" cm="1">
        <f t="array" ref="G1435">INDEX(Municípios[Unidade federativa],_xlfn.XMATCH(vendas[[#This Row],[destino]],Municípios[Município],0))</f>
        <v>Rio Grande do Sul</v>
      </c>
      <c r="H1435" cm="1">
        <f t="array" aca="1" ref="H1435" ca="1">INDEX(Municípios[frete],_xlfn.XMATCH(vendas[[#This Row],[destino]],Municípios[Município]))*vendas[[#This Row],[quantidade]]*(RANDBETWEEN(10,30)/100)</f>
        <v>68.947200000000009</v>
      </c>
      <c r="I1435" t="str">
        <f>VLOOKUP(vendas[[#This Row],[UF]],Regioes[],2,0)</f>
        <v>SUL</v>
      </c>
      <c r="J1435" t="str" cm="1">
        <f t="array" aca="1" ref="J143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35" cm="1">
        <f t="array" ref="K1435">INDEX(Produtos[preço_venda],_xlfn.XMATCH(vendas[[#This Row],[produto]],Produtos[id],0,1))*vendas[[#This Row],[quantidade]]</f>
        <v>69126.84</v>
      </c>
      <c r="L1435">
        <f ca="1">vendas[[#This Row],[total produtos]]+vendas[[#This Row],[frete]]</f>
        <v>69195.787199999992</v>
      </c>
    </row>
    <row r="1436" spans="1:12" x14ac:dyDescent="0.25">
      <c r="A1436" s="1">
        <v>45408</v>
      </c>
      <c r="B1436" s="3">
        <f>WEEKNUM(vendas[[#This Row],[data]])</f>
        <v>17</v>
      </c>
      <c r="C1436">
        <v>13</v>
      </c>
      <c r="D1436" s="2" t="s">
        <v>52</v>
      </c>
      <c r="E1436" s="3">
        <v>25</v>
      </c>
      <c r="F1436" t="s">
        <v>626</v>
      </c>
      <c r="G1436" t="str" cm="1">
        <f t="array" ref="G1436">INDEX(Municípios[Unidade federativa],_xlfn.XMATCH(vendas[[#This Row],[destino]],Municípios[Município],0))</f>
        <v>Rio de Janeiro</v>
      </c>
      <c r="H1436" cm="1">
        <f t="array" aca="1" ref="H1436" ca="1">INDEX(Municípios[frete],_xlfn.XMATCH(vendas[[#This Row],[destino]],Municípios[Município]))*vendas[[#This Row],[quantidade]]*(RANDBETWEEN(10,30)/100)</f>
        <v>78.050000000000011</v>
      </c>
      <c r="I1436" t="str">
        <f>VLOOKUP(vendas[[#This Row],[UF]],Regioes[],2,0)</f>
        <v>SUDESTE</v>
      </c>
      <c r="J1436" t="str" cm="1">
        <f t="array" aca="1" ref="J143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36" cm="1">
        <f t="array" ref="K1436">INDEX(Produtos[preço_venda],_xlfn.XMATCH(vendas[[#This Row],[produto]],Produtos[id],0,1))*vendas[[#This Row],[quantidade]]</f>
        <v>104016.00000000001</v>
      </c>
      <c r="L1436">
        <f ca="1">vendas[[#This Row],[total produtos]]+vendas[[#This Row],[frete]]</f>
        <v>104094.05000000002</v>
      </c>
    </row>
    <row r="1437" spans="1:12" x14ac:dyDescent="0.25">
      <c r="A1437" s="1">
        <v>45398.147746847062</v>
      </c>
      <c r="B1437" s="3">
        <f>WEEKNUM(vendas[[#This Row],[data]])</f>
        <v>16</v>
      </c>
      <c r="C1437">
        <v>16</v>
      </c>
      <c r="D1437" s="2" t="s">
        <v>12</v>
      </c>
      <c r="E1437" s="3">
        <v>37</v>
      </c>
      <c r="F1437" t="s">
        <v>6734</v>
      </c>
      <c r="G1437" t="str" cm="1">
        <f t="array" ref="G1437">INDEX(Municípios[Unidade federativa],_xlfn.XMATCH(vendas[[#This Row],[destino]],Municípios[Município],0))</f>
        <v>Rio de Janeiro</v>
      </c>
      <c r="H1437" cm="1">
        <f t="array" aca="1" ref="H1437" ca="1">INDEX(Municípios[frete],_xlfn.XMATCH(vendas[[#This Row],[destino]],Municípios[Município]))*vendas[[#This Row],[quantidade]]*(RANDBETWEEN(10,30)/100)</f>
        <v>77.33</v>
      </c>
      <c r="I1437" t="str">
        <f>VLOOKUP(vendas[[#This Row],[UF]],Regioes[],2,0)</f>
        <v>SUDESTE</v>
      </c>
      <c r="J1437" t="str" cm="1">
        <f t="array" aca="1" ref="J143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37" cm="1">
        <f t="array" ref="K1437">INDEX(Produtos[preço_venda],_xlfn.XMATCH(vendas[[#This Row],[produto]],Produtos[id],0,1))*vendas[[#This Row],[quantidade]]</f>
        <v>11841.480000000001</v>
      </c>
      <c r="L1437">
        <f ca="1">vendas[[#This Row],[total produtos]]+vendas[[#This Row],[frete]]</f>
        <v>11918.810000000001</v>
      </c>
    </row>
    <row r="1438" spans="1:12" x14ac:dyDescent="0.25">
      <c r="A1438" s="1">
        <v>45418</v>
      </c>
      <c r="B1438" s="3">
        <f>WEEKNUM(vendas[[#This Row],[data]])</f>
        <v>19</v>
      </c>
      <c r="C1438">
        <v>14</v>
      </c>
      <c r="D1438" s="2" t="s">
        <v>61</v>
      </c>
      <c r="E1438" s="3">
        <v>48</v>
      </c>
      <c r="F1438" t="s">
        <v>1026</v>
      </c>
      <c r="G1438" t="str" cm="1">
        <f t="array" ref="G1438">INDEX(Municípios[Unidade federativa],_xlfn.XMATCH(vendas[[#This Row],[destino]],Municípios[Município],0))</f>
        <v>Minas Gerais</v>
      </c>
      <c r="H1438" cm="1">
        <f t="array" aca="1" ref="H1438" ca="1">INDEX(Municípios[frete],_xlfn.XMATCH(vendas[[#This Row],[destino]],Municípios[Município]))*vendas[[#This Row],[quantidade]]*(RANDBETWEEN(10,30)/100)</f>
        <v>76.031999999999996</v>
      </c>
      <c r="I1438" t="str">
        <f>VLOOKUP(vendas[[#This Row],[UF]],Regioes[],2,0)</f>
        <v>SUDESTE</v>
      </c>
      <c r="J1438" t="str" cm="1">
        <f t="array" aca="1" ref="J1438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38" cm="1">
        <f t="array" ref="K1438">INDEX(Produtos[preço_venda],_xlfn.XMATCH(vendas[[#This Row],[produto]],Produtos[id],0,1))*vendas[[#This Row],[quantidade]]</f>
        <v>168965.28</v>
      </c>
      <c r="L1438">
        <f ca="1">vendas[[#This Row],[total produtos]]+vendas[[#This Row],[frete]]</f>
        <v>169041.31200000001</v>
      </c>
    </row>
    <row r="1439" spans="1:12" x14ac:dyDescent="0.25">
      <c r="A1439" s="1">
        <v>45402</v>
      </c>
      <c r="B1439" s="3">
        <f>WEEKNUM(vendas[[#This Row],[data]])</f>
        <v>16</v>
      </c>
      <c r="C1439">
        <v>6</v>
      </c>
      <c r="D1439" s="2" t="s">
        <v>40</v>
      </c>
      <c r="E1439" s="3">
        <v>15</v>
      </c>
      <c r="F1439" t="s">
        <v>7802</v>
      </c>
      <c r="G1439" t="str" cm="1">
        <f t="array" ref="G1439">INDEX(Municípios[Unidade federativa],_xlfn.XMATCH(vendas[[#This Row],[destino]],Municípios[Município],0))</f>
        <v>Minas Gerais</v>
      </c>
      <c r="H1439" cm="1">
        <f t="array" aca="1" ref="H1439" ca="1">INDEX(Municípios[frete],_xlfn.XMATCH(vendas[[#This Row],[destino]],Municípios[Município]))*vendas[[#This Row],[quantidade]]*(RANDBETWEEN(10,30)/100)</f>
        <v>44.884500000000003</v>
      </c>
      <c r="I1439" t="str">
        <f>VLOOKUP(vendas[[#This Row],[UF]],Regioes[],2,0)</f>
        <v>SUDESTE</v>
      </c>
      <c r="J1439" t="str" cm="1">
        <f t="array" aca="1" ref="J143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439" cm="1">
        <f t="array" ref="K1439">INDEX(Produtos[preço_venda],_xlfn.XMATCH(vendas[[#This Row],[produto]],Produtos[id],0,1))*vendas[[#This Row],[quantidade]]</f>
        <v>48005.549999999996</v>
      </c>
      <c r="L1439">
        <f ca="1">vendas[[#This Row],[total produtos]]+vendas[[#This Row],[frete]]</f>
        <v>48050.434499999996</v>
      </c>
    </row>
    <row r="1440" spans="1:12" x14ac:dyDescent="0.25">
      <c r="A1440" s="1">
        <v>45394.217685757794</v>
      </c>
      <c r="B1440" s="3">
        <f>WEEKNUM(vendas[[#This Row],[data]])</f>
        <v>15</v>
      </c>
      <c r="C1440">
        <v>15</v>
      </c>
      <c r="D1440" s="2" t="s">
        <v>19</v>
      </c>
      <c r="E1440" s="3">
        <v>17</v>
      </c>
      <c r="F1440" t="s">
        <v>8889</v>
      </c>
      <c r="G1440" t="str" cm="1">
        <f t="array" ref="G1440">INDEX(Municípios[Unidade federativa],_xlfn.XMATCH(vendas[[#This Row],[destino]],Municípios[Município],0))</f>
        <v>Bahia</v>
      </c>
      <c r="H1440" cm="1">
        <f t="array" aca="1" ref="H1440" ca="1">INDEX(Municípios[frete],_xlfn.XMATCH(vendas[[#This Row],[destino]],Municípios[Município]))*vendas[[#This Row],[quantidade]]*(RANDBETWEEN(10,30)/100)</f>
        <v>27.208500000000004</v>
      </c>
      <c r="I1440" t="str">
        <f>VLOOKUP(vendas[[#This Row],[UF]],Regioes[],2,0)</f>
        <v>NORDESTE</v>
      </c>
      <c r="J1440" t="str" cm="1">
        <f t="array" aca="1" ref="J144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40" cm="1">
        <f t="array" ref="K1440">INDEX(Produtos[preço_venda],_xlfn.XMATCH(vendas[[#This Row],[produto]],Produtos[id],0,1))*vendas[[#This Row],[quantidade]]</f>
        <v>38088.670000000006</v>
      </c>
      <c r="L1440">
        <f ca="1">vendas[[#This Row],[total produtos]]+vendas[[#This Row],[frete]]</f>
        <v>38115.878500000006</v>
      </c>
    </row>
    <row r="1441" spans="1:12" x14ac:dyDescent="0.25">
      <c r="A1441" s="1">
        <v>45418</v>
      </c>
      <c r="B1441" s="3">
        <f>WEEKNUM(vendas[[#This Row],[data]])</f>
        <v>19</v>
      </c>
      <c r="C1441">
        <v>16</v>
      </c>
      <c r="D1441" s="2" t="s">
        <v>54</v>
      </c>
      <c r="E1441" s="3">
        <v>30</v>
      </c>
      <c r="F1441" t="s">
        <v>7901</v>
      </c>
      <c r="G1441" t="str" cm="1">
        <f t="array" ref="G1441">INDEX(Municípios[Unidade federativa],_xlfn.XMATCH(vendas[[#This Row],[destino]],Municípios[Município],0))</f>
        <v>Bahia</v>
      </c>
      <c r="H1441" cm="1">
        <f t="array" aca="1" ref="H1441" ca="1">INDEX(Municípios[frete],_xlfn.XMATCH(vendas[[#This Row],[destino]],Municípios[Município]))*vendas[[#This Row],[quantidade]]*(RANDBETWEEN(10,30)/100)</f>
        <v>110.4</v>
      </c>
      <c r="I1441" t="str">
        <f>VLOOKUP(vendas[[#This Row],[UF]],Regioes[],2,0)</f>
        <v>NORDESTE</v>
      </c>
      <c r="J1441" t="str" cm="1">
        <f t="array" aca="1" ref="J144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41" cm="1">
        <f t="array" ref="K1441">INDEX(Produtos[preço_venda],_xlfn.XMATCH(vendas[[#This Row],[produto]],Produtos[id],0,1))*vendas[[#This Row],[quantidade]]</f>
        <v>19203.599999999999</v>
      </c>
      <c r="L1441">
        <f ca="1">vendas[[#This Row],[total produtos]]+vendas[[#This Row],[frete]]</f>
        <v>19314</v>
      </c>
    </row>
    <row r="1442" spans="1:12" x14ac:dyDescent="0.25">
      <c r="A1442" s="1">
        <v>45409</v>
      </c>
      <c r="B1442" s="3">
        <f>WEEKNUM(vendas[[#This Row],[data]])</f>
        <v>17</v>
      </c>
      <c r="C1442">
        <v>8</v>
      </c>
      <c r="D1442" s="2" t="s">
        <v>22</v>
      </c>
      <c r="E1442" s="3">
        <v>40</v>
      </c>
      <c r="F1442" t="s">
        <v>11524</v>
      </c>
      <c r="G1442" t="str" cm="1">
        <f t="array" ref="G1442">INDEX(Municípios[Unidade federativa],_xlfn.XMATCH(vendas[[#This Row],[destino]],Municípios[Município],0))</f>
        <v>Paraná</v>
      </c>
      <c r="H1442" cm="1">
        <f t="array" aca="1" ref="H1442" ca="1">INDEX(Municípios[frete],_xlfn.XMATCH(vendas[[#This Row],[destino]],Municípios[Município]))*vendas[[#This Row],[quantidade]]*(RANDBETWEEN(10,30)/100)</f>
        <v>111.55199999999998</v>
      </c>
      <c r="I1442" t="str">
        <f>VLOOKUP(vendas[[#This Row],[UF]],Regioes[],2,0)</f>
        <v>SUL</v>
      </c>
      <c r="J1442" t="str" cm="1">
        <f t="array" aca="1" ref="J1442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442" cm="1">
        <f t="array" ref="K1442">INDEX(Produtos[preço_venda],_xlfn.XMATCH(vendas[[#This Row],[produto]],Produtos[id],0,1))*vendas[[#This Row],[quantidade]]</f>
        <v>76802</v>
      </c>
      <c r="L1442">
        <f ca="1">vendas[[#This Row],[total produtos]]+vendas[[#This Row],[frete]]</f>
        <v>76913.551999999996</v>
      </c>
    </row>
    <row r="1443" spans="1:12" x14ac:dyDescent="0.25">
      <c r="A1443" s="1">
        <v>45402</v>
      </c>
      <c r="B1443" s="3">
        <f>WEEKNUM(vendas[[#This Row],[data]])</f>
        <v>16</v>
      </c>
      <c r="C1443">
        <v>6</v>
      </c>
      <c r="D1443" s="2" t="s">
        <v>29</v>
      </c>
      <c r="E1443" s="3">
        <v>20</v>
      </c>
      <c r="F1443" t="s">
        <v>3786</v>
      </c>
      <c r="G1443" t="str" cm="1">
        <f t="array" ref="G1443">INDEX(Municípios[Unidade federativa],_xlfn.XMATCH(vendas[[#This Row],[destino]],Municípios[Município],0))</f>
        <v>Minas Gerais</v>
      </c>
      <c r="H1443" cm="1">
        <f t="array" aca="1" ref="H1443" ca="1">INDEX(Municípios[frete],_xlfn.XMATCH(vendas[[#This Row],[destino]],Municípios[Município]))*vendas[[#This Row],[quantidade]]*(RANDBETWEEN(10,30)/100)</f>
        <v>67.44</v>
      </c>
      <c r="I1443" t="str">
        <f>VLOOKUP(vendas[[#This Row],[UF]],Regioes[],2,0)</f>
        <v>SUDESTE</v>
      </c>
      <c r="J1443" t="str" cm="1">
        <f t="array" aca="1" ref="J144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43" cm="1">
        <f t="array" ref="K1443">INDEX(Produtos[preço_venda],_xlfn.XMATCH(vendas[[#This Row],[produto]],Produtos[id],0,1))*vendas[[#This Row],[quantidade]]</f>
        <v>76803.199999999997</v>
      </c>
      <c r="L1443">
        <f ca="1">vendas[[#This Row],[total produtos]]+vendas[[#This Row],[frete]]</f>
        <v>76870.64</v>
      </c>
    </row>
    <row r="1444" spans="1:12" x14ac:dyDescent="0.25">
      <c r="A1444" s="1">
        <v>45406</v>
      </c>
      <c r="B1444" s="3">
        <f>WEEKNUM(vendas[[#This Row],[data]])</f>
        <v>17</v>
      </c>
      <c r="C1444">
        <v>6</v>
      </c>
      <c r="D1444" s="2" t="s">
        <v>22</v>
      </c>
      <c r="E1444" s="3">
        <v>17</v>
      </c>
      <c r="F1444" t="s">
        <v>11823</v>
      </c>
      <c r="G1444" t="str" cm="1">
        <f t="array" ref="G1444">INDEX(Municípios[Unidade federativa],_xlfn.XMATCH(vendas[[#This Row],[destino]],Municípios[Município],0))</f>
        <v>Paraíba</v>
      </c>
      <c r="H1444" cm="1">
        <f t="array" aca="1" ref="H1444" ca="1">INDEX(Municípios[frete],_xlfn.XMATCH(vendas[[#This Row],[destino]],Municípios[Município]))*vendas[[#This Row],[quantidade]]*(RANDBETWEEN(10,30)/100)</f>
        <v>47.736000000000004</v>
      </c>
      <c r="I1444" t="str">
        <f>VLOOKUP(vendas[[#This Row],[UF]],Regioes[],2,0)</f>
        <v>NORDESTE</v>
      </c>
      <c r="J1444" t="str" cm="1">
        <f t="array" aca="1" ref="J144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444" cm="1">
        <f t="array" ref="K1444">INDEX(Produtos[preço_venda],_xlfn.XMATCH(vendas[[#This Row],[produto]],Produtos[id],0,1))*vendas[[#This Row],[quantidade]]</f>
        <v>32640.85</v>
      </c>
      <c r="L1444">
        <f ca="1">vendas[[#This Row],[total produtos]]+vendas[[#This Row],[frete]]</f>
        <v>32688.585999999999</v>
      </c>
    </row>
    <row r="1445" spans="1:12" x14ac:dyDescent="0.25">
      <c r="A1445" s="1">
        <v>45418</v>
      </c>
      <c r="B1445" s="3">
        <f>WEEKNUM(vendas[[#This Row],[data]])</f>
        <v>19</v>
      </c>
      <c r="C1445">
        <v>5</v>
      </c>
      <c r="D1445" s="2" t="s">
        <v>38</v>
      </c>
      <c r="E1445" s="3">
        <v>19</v>
      </c>
      <c r="F1445" t="s">
        <v>12574</v>
      </c>
      <c r="G1445" t="str" cm="1">
        <f t="array" ref="G1445">INDEX(Municípios[Unidade federativa],_xlfn.XMATCH(vendas[[#This Row],[destino]],Municípios[Município],0))</f>
        <v>Minas Gerais</v>
      </c>
      <c r="H1445" cm="1">
        <f t="array" aca="1" ref="H1445" ca="1">INDEX(Municípios[frete],_xlfn.XMATCH(vendas[[#This Row],[destino]],Municípios[Município]))*vendas[[#This Row],[quantidade]]*(RANDBETWEEN(10,30)/100)</f>
        <v>44.906499999999994</v>
      </c>
      <c r="I1445" t="str">
        <f>VLOOKUP(vendas[[#This Row],[UF]],Regioes[],2,0)</f>
        <v>SUDESTE</v>
      </c>
      <c r="J1445" t="str" cm="1">
        <f t="array" aca="1" ref="J144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445" cm="1">
        <f t="array" ref="K1445">INDEX(Produtos[preço_venda],_xlfn.XMATCH(vendas[[#This Row],[produto]],Produtos[id],0,1))*vendas[[#This Row],[quantidade]]</f>
        <v>54721.33</v>
      </c>
      <c r="L1445">
        <f ca="1">vendas[[#This Row],[total produtos]]+vendas[[#This Row],[frete]]</f>
        <v>54766.236499999999</v>
      </c>
    </row>
    <row r="1446" spans="1:12" x14ac:dyDescent="0.25">
      <c r="A1446" s="1">
        <v>45402</v>
      </c>
      <c r="B1446" s="3">
        <f>WEEKNUM(vendas[[#This Row],[data]])</f>
        <v>16</v>
      </c>
      <c r="C1446">
        <v>17</v>
      </c>
      <c r="D1446" s="2" t="s">
        <v>28</v>
      </c>
      <c r="E1446" s="3">
        <v>27</v>
      </c>
      <c r="F1446" t="s">
        <v>15529</v>
      </c>
      <c r="G1446" t="str" cm="1">
        <f t="array" ref="G1446">INDEX(Municípios[Unidade federativa],_xlfn.XMATCH(vendas[[#This Row],[destino]],Municípios[Município],0))</f>
        <v>Rio Grande do Sul</v>
      </c>
      <c r="H1446" cm="1">
        <f t="array" aca="1" ref="H1446" ca="1">INDEX(Municípios[frete],_xlfn.XMATCH(vendas[[#This Row],[destino]],Municípios[Município]))*vendas[[#This Row],[quantidade]]*(RANDBETWEEN(10,30)/100)</f>
        <v>52.790399999999998</v>
      </c>
      <c r="I1446" t="str">
        <f>VLOOKUP(vendas[[#This Row],[UF]],Regioes[],2,0)</f>
        <v>SUL</v>
      </c>
      <c r="J1446" t="str" cm="1">
        <f t="array" aca="1" ref="J1446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46" cm="1">
        <f t="array" ref="K1446">INDEX(Produtos[preço_venda],_xlfn.XMATCH(vendas[[#This Row],[produto]],Produtos[id],0,1))*vendas[[#This Row],[quantidade]]</f>
        <v>34567.29</v>
      </c>
      <c r="L1446">
        <f ca="1">vendas[[#This Row],[total produtos]]+vendas[[#This Row],[frete]]</f>
        <v>34620.080399999999</v>
      </c>
    </row>
    <row r="1447" spans="1:12" x14ac:dyDescent="0.25">
      <c r="A1447" s="1">
        <v>45408</v>
      </c>
      <c r="B1447" s="3">
        <f>WEEKNUM(vendas[[#This Row],[data]])</f>
        <v>17</v>
      </c>
      <c r="C1447">
        <v>11</v>
      </c>
      <c r="D1447" s="2" t="s">
        <v>43</v>
      </c>
      <c r="E1447" s="3">
        <v>10</v>
      </c>
      <c r="F1447" t="s">
        <v>9633</v>
      </c>
      <c r="G1447" t="str" cm="1">
        <f t="array" ref="G1447">INDEX(Municípios[Unidade federativa],_xlfn.XMATCH(vendas[[#This Row],[destino]],Municípios[Município],0))</f>
        <v>Rio de Janeiro</v>
      </c>
      <c r="H1447" cm="1">
        <f t="array" aca="1" ref="H1447" ca="1">INDEX(Municípios[frete],_xlfn.XMATCH(vendas[[#This Row],[destino]],Municípios[Município]))*vendas[[#This Row],[quantidade]]*(RANDBETWEEN(10,30)/100)</f>
        <v>5.9399999999999995</v>
      </c>
      <c r="I1447" t="str">
        <f>VLOOKUP(vendas[[#This Row],[UF]],Regioes[],2,0)</f>
        <v>SUDESTE</v>
      </c>
      <c r="J1447" t="str" cm="1">
        <f t="array" aca="1" ref="J144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47" cm="1">
        <f t="array" ref="K1447">INDEX(Produtos[preço_venda],_xlfn.XMATCH(vendas[[#This Row],[produto]],Produtos[id],0,1))*vendas[[#This Row],[quantidade]]</f>
        <v>16007.3</v>
      </c>
      <c r="L1447">
        <f ca="1">vendas[[#This Row],[total produtos]]+vendas[[#This Row],[frete]]</f>
        <v>16013.24</v>
      </c>
    </row>
    <row r="1448" spans="1:12" x14ac:dyDescent="0.25">
      <c r="A1448" s="1">
        <v>45418</v>
      </c>
      <c r="B1448" s="3">
        <f>WEEKNUM(vendas[[#This Row],[data]])</f>
        <v>19</v>
      </c>
      <c r="C1448">
        <v>8</v>
      </c>
      <c r="D1448" s="2" t="s">
        <v>38</v>
      </c>
      <c r="E1448" s="3">
        <v>27</v>
      </c>
      <c r="F1448" t="s">
        <v>249</v>
      </c>
      <c r="G1448" t="str" cm="1">
        <f t="array" ref="G1448">INDEX(Municípios[Unidade federativa],_xlfn.XMATCH(vendas[[#This Row],[destino]],Municípios[Município],0))</f>
        <v>Rio Grande do Sul</v>
      </c>
      <c r="H1448" cm="1">
        <f t="array" aca="1" ref="H1448" ca="1">INDEX(Municípios[frete],_xlfn.XMATCH(vendas[[#This Row],[destino]],Municípios[Município]))*vendas[[#This Row],[quantidade]]*(RANDBETWEEN(10,30)/100)</f>
        <v>30.126600000000003</v>
      </c>
      <c r="I1448" t="str">
        <f>VLOOKUP(vendas[[#This Row],[UF]],Regioes[],2,0)</f>
        <v>SUL</v>
      </c>
      <c r="J1448" t="str" cm="1">
        <f t="array" aca="1" ref="J144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448" cm="1">
        <f t="array" ref="K1448">INDEX(Produtos[preço_venda],_xlfn.XMATCH(vendas[[#This Row],[produto]],Produtos[id],0,1))*vendas[[#This Row],[quantidade]]</f>
        <v>77761.89</v>
      </c>
      <c r="L1448">
        <f ca="1">vendas[[#This Row],[total produtos]]+vendas[[#This Row],[frete]]</f>
        <v>77792.016600000003</v>
      </c>
    </row>
    <row r="1449" spans="1:12" x14ac:dyDescent="0.25">
      <c r="A1449" s="1">
        <v>45402</v>
      </c>
      <c r="B1449" s="3">
        <f>WEEKNUM(vendas[[#This Row],[data]])</f>
        <v>16</v>
      </c>
      <c r="C1449">
        <v>5</v>
      </c>
      <c r="D1449" s="2" t="s">
        <v>57</v>
      </c>
      <c r="E1449" s="3">
        <v>37</v>
      </c>
      <c r="F1449" t="s">
        <v>10563</v>
      </c>
      <c r="G1449" t="str" cm="1">
        <f t="array" ref="G1449">INDEX(Municípios[Unidade federativa],_xlfn.XMATCH(vendas[[#This Row],[destino]],Municípios[Município],0))</f>
        <v>Sergipe</v>
      </c>
      <c r="H1449" cm="1">
        <f t="array" aca="1" ref="H1449" ca="1">INDEX(Municípios[frete],_xlfn.XMATCH(vendas[[#This Row],[destino]],Municípios[Município]))*vendas[[#This Row],[quantidade]]*(RANDBETWEEN(10,30)/100)</f>
        <v>126.11820000000002</v>
      </c>
      <c r="I1449" t="str">
        <f>VLOOKUP(vendas[[#This Row],[UF]],Regioes[],2,0)</f>
        <v>NORDESTE</v>
      </c>
      <c r="J1449" t="str" cm="1">
        <f t="array" aca="1" ref="J144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449" cm="1">
        <f t="array" ref="K1449">INDEX(Produtos[preço_venda],_xlfn.XMATCH(vendas[[#This Row],[produto]],Produtos[id],0,1))*vendas[[#This Row],[quantidade]]</f>
        <v>130269.97</v>
      </c>
      <c r="L1449">
        <f ca="1">vendas[[#This Row],[total produtos]]+vendas[[#This Row],[frete]]</f>
        <v>130396.0882</v>
      </c>
    </row>
    <row r="1450" spans="1:12" x14ac:dyDescent="0.25">
      <c r="A1450" s="1">
        <v>45386.897653431421</v>
      </c>
      <c r="B1450" s="3">
        <f>WEEKNUM(vendas[[#This Row],[data]])</f>
        <v>14</v>
      </c>
      <c r="C1450">
        <v>6</v>
      </c>
      <c r="D1450" s="2" t="s">
        <v>21</v>
      </c>
      <c r="E1450" s="3">
        <v>50</v>
      </c>
      <c r="F1450" t="s">
        <v>12298</v>
      </c>
      <c r="G1450" t="str" cm="1">
        <f t="array" ref="G1450">INDEX(Municípios[Unidade federativa],_xlfn.XMATCH(vendas[[#This Row],[destino]],Municípios[Município],0))</f>
        <v>Santa Catarina</v>
      </c>
      <c r="H1450" cm="1">
        <f t="array" aca="1" ref="H1450" ca="1">INDEX(Municípios[frete],_xlfn.XMATCH(vendas[[#This Row],[destino]],Municípios[Município]))*vendas[[#This Row],[quantidade]]*(RANDBETWEEN(10,30)/100)</f>
        <v>131.84999999999997</v>
      </c>
      <c r="I1450" t="str">
        <f>VLOOKUP(vendas[[#This Row],[UF]],Regioes[],2,0)</f>
        <v>SUL</v>
      </c>
      <c r="J1450" t="str" cm="1">
        <f t="array" aca="1" ref="J1450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450" cm="1">
        <f t="array" ref="K1450">INDEX(Produtos[preço_venda],_xlfn.XMATCH(vendas[[#This Row],[produto]],Produtos[id],0,1))*vendas[[#This Row],[quantidade]]</f>
        <v>192025.5</v>
      </c>
      <c r="L1450">
        <f ca="1">vendas[[#This Row],[total produtos]]+vendas[[#This Row],[frete]]</f>
        <v>192157.35</v>
      </c>
    </row>
    <row r="1451" spans="1:12" x14ac:dyDescent="0.25">
      <c r="A1451" s="1">
        <v>45385.348624582155</v>
      </c>
      <c r="B1451" s="3">
        <f>WEEKNUM(vendas[[#This Row],[data]])</f>
        <v>14</v>
      </c>
      <c r="C1451">
        <v>16</v>
      </c>
      <c r="D1451" s="2" t="s">
        <v>17</v>
      </c>
      <c r="E1451" s="3">
        <v>29</v>
      </c>
      <c r="F1451" t="s">
        <v>927</v>
      </c>
      <c r="G1451" t="str" cm="1">
        <f t="array" ref="G1451">INDEX(Municípios[Unidade federativa],_xlfn.XMATCH(vendas[[#This Row],[destino]],Municípios[Município],0))</f>
        <v>São Paulo</v>
      </c>
      <c r="H1451" cm="1">
        <f t="array" aca="1" ref="H1451" ca="1">INDEX(Municípios[frete],_xlfn.XMATCH(vendas[[#This Row],[destino]],Municípios[Município]))*vendas[[#This Row],[quantidade]]*(RANDBETWEEN(10,30)/100)</f>
        <v>31.174999999999997</v>
      </c>
      <c r="I1451" t="str">
        <f>VLOOKUP(vendas[[#This Row],[UF]],Regioes[],2,0)</f>
        <v>SUDESTE</v>
      </c>
      <c r="J1451" t="str" cm="1">
        <f t="array" aca="1" ref="J145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51" cm="1">
        <f t="array" ref="K1451">INDEX(Produtos[preço_venda],_xlfn.XMATCH(vendas[[#This Row],[produto]],Produtos[id],0,1))*vendas[[#This Row],[quantidade]]</f>
        <v>74246.37999999999</v>
      </c>
      <c r="L1451">
        <f ca="1">vendas[[#This Row],[total produtos]]+vendas[[#This Row],[frete]]</f>
        <v>74277.554999999993</v>
      </c>
    </row>
    <row r="1452" spans="1:12" x14ac:dyDescent="0.25">
      <c r="A1452" s="1">
        <v>45386.897653431421</v>
      </c>
      <c r="B1452" s="3">
        <f>WEEKNUM(vendas[[#This Row],[data]])</f>
        <v>14</v>
      </c>
      <c r="C1452">
        <v>8</v>
      </c>
      <c r="D1452" s="2" t="s">
        <v>37</v>
      </c>
      <c r="E1452" s="3">
        <v>49</v>
      </c>
      <c r="F1452" t="s">
        <v>7336</v>
      </c>
      <c r="G1452" t="str" cm="1">
        <f t="array" ref="G1452">INDEX(Municípios[Unidade federativa],_xlfn.XMATCH(vendas[[#This Row],[destino]],Municípios[Município],0))</f>
        <v>Sergipe</v>
      </c>
      <c r="H1452" cm="1">
        <f t="array" aca="1" ref="H1452" ca="1">INDEX(Municípios[frete],_xlfn.XMATCH(vendas[[#This Row],[destino]],Municípios[Município]))*vendas[[#This Row],[quantidade]]*(RANDBETWEEN(10,30)/100)</f>
        <v>85.612799999999993</v>
      </c>
      <c r="I1452" t="str">
        <f>VLOOKUP(vendas[[#This Row],[UF]],Regioes[],2,0)</f>
        <v>NORDESTE</v>
      </c>
      <c r="J1452" t="str" cm="1">
        <f t="array" aca="1" ref="J145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452" cm="1">
        <f t="array" ref="K1452">INDEX(Produtos[preço_venda],_xlfn.XMATCH(vendas[[#This Row],[produto]],Produtos[id],0,1))*vendas[[#This Row],[quantidade]]</f>
        <v>94109.4</v>
      </c>
      <c r="L1452">
        <f ca="1">vendas[[#This Row],[total produtos]]+vendas[[#This Row],[frete]]</f>
        <v>94195.012799999997</v>
      </c>
    </row>
    <row r="1453" spans="1:12" x14ac:dyDescent="0.25">
      <c r="A1453" s="1">
        <v>45418</v>
      </c>
      <c r="B1453" s="3">
        <f>WEEKNUM(vendas[[#This Row],[data]])</f>
        <v>19</v>
      </c>
      <c r="C1453">
        <v>13</v>
      </c>
      <c r="D1453" s="2" t="s">
        <v>47</v>
      </c>
      <c r="E1453" s="3">
        <v>45</v>
      </c>
      <c r="F1453" t="s">
        <v>8457</v>
      </c>
      <c r="G1453" t="str" cm="1">
        <f t="array" ref="G1453">INDEX(Municípios[Unidade federativa],_xlfn.XMATCH(vendas[[#This Row],[destino]],Municípios[Município],0))</f>
        <v>Espírito Santo</v>
      </c>
      <c r="H1453" cm="1">
        <f t="array" aca="1" ref="H1453" ca="1">INDEX(Municípios[frete],_xlfn.XMATCH(vendas[[#This Row],[destino]],Municípios[Município]))*vendas[[#This Row],[quantidade]]*(RANDBETWEEN(10,30)/100)</f>
        <v>60.363</v>
      </c>
      <c r="I1453" t="str">
        <f>VLOOKUP(vendas[[#This Row],[UF]],Regioes[],2,0)</f>
        <v>SUDESTE</v>
      </c>
      <c r="J1453" t="str" cm="1">
        <f t="array" aca="1" ref="J145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453" cm="1">
        <f t="array" ref="K1453">INDEX(Produtos[preço_venda],_xlfn.XMATCH(vendas[[#This Row],[produto]],Produtos[id],0,1))*vendas[[#This Row],[quantidade]]</f>
        <v>187243.65000000002</v>
      </c>
      <c r="L1453">
        <f ca="1">vendas[[#This Row],[total produtos]]+vendas[[#This Row],[frete]]</f>
        <v>187304.01300000004</v>
      </c>
    </row>
    <row r="1454" spans="1:12" x14ac:dyDescent="0.25">
      <c r="A1454" s="1">
        <v>45402</v>
      </c>
      <c r="B1454" s="3">
        <f>WEEKNUM(vendas[[#This Row],[data]])</f>
        <v>16</v>
      </c>
      <c r="C1454">
        <v>15</v>
      </c>
      <c r="D1454" s="2" t="s">
        <v>44</v>
      </c>
      <c r="E1454" s="3">
        <v>48</v>
      </c>
      <c r="F1454" t="s">
        <v>5049</v>
      </c>
      <c r="G1454" t="str" cm="1">
        <f t="array" ref="G1454">INDEX(Municípios[Unidade federativa],_xlfn.XMATCH(vendas[[#This Row],[destino]],Municípios[Município],0))</f>
        <v>Santa Catarina</v>
      </c>
      <c r="H1454" cm="1">
        <f t="array" aca="1" ref="H1454" ca="1">INDEX(Municípios[frete],_xlfn.XMATCH(vendas[[#This Row],[destino]],Municípios[Município]))*vendas[[#This Row],[quantidade]]*(RANDBETWEEN(10,30)/100)</f>
        <v>96.777600000000007</v>
      </c>
      <c r="I1454" t="str">
        <f>VLOOKUP(vendas[[#This Row],[UF]],Regioes[],2,0)</f>
        <v>SUL</v>
      </c>
      <c r="J1454" t="str" cm="1">
        <f t="array" aca="1" ref="J145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454" cm="1">
        <f t="array" ref="K1454">INDEX(Produtos[preço_venda],_xlfn.XMATCH(vendas[[#This Row],[produto]],Produtos[id],0,1))*vendas[[#This Row],[quantidade]]</f>
        <v>61441.440000000002</v>
      </c>
      <c r="L1454">
        <f ca="1">vendas[[#This Row],[total produtos]]+vendas[[#This Row],[frete]]</f>
        <v>61538.217600000004</v>
      </c>
    </row>
    <row r="1455" spans="1:12" x14ac:dyDescent="0.25">
      <c r="A1455" s="1">
        <v>45385.348624582155</v>
      </c>
      <c r="B1455" s="3">
        <f>WEEKNUM(vendas[[#This Row],[data]])</f>
        <v>14</v>
      </c>
      <c r="C1455">
        <v>12</v>
      </c>
      <c r="D1455" s="2" t="s">
        <v>40</v>
      </c>
      <c r="E1455" s="3">
        <v>48</v>
      </c>
      <c r="F1455" t="s">
        <v>5136</v>
      </c>
      <c r="G1455" t="str" cm="1">
        <f t="array" ref="G1455">INDEX(Municípios[Unidade federativa],_xlfn.XMATCH(vendas[[#This Row],[destino]],Municípios[Município],0))</f>
        <v>Bahia</v>
      </c>
      <c r="H1455" cm="1">
        <f t="array" aca="1" ref="H1455" ca="1">INDEX(Municípios[frete],_xlfn.XMATCH(vendas[[#This Row],[destino]],Municípios[Município]))*vendas[[#This Row],[quantidade]]*(RANDBETWEEN(10,30)/100)</f>
        <v>100.2864</v>
      </c>
      <c r="I1455" t="str">
        <f>VLOOKUP(vendas[[#This Row],[UF]],Regioes[],2,0)</f>
        <v>NORDESTE</v>
      </c>
      <c r="J1455" t="str" cm="1">
        <f t="array" aca="1" ref="J145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55" cm="1">
        <f t="array" ref="K1455">INDEX(Produtos[preço_venda],_xlfn.XMATCH(vendas[[#This Row],[produto]],Produtos[id],0,1))*vendas[[#This Row],[quantidade]]</f>
        <v>153617.76</v>
      </c>
      <c r="L1455">
        <f ca="1">vendas[[#This Row],[total produtos]]+vendas[[#This Row],[frete]]</f>
        <v>153718.04640000002</v>
      </c>
    </row>
    <row r="1456" spans="1:12" x14ac:dyDescent="0.25">
      <c r="A1456" s="1">
        <v>45402</v>
      </c>
      <c r="B1456" s="3">
        <f>WEEKNUM(vendas[[#This Row],[data]])</f>
        <v>16</v>
      </c>
      <c r="C1456">
        <v>11</v>
      </c>
      <c r="D1456" s="2" t="s">
        <v>14</v>
      </c>
      <c r="E1456" s="3">
        <v>36</v>
      </c>
      <c r="F1456" t="s">
        <v>16397</v>
      </c>
      <c r="G1456" t="str" cm="1">
        <f t="array" ref="G1456">INDEX(Municípios[Unidade federativa],_xlfn.XMATCH(vendas[[#This Row],[destino]],Municípios[Município],0))</f>
        <v>Minas Gerais</v>
      </c>
      <c r="H1456" cm="1">
        <f t="array" aca="1" ref="H1456" ca="1">INDEX(Municípios[frete],_xlfn.XMATCH(vendas[[#This Row],[destino]],Municípios[Município]))*vendas[[#This Row],[quantidade]]*(RANDBETWEEN(10,30)/100)</f>
        <v>30.276</v>
      </c>
      <c r="I1456" t="str">
        <f>VLOOKUP(vendas[[#This Row],[UF]],Regioes[],2,0)</f>
        <v>SUDESTE</v>
      </c>
      <c r="J1456" t="str" cm="1">
        <f t="array" aca="1" ref="J145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56" cm="1">
        <f t="array" ref="K1456">INDEX(Produtos[preço_venda],_xlfn.XMATCH(vendas[[#This Row],[produto]],Produtos[id],0,1))*vendas[[#This Row],[quantidade]]</f>
        <v>103698</v>
      </c>
      <c r="L1456">
        <f ca="1">vendas[[#This Row],[total produtos]]+vendas[[#This Row],[frete]]</f>
        <v>103728.276</v>
      </c>
    </row>
    <row r="1457" spans="1:12" x14ac:dyDescent="0.25">
      <c r="A1457" s="1">
        <v>45394.217685757794</v>
      </c>
      <c r="B1457" s="3">
        <f>WEEKNUM(vendas[[#This Row],[data]])</f>
        <v>15</v>
      </c>
      <c r="C1457">
        <v>16</v>
      </c>
      <c r="D1457" s="2" t="s">
        <v>40</v>
      </c>
      <c r="E1457" s="3">
        <v>39</v>
      </c>
      <c r="F1457" t="s">
        <v>7348</v>
      </c>
      <c r="G1457" t="str" cm="1">
        <f t="array" ref="G1457">INDEX(Municípios[Unidade federativa],_xlfn.XMATCH(vendas[[#This Row],[destino]],Municípios[Município],0))</f>
        <v>Pernambuco</v>
      </c>
      <c r="H1457" cm="1">
        <f t="array" aca="1" ref="H1457" ca="1">INDEX(Municípios[frete],_xlfn.XMATCH(vendas[[#This Row],[destino]],Municípios[Município]))*vendas[[#This Row],[quantidade]]*(RANDBETWEEN(10,30)/100)</f>
        <v>127.99799999999999</v>
      </c>
      <c r="I1457" t="str">
        <f>VLOOKUP(vendas[[#This Row],[UF]],Regioes[],2,0)</f>
        <v>NORDESTE</v>
      </c>
      <c r="J1457" t="str" cm="1">
        <f t="array" aca="1" ref="J145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57" cm="1">
        <f t="array" ref="K1457">INDEX(Produtos[preço_venda],_xlfn.XMATCH(vendas[[#This Row],[produto]],Produtos[id],0,1))*vendas[[#This Row],[quantidade]]</f>
        <v>124814.43</v>
      </c>
      <c r="L1457">
        <f ca="1">vendas[[#This Row],[total produtos]]+vendas[[#This Row],[frete]]</f>
        <v>124942.428</v>
      </c>
    </row>
    <row r="1458" spans="1:12" x14ac:dyDescent="0.25">
      <c r="A1458" s="1">
        <v>45400.772015411225</v>
      </c>
      <c r="B1458" s="3">
        <f>WEEKNUM(vendas[[#This Row],[data]])</f>
        <v>16</v>
      </c>
      <c r="C1458">
        <v>7</v>
      </c>
      <c r="D1458" s="2" t="s">
        <v>60</v>
      </c>
      <c r="E1458" s="3">
        <v>37</v>
      </c>
      <c r="F1458" t="s">
        <v>13815</v>
      </c>
      <c r="G1458" t="str" cm="1">
        <f t="array" ref="G1458">INDEX(Municípios[Unidade federativa],_xlfn.XMATCH(vendas[[#This Row],[destino]],Municípios[Município],0))</f>
        <v>Goiás</v>
      </c>
      <c r="H1458" cm="1">
        <f t="array" aca="1" ref="H1458" ca="1">INDEX(Municípios[frete],_xlfn.XMATCH(vendas[[#This Row],[destino]],Municípios[Município]))*vendas[[#This Row],[quantidade]]*(RANDBETWEEN(10,30)/100)</f>
        <v>86.358000000000004</v>
      </c>
      <c r="I1458" t="str">
        <f>VLOOKUP(vendas[[#This Row],[UF]],Regioes[],2,0)</f>
        <v>CENTRO-OESTE</v>
      </c>
      <c r="J1458" t="str" cm="1">
        <f t="array" aca="1" ref="J145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58" cm="1">
        <f t="array" ref="K1458">INDEX(Produtos[preço_venda],_xlfn.XMATCH(vendas[[#This Row],[produto]],Produtos[id],0,1))*vendas[[#This Row],[quantidade]]</f>
        <v>94729.99</v>
      </c>
      <c r="L1458">
        <f ca="1">vendas[[#This Row],[total produtos]]+vendas[[#This Row],[frete]]</f>
        <v>94816.347999999998</v>
      </c>
    </row>
    <row r="1459" spans="1:12" x14ac:dyDescent="0.25">
      <c r="A1459" s="1">
        <v>45386.897653431421</v>
      </c>
      <c r="B1459" s="3">
        <f>WEEKNUM(vendas[[#This Row],[data]])</f>
        <v>14</v>
      </c>
      <c r="C1459">
        <v>6</v>
      </c>
      <c r="D1459" s="2" t="s">
        <v>44</v>
      </c>
      <c r="E1459" s="3">
        <v>24</v>
      </c>
      <c r="F1459" t="s">
        <v>7309</v>
      </c>
      <c r="G1459" t="str" cm="1">
        <f t="array" ref="G1459">INDEX(Municípios[Unidade federativa],_xlfn.XMATCH(vendas[[#This Row],[destino]],Municípios[Município],0))</f>
        <v>Bahia</v>
      </c>
      <c r="H1459" cm="1">
        <f t="array" aca="1" ref="H1459" ca="1">INDEX(Municípios[frete],_xlfn.XMATCH(vendas[[#This Row],[destino]],Municípios[Município]))*vendas[[#This Row],[quantidade]]*(RANDBETWEEN(10,30)/100)</f>
        <v>98.217600000000004</v>
      </c>
      <c r="I1459" t="str">
        <f>VLOOKUP(vendas[[#This Row],[UF]],Regioes[],2,0)</f>
        <v>NORDESTE</v>
      </c>
      <c r="J1459" t="str" cm="1">
        <f t="array" aca="1" ref="J145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59" cm="1">
        <f t="array" ref="K1459">INDEX(Produtos[preço_venda],_xlfn.XMATCH(vendas[[#This Row],[produto]],Produtos[id],0,1))*vendas[[#This Row],[quantidade]]</f>
        <v>30720.720000000001</v>
      </c>
      <c r="L1459">
        <f ca="1">vendas[[#This Row],[total produtos]]+vendas[[#This Row],[frete]]</f>
        <v>30818.937600000001</v>
      </c>
    </row>
    <row r="1460" spans="1:12" x14ac:dyDescent="0.25">
      <c r="A1460" s="1">
        <v>45408</v>
      </c>
      <c r="B1460" s="3">
        <f>WEEKNUM(vendas[[#This Row],[data]])</f>
        <v>17</v>
      </c>
      <c r="C1460">
        <v>14</v>
      </c>
      <c r="D1460" s="2" t="s">
        <v>59</v>
      </c>
      <c r="E1460" s="3">
        <v>12</v>
      </c>
      <c r="F1460" t="s">
        <v>13892</v>
      </c>
      <c r="G1460" t="str" cm="1">
        <f t="array" ref="G1460">INDEX(Municípios[Unidade federativa],_xlfn.XMATCH(vendas[[#This Row],[destino]],Municípios[Município],0))</f>
        <v>Minas Gerais</v>
      </c>
      <c r="H1460" cm="1">
        <f t="array" aca="1" ref="H1460" ca="1">INDEX(Municípios[frete],_xlfn.XMATCH(vendas[[#This Row],[destino]],Municípios[Município]))*vendas[[#This Row],[quantidade]]*(RANDBETWEEN(10,30)/100)</f>
        <v>33.674399999999999</v>
      </c>
      <c r="I1460" t="str">
        <f>VLOOKUP(vendas[[#This Row],[UF]],Regioes[],2,0)</f>
        <v>SUDESTE</v>
      </c>
      <c r="J1460" t="str" cm="1">
        <f t="array" aca="1" ref="J146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60" cm="1">
        <f t="array" ref="K1460">INDEX(Produtos[preço_venda],_xlfn.XMATCH(vendas[[#This Row],[produto]],Produtos[id],0,1))*vendas[[#This Row],[quantidade]]</f>
        <v>26887.68</v>
      </c>
      <c r="L1460">
        <f ca="1">vendas[[#This Row],[total produtos]]+vendas[[#This Row],[frete]]</f>
        <v>26921.3544</v>
      </c>
    </row>
    <row r="1461" spans="1:12" x14ac:dyDescent="0.25">
      <c r="A1461" s="1">
        <v>45385.928571919729</v>
      </c>
      <c r="B1461" s="3">
        <f>WEEKNUM(vendas[[#This Row],[data]])</f>
        <v>14</v>
      </c>
      <c r="C1461">
        <v>16</v>
      </c>
      <c r="D1461" s="2" t="s">
        <v>28</v>
      </c>
      <c r="E1461" s="3">
        <v>39</v>
      </c>
      <c r="F1461" t="s">
        <v>6389</v>
      </c>
      <c r="G1461" t="str" cm="1">
        <f t="array" ref="G1461">INDEX(Municípios[Unidade federativa],_xlfn.XMATCH(vendas[[#This Row],[destino]],Municípios[Município],0))</f>
        <v>Bahia</v>
      </c>
      <c r="H1461" cm="1">
        <f t="array" aca="1" ref="H1461" ca="1">INDEX(Municípios[frete],_xlfn.XMATCH(vendas[[#This Row],[destino]],Municípios[Município]))*vendas[[#This Row],[quantidade]]*(RANDBETWEEN(10,30)/100)</f>
        <v>25.053599999999999</v>
      </c>
      <c r="I1461" t="str">
        <f>VLOOKUP(vendas[[#This Row],[UF]],Regioes[],2,0)</f>
        <v>NORDESTE</v>
      </c>
      <c r="J1461" t="str" cm="1">
        <f t="array" aca="1" ref="J146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461" cm="1">
        <f t="array" ref="K1461">INDEX(Produtos[preço_venda],_xlfn.XMATCH(vendas[[#This Row],[produto]],Produtos[id],0,1))*vendas[[#This Row],[quantidade]]</f>
        <v>49930.53</v>
      </c>
      <c r="L1461">
        <f ca="1">vendas[[#This Row],[total produtos]]+vendas[[#This Row],[frete]]</f>
        <v>49955.583599999998</v>
      </c>
    </row>
    <row r="1462" spans="1:12" x14ac:dyDescent="0.25">
      <c r="A1462" s="1">
        <v>45402</v>
      </c>
      <c r="B1462" s="3">
        <f>WEEKNUM(vendas[[#This Row],[data]])</f>
        <v>16</v>
      </c>
      <c r="C1462">
        <v>6</v>
      </c>
      <c r="D1462" s="2" t="s">
        <v>61</v>
      </c>
      <c r="E1462" s="3">
        <v>39</v>
      </c>
      <c r="F1462" t="s">
        <v>6051</v>
      </c>
      <c r="G1462" t="str" cm="1">
        <f t="array" ref="G1462">INDEX(Municípios[Unidade federativa],_xlfn.XMATCH(vendas[[#This Row],[destino]],Municípios[Município],0))</f>
        <v>Maranhão</v>
      </c>
      <c r="H1462" cm="1">
        <f t="array" aca="1" ref="H1462" ca="1">INDEX(Municípios[frete],_xlfn.XMATCH(vendas[[#This Row],[destino]],Municípios[Município]))*vendas[[#This Row],[quantidade]]*(RANDBETWEEN(10,30)/100)</f>
        <v>112.17960000000001</v>
      </c>
      <c r="I1462" t="str">
        <f>VLOOKUP(vendas[[#This Row],[UF]],Regioes[],2,0)</f>
        <v>NORDESTE</v>
      </c>
      <c r="J1462" t="str" cm="1">
        <f t="array" aca="1" ref="J146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462" cm="1">
        <f t="array" ref="K1462">INDEX(Produtos[preço_venda],_xlfn.XMATCH(vendas[[#This Row],[produto]],Produtos[id],0,1))*vendas[[#This Row],[quantidade]]</f>
        <v>137284.29</v>
      </c>
      <c r="L1462">
        <f ca="1">vendas[[#This Row],[total produtos]]+vendas[[#This Row],[frete]]</f>
        <v>137396.46960000001</v>
      </c>
    </row>
    <row r="1463" spans="1:12" x14ac:dyDescent="0.25">
      <c r="A1463" s="1">
        <v>45408</v>
      </c>
      <c r="B1463" s="3">
        <f>WEEKNUM(vendas[[#This Row],[data]])</f>
        <v>17</v>
      </c>
      <c r="C1463">
        <v>16</v>
      </c>
      <c r="D1463" s="2" t="s">
        <v>37</v>
      </c>
      <c r="E1463" s="3">
        <v>33</v>
      </c>
      <c r="F1463" t="s">
        <v>13729</v>
      </c>
      <c r="G1463" t="str" cm="1">
        <f t="array" ref="G1463">INDEX(Municípios[Unidade federativa],_xlfn.XMATCH(vendas[[#This Row],[destino]],Municípios[Município],0))</f>
        <v>Goiás</v>
      </c>
      <c r="H1463" cm="1">
        <f t="array" aca="1" ref="H1463" ca="1">INDEX(Municípios[frete],_xlfn.XMATCH(vendas[[#This Row],[destino]],Municípios[Município]))*vendas[[#This Row],[quantidade]]*(RANDBETWEEN(10,30)/100)</f>
        <v>101.0856</v>
      </c>
      <c r="I1463" t="str">
        <f>VLOOKUP(vendas[[#This Row],[UF]],Regioes[],2,0)</f>
        <v>CENTRO-OESTE</v>
      </c>
      <c r="J1463" t="str" cm="1">
        <f t="array" aca="1" ref="J146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63" cm="1">
        <f t="array" ref="K1463">INDEX(Produtos[preço_venda],_xlfn.XMATCH(vendas[[#This Row],[produto]],Produtos[id],0,1))*vendas[[#This Row],[quantidade]]</f>
        <v>63379.799999999996</v>
      </c>
      <c r="L1463">
        <f ca="1">vendas[[#This Row],[total produtos]]+vendas[[#This Row],[frete]]</f>
        <v>63480.885599999994</v>
      </c>
    </row>
    <row r="1464" spans="1:12" x14ac:dyDescent="0.25">
      <c r="A1464" s="1">
        <v>45397.028009094523</v>
      </c>
      <c r="B1464" s="3">
        <f>WEEKNUM(vendas[[#This Row],[data]])</f>
        <v>16</v>
      </c>
      <c r="C1464">
        <v>10</v>
      </c>
      <c r="D1464" s="2" t="s">
        <v>36</v>
      </c>
      <c r="E1464" s="3">
        <v>21</v>
      </c>
      <c r="F1464" t="s">
        <v>12125</v>
      </c>
      <c r="G1464" t="str" cm="1">
        <f t="array" ref="G1464">INDEX(Municípios[Unidade federativa],_xlfn.XMATCH(vendas[[#This Row],[destino]],Municípios[Município],0))</f>
        <v>Minas Gerais</v>
      </c>
      <c r="H1464" cm="1">
        <f t="array" aca="1" ref="H1464" ca="1">INDEX(Municípios[frete],_xlfn.XMATCH(vendas[[#This Row],[destino]],Municípios[Município]))*vendas[[#This Row],[quantidade]]*(RANDBETWEEN(10,30)/100)</f>
        <v>39.601800000000004</v>
      </c>
      <c r="I1464" t="str">
        <f>VLOOKUP(vendas[[#This Row],[UF]],Regioes[],2,0)</f>
        <v>SUDESTE</v>
      </c>
      <c r="J1464" t="str" cm="1">
        <f t="array" aca="1" ref="J146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64" cm="1">
        <f t="array" ref="K1464">INDEX(Produtos[preço_venda],_xlfn.XMATCH(vendas[[#This Row],[produto]],Produtos[id],0,1))*vendas[[#This Row],[quantidade]]</f>
        <v>80647.98</v>
      </c>
      <c r="L1464">
        <f ca="1">vendas[[#This Row],[total produtos]]+vendas[[#This Row],[frete]]</f>
        <v>80687.5818</v>
      </c>
    </row>
    <row r="1465" spans="1:12" x14ac:dyDescent="0.25">
      <c r="A1465" s="1">
        <v>45402</v>
      </c>
      <c r="B1465" s="3">
        <f>WEEKNUM(vendas[[#This Row],[data]])</f>
        <v>16</v>
      </c>
      <c r="C1465">
        <v>13</v>
      </c>
      <c r="D1465" s="2" t="s">
        <v>18</v>
      </c>
      <c r="E1465" s="3">
        <v>38</v>
      </c>
      <c r="F1465" t="s">
        <v>11266</v>
      </c>
      <c r="G1465" t="str" cm="1">
        <f t="array" ref="G1465">INDEX(Municípios[Unidade federativa],_xlfn.XMATCH(vendas[[#This Row],[destino]],Municípios[Município],0))</f>
        <v>Pernambuco</v>
      </c>
      <c r="H1465" cm="1">
        <f t="array" aca="1" ref="H1465" ca="1">INDEX(Municípios[frete],_xlfn.XMATCH(vendas[[#This Row],[destino]],Municípios[Município]))*vendas[[#This Row],[quantidade]]*(RANDBETWEEN(10,30)/100)</f>
        <v>83.20480000000002</v>
      </c>
      <c r="I1465" t="str">
        <f>VLOOKUP(vendas[[#This Row],[UF]],Regioes[],2,0)</f>
        <v>NORDESTE</v>
      </c>
      <c r="J1465" t="str" cm="1">
        <f t="array" aca="1" ref="J146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65" cm="1">
        <f t="array" ref="K1465">INDEX(Produtos[preço_venda],_xlfn.XMATCH(vendas[[#This Row],[produto]],Produtos[id],0,1))*vendas[[#This Row],[quantidade]]</f>
        <v>133794.96</v>
      </c>
      <c r="L1465">
        <f ca="1">vendas[[#This Row],[total produtos]]+vendas[[#This Row],[frete]]</f>
        <v>133878.1648</v>
      </c>
    </row>
    <row r="1466" spans="1:12" x14ac:dyDescent="0.25">
      <c r="A1466" s="1">
        <v>45397.028009094523</v>
      </c>
      <c r="B1466" s="3">
        <f>WEEKNUM(vendas[[#This Row],[data]])</f>
        <v>16</v>
      </c>
      <c r="C1466">
        <v>5</v>
      </c>
      <c r="D1466" s="2" t="s">
        <v>52</v>
      </c>
      <c r="E1466" s="3">
        <v>11</v>
      </c>
      <c r="F1466" t="s">
        <v>2501</v>
      </c>
      <c r="G1466" t="str" cm="1">
        <f t="array" ref="G1466">INDEX(Municípios[Unidade federativa],_xlfn.XMATCH(vendas[[#This Row],[destino]],Municípios[Município],0))</f>
        <v>Minas Gerais</v>
      </c>
      <c r="H1466" cm="1">
        <f t="array" aca="1" ref="H1466" ca="1">INDEX(Municípios[frete],_xlfn.XMATCH(vendas[[#This Row],[destino]],Municípios[Município]))*vendas[[#This Row],[quantidade]]*(RANDBETWEEN(10,30)/100)</f>
        <v>29.436</v>
      </c>
      <c r="I1466" t="str">
        <f>VLOOKUP(vendas[[#This Row],[UF]],Regioes[],2,0)</f>
        <v>SUDESTE</v>
      </c>
      <c r="J1466" t="str" cm="1">
        <f t="array" aca="1" ref="J146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466" cm="1">
        <f t="array" ref="K1466">INDEX(Produtos[preço_venda],_xlfn.XMATCH(vendas[[#This Row],[produto]],Produtos[id],0,1))*vendas[[#This Row],[quantidade]]</f>
        <v>45767.040000000001</v>
      </c>
      <c r="L1466">
        <f ca="1">vendas[[#This Row],[total produtos]]+vendas[[#This Row],[frete]]</f>
        <v>45796.476000000002</v>
      </c>
    </row>
    <row r="1467" spans="1:12" x14ac:dyDescent="0.25">
      <c r="A1467" s="1">
        <v>45394.217685757794</v>
      </c>
      <c r="B1467" s="3">
        <f>WEEKNUM(vendas[[#This Row],[data]])</f>
        <v>15</v>
      </c>
      <c r="C1467">
        <v>14</v>
      </c>
      <c r="D1467" s="2" t="s">
        <v>35</v>
      </c>
      <c r="E1467" s="3">
        <v>50</v>
      </c>
      <c r="F1467" t="s">
        <v>3848</v>
      </c>
      <c r="G1467" t="str" cm="1">
        <f t="array" ref="G1467">INDEX(Municípios[Unidade federativa],_xlfn.XMATCH(vendas[[#This Row],[destino]],Municípios[Município],0))</f>
        <v>Paraná</v>
      </c>
      <c r="H1467" cm="1">
        <f t="array" aca="1" ref="H1467" ca="1">INDEX(Municípios[frete],_xlfn.XMATCH(vendas[[#This Row],[destino]],Municípios[Município]))*vendas[[#This Row],[quantidade]]*(RANDBETWEEN(10,30)/100)</f>
        <v>45</v>
      </c>
      <c r="I1467" t="str">
        <f>VLOOKUP(vendas[[#This Row],[UF]],Regioes[],2,0)</f>
        <v>SUL</v>
      </c>
      <c r="J1467" t="str" cm="1">
        <f t="array" aca="1" ref="J1467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467" cm="1">
        <f t="array" ref="K1467">INDEX(Produtos[preço_venda],_xlfn.XMATCH(vendas[[#This Row],[produto]],Produtos[id],0,1))*vendas[[#This Row],[quantidade]]</f>
        <v>80012.5</v>
      </c>
      <c r="L1467">
        <f ca="1">vendas[[#This Row],[total produtos]]+vendas[[#This Row],[frete]]</f>
        <v>80057.5</v>
      </c>
    </row>
    <row r="1468" spans="1:12" x14ac:dyDescent="0.25">
      <c r="A1468" s="1">
        <v>45402</v>
      </c>
      <c r="B1468" s="3">
        <f>WEEKNUM(vendas[[#This Row],[data]])</f>
        <v>16</v>
      </c>
      <c r="C1468">
        <v>10</v>
      </c>
      <c r="D1468" s="2" t="s">
        <v>57</v>
      </c>
      <c r="E1468" s="3">
        <v>18</v>
      </c>
      <c r="F1468" t="s">
        <v>7414</v>
      </c>
      <c r="G1468" t="str" cm="1">
        <f t="array" ref="G1468">INDEX(Municípios[Unidade federativa],_xlfn.XMATCH(vendas[[#This Row],[destino]],Municípios[Município],0))</f>
        <v>Bahia</v>
      </c>
      <c r="H1468" cm="1">
        <f t="array" aca="1" ref="H1468" ca="1">INDEX(Municípios[frete],_xlfn.XMATCH(vendas[[#This Row],[destino]],Municípios[Município]))*vendas[[#This Row],[quantidade]]*(RANDBETWEEN(10,30)/100)</f>
        <v>31.373999999999999</v>
      </c>
      <c r="I1468" t="str">
        <f>VLOOKUP(vendas[[#This Row],[UF]],Regioes[],2,0)</f>
        <v>NORDESTE</v>
      </c>
      <c r="J1468" t="str" cm="1">
        <f t="array" aca="1" ref="J1468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468" cm="1">
        <f t="array" ref="K1468">INDEX(Produtos[preço_venda],_xlfn.XMATCH(vendas[[#This Row],[produto]],Produtos[id],0,1))*vendas[[#This Row],[quantidade]]</f>
        <v>63374.58</v>
      </c>
      <c r="L1468">
        <f ca="1">vendas[[#This Row],[total produtos]]+vendas[[#This Row],[frete]]</f>
        <v>63405.954000000005</v>
      </c>
    </row>
    <row r="1469" spans="1:12" x14ac:dyDescent="0.25">
      <c r="A1469" s="1">
        <v>45386.897653431421</v>
      </c>
      <c r="B1469" s="3">
        <f>WEEKNUM(vendas[[#This Row],[data]])</f>
        <v>14</v>
      </c>
      <c r="C1469">
        <v>14</v>
      </c>
      <c r="D1469" s="2" t="s">
        <v>54</v>
      </c>
      <c r="E1469" s="3">
        <v>29</v>
      </c>
      <c r="F1469" t="s">
        <v>1350</v>
      </c>
      <c r="G1469" t="str" cm="1">
        <f t="array" ref="G1469">INDEX(Municípios[Unidade federativa],_xlfn.XMATCH(vendas[[#This Row],[destino]],Municípios[Município],0))</f>
        <v>São Paulo</v>
      </c>
      <c r="H1469" cm="1">
        <f t="array" aca="1" ref="H1469" ca="1">INDEX(Municípios[frete],_xlfn.XMATCH(vendas[[#This Row],[destino]],Municípios[Município]))*vendas[[#This Row],[quantidade]]*(RANDBETWEEN(10,30)/100)</f>
        <v>39.254399999999997</v>
      </c>
      <c r="I1469" t="str">
        <f>VLOOKUP(vendas[[#This Row],[UF]],Regioes[],2,0)</f>
        <v>SUDESTE</v>
      </c>
      <c r="J1469" t="str" cm="1">
        <f t="array" aca="1" ref="J146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69" cm="1">
        <f t="array" ref="K1469">INDEX(Produtos[preço_venda],_xlfn.XMATCH(vendas[[#This Row],[produto]],Produtos[id],0,1))*vendas[[#This Row],[quantidade]]</f>
        <v>18563.48</v>
      </c>
      <c r="L1469">
        <f ca="1">vendas[[#This Row],[total produtos]]+vendas[[#This Row],[frete]]</f>
        <v>18602.734400000001</v>
      </c>
    </row>
    <row r="1470" spans="1:12" x14ac:dyDescent="0.25">
      <c r="A1470" s="1">
        <v>45408</v>
      </c>
      <c r="B1470" s="3">
        <f>WEEKNUM(vendas[[#This Row],[data]])</f>
        <v>17</v>
      </c>
      <c r="C1470">
        <v>8</v>
      </c>
      <c r="D1470" s="2" t="s">
        <v>26</v>
      </c>
      <c r="E1470" s="3">
        <v>24</v>
      </c>
      <c r="F1470" t="s">
        <v>5198</v>
      </c>
      <c r="G1470" t="str" cm="1">
        <f t="array" ref="G1470">INDEX(Municípios[Unidade federativa],_xlfn.XMATCH(vendas[[#This Row],[destino]],Municípios[Município],0))</f>
        <v>Santa Catarina</v>
      </c>
      <c r="H1470" cm="1">
        <f t="array" aca="1" ref="H1470" ca="1">INDEX(Municípios[frete],_xlfn.XMATCH(vendas[[#This Row],[destino]],Municípios[Município]))*vendas[[#This Row],[quantidade]]*(RANDBETWEEN(10,30)/100)</f>
        <v>25.14</v>
      </c>
      <c r="I1470" t="str">
        <f>VLOOKUP(vendas[[#This Row],[UF]],Regioes[],2,0)</f>
        <v>SUL</v>
      </c>
      <c r="J1470" t="str" cm="1">
        <f t="array" aca="1" ref="J147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70" cm="1">
        <f t="array" ref="K1470">INDEX(Produtos[preço_venda],_xlfn.XMATCH(vendas[[#This Row],[produto]],Produtos[id],0,1))*vendas[[#This Row],[quantidade]]</f>
        <v>107538.72</v>
      </c>
      <c r="L1470">
        <f ca="1">vendas[[#This Row],[total produtos]]+vendas[[#This Row],[frete]]</f>
        <v>107563.86</v>
      </c>
    </row>
    <row r="1471" spans="1:12" x14ac:dyDescent="0.25">
      <c r="A1471" s="1">
        <v>45391.569484749321</v>
      </c>
      <c r="B1471" s="3">
        <f>WEEKNUM(vendas[[#This Row],[data]])</f>
        <v>15</v>
      </c>
      <c r="C1471">
        <v>6</v>
      </c>
      <c r="D1471" s="2" t="s">
        <v>19</v>
      </c>
      <c r="E1471" s="3">
        <v>28</v>
      </c>
      <c r="F1471" t="s">
        <v>1247</v>
      </c>
      <c r="G1471" t="str" cm="1">
        <f t="array" ref="G1471">INDEX(Municípios[Unidade federativa],_xlfn.XMATCH(vendas[[#This Row],[destino]],Municípios[Município],0))</f>
        <v>Piauí</v>
      </c>
      <c r="H1471" cm="1">
        <f t="array" aca="1" ref="H1471" ca="1">INDEX(Municípios[frete],_xlfn.XMATCH(vendas[[#This Row],[destino]],Municípios[Município]))*vendas[[#This Row],[quantidade]]*(RANDBETWEEN(10,30)/100)</f>
        <v>102.47999999999999</v>
      </c>
      <c r="I1471" t="str">
        <f>VLOOKUP(vendas[[#This Row],[UF]],Regioes[],2,0)</f>
        <v>NORDESTE</v>
      </c>
      <c r="J1471" t="str" cm="1">
        <f t="array" aca="1" ref="J147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71" cm="1">
        <f t="array" ref="K1471">INDEX(Produtos[preço_venda],_xlfn.XMATCH(vendas[[#This Row],[produto]],Produtos[id],0,1))*vendas[[#This Row],[quantidade]]</f>
        <v>62734.280000000006</v>
      </c>
      <c r="L1471">
        <f ca="1">vendas[[#This Row],[total produtos]]+vendas[[#This Row],[frete]]</f>
        <v>62836.760000000009</v>
      </c>
    </row>
    <row r="1472" spans="1:12" x14ac:dyDescent="0.25">
      <c r="A1472" s="1">
        <v>45402</v>
      </c>
      <c r="B1472" s="3">
        <f>WEEKNUM(vendas[[#This Row],[data]])</f>
        <v>16</v>
      </c>
      <c r="C1472">
        <v>17</v>
      </c>
      <c r="D1472" s="2" t="s">
        <v>45</v>
      </c>
      <c r="E1472" s="3">
        <v>27</v>
      </c>
      <c r="F1472" t="s">
        <v>9242</v>
      </c>
      <c r="G1472" t="str" cm="1">
        <f t="array" ref="G1472">INDEX(Municípios[Unidade federativa],_xlfn.XMATCH(vendas[[#This Row],[destino]],Municípios[Município],0))</f>
        <v>Minas Gerais</v>
      </c>
      <c r="H1472" cm="1">
        <f t="array" aca="1" ref="H1472" ca="1">INDEX(Municípios[frete],_xlfn.XMATCH(vendas[[#This Row],[destino]],Municípios[Município]))*vendas[[#This Row],[quantidade]]*(RANDBETWEEN(10,30)/100)</f>
        <v>26.484300000000001</v>
      </c>
      <c r="I1472" t="str">
        <f>VLOOKUP(vendas[[#This Row],[UF]],Regioes[],2,0)</f>
        <v>SUDESTE</v>
      </c>
      <c r="J1472" t="str" cm="1">
        <f t="array" aca="1" ref="J147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72" cm="1">
        <f t="array" ref="K1472">INDEX(Produtos[preço_venda],_xlfn.XMATCH(vendas[[#This Row],[produto]],Produtos[id],0,1))*vendas[[#This Row],[quantidade]]</f>
        <v>60501.600000000006</v>
      </c>
      <c r="L1472">
        <f ca="1">vendas[[#This Row],[total produtos]]+vendas[[#This Row],[frete]]</f>
        <v>60528.084300000002</v>
      </c>
    </row>
    <row r="1473" spans="1:12" x14ac:dyDescent="0.25">
      <c r="A1473" s="1">
        <v>45397.028009094523</v>
      </c>
      <c r="B1473" s="3">
        <f>WEEKNUM(vendas[[#This Row],[data]])</f>
        <v>16</v>
      </c>
      <c r="C1473">
        <v>13</v>
      </c>
      <c r="D1473" s="2" t="s">
        <v>53</v>
      </c>
      <c r="E1473" s="3">
        <v>16</v>
      </c>
      <c r="F1473" t="s">
        <v>11998</v>
      </c>
      <c r="G1473" t="str" cm="1">
        <f t="array" ref="G1473">INDEX(Municípios[Unidade federativa],_xlfn.XMATCH(vendas[[#This Row],[destino]],Municípios[Município],0))</f>
        <v>São Paulo</v>
      </c>
      <c r="H1473" cm="1">
        <f t="array" aca="1" ref="H1473" ca="1">INDEX(Municípios[frete],_xlfn.XMATCH(vendas[[#This Row],[destino]],Municípios[Município]))*vendas[[#This Row],[quantidade]]*(RANDBETWEEN(10,30)/100)</f>
        <v>31.462399999999999</v>
      </c>
      <c r="I1473" t="str">
        <f>VLOOKUP(vendas[[#This Row],[UF]],Regioes[],2,0)</f>
        <v>SUDESTE</v>
      </c>
      <c r="J1473" t="str" cm="1">
        <f t="array" aca="1" ref="J147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73" cm="1">
        <f t="array" ref="K1473">INDEX(Produtos[preço_venda],_xlfn.XMATCH(vendas[[#This Row],[produto]],Produtos[id],0,1))*vendas[[#This Row],[quantidade]]</f>
        <v>61445.120000000003</v>
      </c>
      <c r="L1473">
        <f ca="1">vendas[[#This Row],[total produtos]]+vendas[[#This Row],[frete]]</f>
        <v>61476.582399999999</v>
      </c>
    </row>
    <row r="1474" spans="1:12" x14ac:dyDescent="0.25">
      <c r="A1474" s="1">
        <v>45394.217685757794</v>
      </c>
      <c r="B1474" s="3">
        <f>WEEKNUM(vendas[[#This Row],[data]])</f>
        <v>15</v>
      </c>
      <c r="C1474">
        <v>15</v>
      </c>
      <c r="D1474" s="2" t="s">
        <v>56</v>
      </c>
      <c r="E1474" s="3">
        <v>47</v>
      </c>
      <c r="F1474" t="s">
        <v>10481</v>
      </c>
      <c r="G1474" t="str" cm="1">
        <f t="array" ref="G1474">INDEX(Municípios[Unidade federativa],_xlfn.XMATCH(vendas[[#This Row],[destino]],Municípios[Município],0))</f>
        <v>Minas Gerais</v>
      </c>
      <c r="H1474" cm="1">
        <f t="array" aca="1" ref="H1474" ca="1">INDEX(Municípios[frete],_xlfn.XMATCH(vendas[[#This Row],[destino]],Municípios[Município]))*vendas[[#This Row],[quantidade]]*(RANDBETWEEN(10,30)/100)</f>
        <v>67.054900000000004</v>
      </c>
      <c r="I1474" t="str">
        <f>VLOOKUP(vendas[[#This Row],[UF]],Regioes[],2,0)</f>
        <v>SUDESTE</v>
      </c>
      <c r="J1474" t="str" cm="1">
        <f t="array" aca="1" ref="J147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74" cm="1">
        <f t="array" ref="K1474">INDEX(Produtos[preço_venda],_xlfn.XMATCH(vendas[[#This Row],[produto]],Produtos[id],0,1))*vendas[[#This Row],[quantidade]]</f>
        <v>135374.57</v>
      </c>
      <c r="L1474">
        <f ca="1">vendas[[#This Row],[total produtos]]+vendas[[#This Row],[frete]]</f>
        <v>135441.6249</v>
      </c>
    </row>
    <row r="1475" spans="1:12" x14ac:dyDescent="0.25">
      <c r="A1475" s="1">
        <v>45408</v>
      </c>
      <c r="B1475" s="3">
        <f>WEEKNUM(vendas[[#This Row],[data]])</f>
        <v>17</v>
      </c>
      <c r="C1475">
        <v>18</v>
      </c>
      <c r="D1475" s="2" t="s">
        <v>28</v>
      </c>
      <c r="E1475" s="3">
        <v>45</v>
      </c>
      <c r="F1475" t="s">
        <v>11658</v>
      </c>
      <c r="G1475" t="str" cm="1">
        <f t="array" ref="G1475">INDEX(Municípios[Unidade federativa],_xlfn.XMATCH(vendas[[#This Row],[destino]],Municípios[Município],0))</f>
        <v>São Paulo</v>
      </c>
      <c r="H1475" cm="1">
        <f t="array" aca="1" ref="H1475" ca="1">INDEX(Municípios[frete],_xlfn.XMATCH(vendas[[#This Row],[destino]],Municípios[Município]))*vendas[[#This Row],[quantidade]]*(RANDBETWEEN(10,30)/100)</f>
        <v>135</v>
      </c>
      <c r="I1475" t="str">
        <f>VLOOKUP(vendas[[#This Row],[UF]],Regioes[],2,0)</f>
        <v>SUDESTE</v>
      </c>
      <c r="J1475" t="str" cm="1">
        <f t="array" aca="1" ref="J147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75" cm="1">
        <f t="array" ref="K1475">INDEX(Produtos[preço_venda],_xlfn.XMATCH(vendas[[#This Row],[produto]],Produtos[id],0,1))*vendas[[#This Row],[quantidade]]</f>
        <v>57612.15</v>
      </c>
      <c r="L1475">
        <f ca="1">vendas[[#This Row],[total produtos]]+vendas[[#This Row],[frete]]</f>
        <v>57747.15</v>
      </c>
    </row>
    <row r="1476" spans="1:12" x14ac:dyDescent="0.25">
      <c r="A1476" s="1">
        <v>45394.217685757794</v>
      </c>
      <c r="B1476" s="3">
        <f>WEEKNUM(vendas[[#This Row],[data]])</f>
        <v>15</v>
      </c>
      <c r="C1476">
        <v>14</v>
      </c>
      <c r="D1476" s="2" t="s">
        <v>42</v>
      </c>
      <c r="E1476" s="3">
        <v>37</v>
      </c>
      <c r="F1476" t="s">
        <v>4583</v>
      </c>
      <c r="G1476" t="str" cm="1">
        <f t="array" ref="G1476">INDEX(Municípios[Unidade federativa],_xlfn.XMATCH(vendas[[#This Row],[destino]],Municípios[Município],0))</f>
        <v>Mato Grosso do Sul</v>
      </c>
      <c r="H1476" cm="1">
        <f t="array" aca="1" ref="H1476" ca="1">INDEX(Municípios[frete],_xlfn.XMATCH(vendas[[#This Row],[destino]],Municípios[Município]))*vendas[[#This Row],[quantidade]]*(RANDBETWEEN(10,30)/100)</f>
        <v>67.099499999999992</v>
      </c>
      <c r="I1476" t="str">
        <f>VLOOKUP(vendas[[#This Row],[UF]],Regioes[],2,0)</f>
        <v>CENTRO-OESTE</v>
      </c>
      <c r="J1476" t="str" cm="1">
        <f t="array" aca="1" ref="J1476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476" cm="1">
        <f t="array" ref="K1476">INDEX(Produtos[preço_venda],_xlfn.XMATCH(vendas[[#This Row],[produto]],Produtos[id],0,1))*vendas[[#This Row],[quantidade]]</f>
        <v>23682.219999999998</v>
      </c>
      <c r="L1476">
        <f ca="1">vendas[[#This Row],[total produtos]]+vendas[[#This Row],[frete]]</f>
        <v>23749.319499999998</v>
      </c>
    </row>
    <row r="1477" spans="1:12" x14ac:dyDescent="0.25">
      <c r="A1477" s="1">
        <v>45391.569484749321</v>
      </c>
      <c r="B1477" s="3">
        <f>WEEKNUM(vendas[[#This Row],[data]])</f>
        <v>15</v>
      </c>
      <c r="C1477">
        <v>11</v>
      </c>
      <c r="D1477" s="2" t="s">
        <v>13</v>
      </c>
      <c r="E1477" s="3">
        <v>22</v>
      </c>
      <c r="F1477" t="s">
        <v>1184</v>
      </c>
      <c r="G1477" t="str" cm="1">
        <f t="array" ref="G1477">INDEX(Municípios[Unidade federativa],_xlfn.XMATCH(vendas[[#This Row],[destino]],Municípios[Município],0))</f>
        <v>Rondônia</v>
      </c>
      <c r="H1477" cm="1">
        <f t="array" aca="1" ref="H1477" ca="1">INDEX(Municípios[frete],_xlfn.XMATCH(vendas[[#This Row],[destino]],Municípios[Município]))*vendas[[#This Row],[quantidade]]*(RANDBETWEEN(10,30)/100)</f>
        <v>32.175000000000004</v>
      </c>
      <c r="I1477" t="str">
        <f>VLOOKUP(vendas[[#This Row],[UF]],Regioes[],2,0)</f>
        <v>NORTE</v>
      </c>
      <c r="J1477" t="str" cm="1">
        <f t="array" aca="1" ref="J1477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477" cm="1">
        <f t="array" ref="K1477">INDEX(Produtos[preço_venda],_xlfn.XMATCH(vendas[[#This Row],[produto]],Produtos[id],0,1))*vendas[[#This Row],[quantidade]]</f>
        <v>14083.519999999999</v>
      </c>
      <c r="L1477">
        <f ca="1">vendas[[#This Row],[total produtos]]+vendas[[#This Row],[frete]]</f>
        <v>14115.694999999998</v>
      </c>
    </row>
    <row r="1478" spans="1:12" x14ac:dyDescent="0.25">
      <c r="A1478" s="1">
        <v>45408</v>
      </c>
      <c r="B1478" s="3">
        <f>WEEKNUM(vendas[[#This Row],[data]])</f>
        <v>17</v>
      </c>
      <c r="C1478">
        <v>16</v>
      </c>
      <c r="D1478" s="2" t="s">
        <v>25</v>
      </c>
      <c r="E1478" s="3">
        <v>36</v>
      </c>
      <c r="F1478" t="s">
        <v>10405</v>
      </c>
      <c r="G1478" t="str" cm="1">
        <f t="array" ref="G1478">INDEX(Municípios[Unidade federativa],_xlfn.XMATCH(vendas[[#This Row],[destino]],Municípios[Município],0))</f>
        <v>São Paulo</v>
      </c>
      <c r="H1478" cm="1">
        <f t="array" aca="1" ref="H1478" ca="1">INDEX(Municípios[frete],_xlfn.XMATCH(vendas[[#This Row],[destino]],Municípios[Município]))*vendas[[#This Row],[quantidade]]*(RANDBETWEEN(10,30)/100)</f>
        <v>80.179200000000009</v>
      </c>
      <c r="I1478" t="str">
        <f>VLOOKUP(vendas[[#This Row],[UF]],Regioes[],2,0)</f>
        <v>SUDESTE</v>
      </c>
      <c r="J1478" t="str" cm="1">
        <f t="array" aca="1" ref="J147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78" cm="1">
        <f t="array" ref="K1478">INDEX(Produtos[preço_venda],_xlfn.XMATCH(vendas[[#This Row],[produto]],Produtos[id],0,1))*vendas[[#This Row],[quantidade]]</f>
        <v>161314.92000000001</v>
      </c>
      <c r="L1478">
        <f ca="1">vendas[[#This Row],[total produtos]]+vendas[[#This Row],[frete]]</f>
        <v>161395.09920000003</v>
      </c>
    </row>
    <row r="1479" spans="1:12" x14ac:dyDescent="0.25">
      <c r="A1479" s="1">
        <v>45391.569484749321</v>
      </c>
      <c r="B1479" s="3">
        <f>WEEKNUM(vendas[[#This Row],[data]])</f>
        <v>15</v>
      </c>
      <c r="C1479">
        <v>10</v>
      </c>
      <c r="D1479" s="2" t="s">
        <v>24</v>
      </c>
      <c r="E1479" s="3">
        <v>28</v>
      </c>
      <c r="F1479" t="s">
        <v>179</v>
      </c>
      <c r="G1479" t="str" cm="1">
        <f t="array" ref="G1479">INDEX(Municípios[Unidade federativa],_xlfn.XMATCH(vendas[[#This Row],[destino]],Municípios[Município],0))</f>
        <v>São Paulo</v>
      </c>
      <c r="H1479" cm="1">
        <f t="array" aca="1" ref="H1479" ca="1">INDEX(Municípios[frete],_xlfn.XMATCH(vendas[[#This Row],[destino]],Municípios[Município]))*vendas[[#This Row],[quantidade]]*(RANDBETWEEN(10,30)/100)</f>
        <v>122.61199999999999</v>
      </c>
      <c r="I1479" t="str">
        <f>VLOOKUP(vendas[[#This Row],[UF]],Regioes[],2,0)</f>
        <v>SUDESTE</v>
      </c>
      <c r="J1479" t="str" cm="1">
        <f t="array" aca="1" ref="J147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79" cm="1">
        <f t="array" ref="K1479">INDEX(Produtos[preço_venda],_xlfn.XMATCH(vendas[[#This Row],[produto]],Produtos[id],0,1))*vendas[[#This Row],[quantidade]]</f>
        <v>98568.12</v>
      </c>
      <c r="L1479">
        <f ca="1">vendas[[#This Row],[total produtos]]+vendas[[#This Row],[frete]]</f>
        <v>98690.731999999989</v>
      </c>
    </row>
    <row r="1480" spans="1:12" x14ac:dyDescent="0.25">
      <c r="A1480" s="1">
        <v>45402</v>
      </c>
      <c r="B1480" s="3">
        <f>WEEKNUM(vendas[[#This Row],[data]])</f>
        <v>16</v>
      </c>
      <c r="C1480">
        <v>6</v>
      </c>
      <c r="D1480" s="2" t="s">
        <v>51</v>
      </c>
      <c r="E1480" s="3">
        <v>42</v>
      </c>
      <c r="F1480" t="s">
        <v>4600</v>
      </c>
      <c r="G1480" t="str" cm="1">
        <f t="array" ref="G1480">INDEX(Municípios[Unidade federativa],_xlfn.XMATCH(vendas[[#This Row],[destino]],Municípios[Município],0))</f>
        <v>Paraná</v>
      </c>
      <c r="H1480" cm="1">
        <f t="array" aca="1" ref="H1480" ca="1">INDEX(Municípios[frete],_xlfn.XMATCH(vendas[[#This Row],[destino]],Municípios[Município]))*vendas[[#This Row],[quantidade]]*(RANDBETWEEN(10,30)/100)</f>
        <v>61.185599999999994</v>
      </c>
      <c r="I1480" t="str">
        <f>VLOOKUP(vendas[[#This Row],[UF]],Regioes[],2,0)</f>
        <v>SUL</v>
      </c>
      <c r="J1480" t="str" cm="1">
        <f t="array" aca="1" ref="J148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80" cm="1">
        <f t="array" ref="K1480">INDEX(Produtos[preço_venda],_xlfn.XMATCH(vendas[[#This Row],[produto]],Produtos[id],0,1))*vendas[[#This Row],[quantidade]]</f>
        <v>120987.72</v>
      </c>
      <c r="L1480">
        <f ca="1">vendas[[#This Row],[total produtos]]+vendas[[#This Row],[frete]]</f>
        <v>121048.9056</v>
      </c>
    </row>
    <row r="1481" spans="1:12" x14ac:dyDescent="0.25">
      <c r="A1481" s="1">
        <v>45418</v>
      </c>
      <c r="B1481" s="3">
        <f>WEEKNUM(vendas[[#This Row],[data]])</f>
        <v>19</v>
      </c>
      <c r="C1481">
        <v>17</v>
      </c>
      <c r="D1481" s="2" t="s">
        <v>24</v>
      </c>
      <c r="E1481" s="3">
        <v>25</v>
      </c>
      <c r="F1481" t="s">
        <v>3908</v>
      </c>
      <c r="G1481" t="str" cm="1">
        <f t="array" ref="G1481">INDEX(Municípios[Unidade federativa],_xlfn.XMATCH(vendas[[#This Row],[destino]],Municípios[Município],0))</f>
        <v>Minas Gerais</v>
      </c>
      <c r="H1481" cm="1">
        <f t="array" aca="1" ref="H1481" ca="1">INDEX(Municípios[frete],_xlfn.XMATCH(vendas[[#This Row],[destino]],Municípios[Município]))*vendas[[#This Row],[quantidade]]*(RANDBETWEEN(10,30)/100)</f>
        <v>71.414999999999992</v>
      </c>
      <c r="I1481" t="str">
        <f>VLOOKUP(vendas[[#This Row],[UF]],Regioes[],2,0)</f>
        <v>SUDESTE</v>
      </c>
      <c r="J1481" t="str" cm="1">
        <f t="array" aca="1" ref="J1481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481" cm="1">
        <f t="array" ref="K1481">INDEX(Produtos[preço_venda],_xlfn.XMATCH(vendas[[#This Row],[produto]],Produtos[id],0,1))*vendas[[#This Row],[quantidade]]</f>
        <v>88007.25</v>
      </c>
      <c r="L1481">
        <f ca="1">vendas[[#This Row],[total produtos]]+vendas[[#This Row],[frete]]</f>
        <v>88078.664999999994</v>
      </c>
    </row>
    <row r="1482" spans="1:12" x14ac:dyDescent="0.25">
      <c r="A1482" s="1">
        <v>45402</v>
      </c>
      <c r="B1482" s="3">
        <f>WEEKNUM(vendas[[#This Row],[data]])</f>
        <v>16</v>
      </c>
      <c r="C1482">
        <v>13</v>
      </c>
      <c r="D1482" s="2" t="s">
        <v>50</v>
      </c>
      <c r="E1482" s="3">
        <v>28</v>
      </c>
      <c r="F1482" t="s">
        <v>13024</v>
      </c>
      <c r="G1482" t="str" cm="1">
        <f t="array" ref="G1482">INDEX(Municípios[Unidade federativa],_xlfn.XMATCH(vendas[[#This Row],[destino]],Municípios[Município],0))</f>
        <v>Minas Gerais</v>
      </c>
      <c r="H1482" cm="1">
        <f t="array" aca="1" ref="H1482" ca="1">INDEX(Municípios[frete],_xlfn.XMATCH(vendas[[#This Row],[destino]],Municípios[Município]))*vendas[[#This Row],[quantidade]]*(RANDBETWEEN(10,30)/100)</f>
        <v>119.12039999999999</v>
      </c>
      <c r="I1482" t="str">
        <f>VLOOKUP(vendas[[#This Row],[UF]],Regioes[],2,0)</f>
        <v>SUDESTE</v>
      </c>
      <c r="J1482" t="str" cm="1">
        <f t="array" aca="1" ref="J148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82" cm="1">
        <f t="array" ref="K1482">INDEX(Produtos[preço_venda],_xlfn.XMATCH(vendas[[#This Row],[produto]],Produtos[id],0,1))*vendas[[#This Row],[quantidade]]</f>
        <v>53777.079999999994</v>
      </c>
      <c r="L1482">
        <f ca="1">vendas[[#This Row],[total produtos]]+vendas[[#This Row],[frete]]</f>
        <v>53896.200399999994</v>
      </c>
    </row>
    <row r="1483" spans="1:12" x14ac:dyDescent="0.25">
      <c r="A1483" s="1">
        <v>45400.772015411225</v>
      </c>
      <c r="B1483" s="3">
        <f>WEEKNUM(vendas[[#This Row],[data]])</f>
        <v>16</v>
      </c>
      <c r="C1483">
        <v>18</v>
      </c>
      <c r="D1483" s="2" t="s">
        <v>40</v>
      </c>
      <c r="E1483" s="3">
        <v>37</v>
      </c>
      <c r="F1483" t="s">
        <v>11856</v>
      </c>
      <c r="G1483" t="str" cm="1">
        <f t="array" ref="G1483">INDEX(Municípios[Unidade federativa],_xlfn.XMATCH(vendas[[#This Row],[destino]],Municípios[Município],0))</f>
        <v>São Paulo</v>
      </c>
      <c r="H1483" cm="1">
        <f t="array" aca="1" ref="H1483" ca="1">INDEX(Municípios[frete],_xlfn.XMATCH(vendas[[#This Row],[destino]],Municípios[Município]))*vendas[[#This Row],[quantidade]]*(RANDBETWEEN(10,30)/100)</f>
        <v>75.853700000000003</v>
      </c>
      <c r="I1483" t="str">
        <f>VLOOKUP(vendas[[#This Row],[UF]],Regioes[],2,0)</f>
        <v>SUDESTE</v>
      </c>
      <c r="J1483" t="str" cm="1">
        <f t="array" aca="1" ref="J148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83" cm="1">
        <f t="array" ref="K1483">INDEX(Produtos[preço_venda],_xlfn.XMATCH(vendas[[#This Row],[produto]],Produtos[id],0,1))*vendas[[#This Row],[quantidade]]</f>
        <v>118413.69</v>
      </c>
      <c r="L1483">
        <f ca="1">vendas[[#This Row],[total produtos]]+vendas[[#This Row],[frete]]</f>
        <v>118489.54370000001</v>
      </c>
    </row>
    <row r="1484" spans="1:12" x14ac:dyDescent="0.25">
      <c r="A1484" s="1">
        <v>45391.569484749321</v>
      </c>
      <c r="B1484" s="3">
        <f>WEEKNUM(vendas[[#This Row],[data]])</f>
        <v>15</v>
      </c>
      <c r="C1484">
        <v>15</v>
      </c>
      <c r="D1484" s="2" t="s">
        <v>32</v>
      </c>
      <c r="E1484" s="3">
        <v>45</v>
      </c>
      <c r="F1484" t="s">
        <v>10106</v>
      </c>
      <c r="G1484" t="str" cm="1">
        <f t="array" ref="G1484">INDEX(Municípios[Unidade federativa],_xlfn.XMATCH(vendas[[#This Row],[destino]],Municípios[Município],0))</f>
        <v>Paraíba</v>
      </c>
      <c r="H1484" cm="1">
        <f t="array" aca="1" ref="H1484" ca="1">INDEX(Municípios[frete],_xlfn.XMATCH(vendas[[#This Row],[destino]],Municípios[Município]))*vendas[[#This Row],[quantidade]]*(RANDBETWEEN(10,30)/100)</f>
        <v>153.74700000000001</v>
      </c>
      <c r="I1484" t="str">
        <f>VLOOKUP(vendas[[#This Row],[UF]],Regioes[],2,0)</f>
        <v>NORDESTE</v>
      </c>
      <c r="J1484" t="str" cm="1">
        <f t="array" aca="1" ref="J1484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484" cm="1">
        <f t="array" ref="K1484">INDEX(Produtos[preço_venda],_xlfn.XMATCH(vendas[[#This Row],[produto]],Produtos[id],0,1))*vendas[[#This Row],[quantidade]]</f>
        <v>14401.349999999999</v>
      </c>
      <c r="L1484">
        <f ca="1">vendas[[#This Row],[total produtos]]+vendas[[#This Row],[frete]]</f>
        <v>14555.096999999998</v>
      </c>
    </row>
    <row r="1485" spans="1:12" x14ac:dyDescent="0.25">
      <c r="A1485" s="1">
        <v>45391.569484749321</v>
      </c>
      <c r="B1485" s="3">
        <f>WEEKNUM(vendas[[#This Row],[data]])</f>
        <v>15</v>
      </c>
      <c r="C1485">
        <v>11</v>
      </c>
      <c r="D1485" s="2" t="s">
        <v>33</v>
      </c>
      <c r="E1485" s="3">
        <v>39</v>
      </c>
      <c r="F1485" t="s">
        <v>473</v>
      </c>
      <c r="G1485" t="str" cm="1">
        <f t="array" ref="G1485">INDEX(Municípios[Unidade federativa],_xlfn.XMATCH(vendas[[#This Row],[destino]],Municípios[Município],0))</f>
        <v>São Paulo</v>
      </c>
      <c r="H1485" cm="1">
        <f t="array" aca="1" ref="H1485" ca="1">INDEX(Municípios[frete],_xlfn.XMATCH(vendas[[#This Row],[destino]],Municípios[Município]))*vendas[[#This Row],[quantidade]]*(RANDBETWEEN(10,30)/100)</f>
        <v>101.88749999999999</v>
      </c>
      <c r="I1485" t="str">
        <f>VLOOKUP(vendas[[#This Row],[UF]],Regioes[],2,0)</f>
        <v>SUDESTE</v>
      </c>
      <c r="J1485" t="str" cm="1">
        <f t="array" aca="1" ref="J148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85" cm="1">
        <f t="array" ref="K1485">INDEX(Produtos[preço_venda],_xlfn.XMATCH(vendas[[#This Row],[produto]],Produtos[id],0,1))*vendas[[#This Row],[quantidade]]</f>
        <v>24991.589999999997</v>
      </c>
      <c r="L1485">
        <f ca="1">vendas[[#This Row],[total produtos]]+vendas[[#This Row],[frete]]</f>
        <v>25093.477499999997</v>
      </c>
    </row>
    <row r="1486" spans="1:12" x14ac:dyDescent="0.25">
      <c r="A1486" s="1">
        <v>45402</v>
      </c>
      <c r="B1486" s="3">
        <f>WEEKNUM(vendas[[#This Row],[data]])</f>
        <v>16</v>
      </c>
      <c r="C1486">
        <v>8</v>
      </c>
      <c r="D1486" s="2" t="s">
        <v>10</v>
      </c>
      <c r="E1486" s="3">
        <v>39</v>
      </c>
      <c r="F1486" t="s">
        <v>13267</v>
      </c>
      <c r="G1486" t="str" cm="1">
        <f t="array" ref="G1486">INDEX(Municípios[Unidade federativa],_xlfn.XMATCH(vendas[[#This Row],[destino]],Municípios[Município],0))</f>
        <v>Bahia</v>
      </c>
      <c r="H1486" cm="1">
        <f t="array" aca="1" ref="H1486" ca="1">INDEX(Municípios[frete],_xlfn.XMATCH(vendas[[#This Row],[destino]],Municípios[Município]))*vendas[[#This Row],[quantidade]]*(RANDBETWEEN(10,30)/100)</f>
        <v>72.618000000000009</v>
      </c>
      <c r="I1486" t="str">
        <f>VLOOKUP(vendas[[#This Row],[UF]],Regioes[],2,0)</f>
        <v>NORDESTE</v>
      </c>
      <c r="J1486" t="str" cm="1">
        <f t="array" aca="1" ref="J148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86" cm="1">
        <f t="array" ref="K1486">INDEX(Produtos[preço_venda],_xlfn.XMATCH(vendas[[#This Row],[produto]],Produtos[id],0,1))*vendas[[#This Row],[quantidade]]</f>
        <v>174725.84999999998</v>
      </c>
      <c r="L1486">
        <f ca="1">vendas[[#This Row],[total produtos]]+vendas[[#This Row],[frete]]</f>
        <v>174798.46799999996</v>
      </c>
    </row>
    <row r="1487" spans="1:12" x14ac:dyDescent="0.25">
      <c r="A1487" s="1">
        <v>45386.897653431421</v>
      </c>
      <c r="B1487" s="3">
        <f>WEEKNUM(vendas[[#This Row],[data]])</f>
        <v>14</v>
      </c>
      <c r="C1487">
        <v>7</v>
      </c>
      <c r="D1487" s="2" t="s">
        <v>21</v>
      </c>
      <c r="E1487" s="3">
        <v>22</v>
      </c>
      <c r="F1487" t="s">
        <v>3536</v>
      </c>
      <c r="G1487" t="str" cm="1">
        <f t="array" ref="G1487">INDEX(Municípios[Unidade federativa],_xlfn.XMATCH(vendas[[#This Row],[destino]],Municípios[Município],0))</f>
        <v>Rio Grande do Sul</v>
      </c>
      <c r="H1487" cm="1">
        <f t="array" aca="1" ref="H1487" ca="1">INDEX(Municípios[frete],_xlfn.XMATCH(vendas[[#This Row],[destino]],Municípios[Município]))*vendas[[#This Row],[quantidade]]*(RANDBETWEEN(10,30)/100)</f>
        <v>20.548000000000002</v>
      </c>
      <c r="I1487" t="str">
        <f>VLOOKUP(vendas[[#This Row],[UF]],Regioes[],2,0)</f>
        <v>SUL</v>
      </c>
      <c r="J1487" t="str" cm="1">
        <f t="array" aca="1" ref="J1487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487" cm="1">
        <f t="array" ref="K1487">INDEX(Produtos[preço_venda],_xlfn.XMATCH(vendas[[#This Row],[produto]],Produtos[id],0,1))*vendas[[#This Row],[quantidade]]</f>
        <v>84491.22</v>
      </c>
      <c r="L1487">
        <f ca="1">vendas[[#This Row],[total produtos]]+vendas[[#This Row],[frete]]</f>
        <v>84511.767999999996</v>
      </c>
    </row>
    <row r="1488" spans="1:12" x14ac:dyDescent="0.25">
      <c r="A1488" s="1">
        <v>45394.217685757794</v>
      </c>
      <c r="B1488" s="3">
        <f>WEEKNUM(vendas[[#This Row],[data]])</f>
        <v>15</v>
      </c>
      <c r="C1488">
        <v>9</v>
      </c>
      <c r="D1488" s="2" t="s">
        <v>13</v>
      </c>
      <c r="E1488" s="3">
        <v>28</v>
      </c>
      <c r="F1488" t="s">
        <v>4811</v>
      </c>
      <c r="G1488" t="str" cm="1">
        <f t="array" ref="G1488">INDEX(Municípios[Unidade federativa],_xlfn.XMATCH(vendas[[#This Row],[destino]],Municípios[Município],0))</f>
        <v>Espírito Santo</v>
      </c>
      <c r="H1488" cm="1">
        <f t="array" aca="1" ref="H1488" ca="1">INDEX(Municípios[frete],_xlfn.XMATCH(vendas[[#This Row],[destino]],Municípios[Município]))*vendas[[#This Row],[quantidade]]*(RANDBETWEEN(10,30)/100)</f>
        <v>54.157599999999995</v>
      </c>
      <c r="I1488" t="str">
        <f>VLOOKUP(vendas[[#This Row],[UF]],Regioes[],2,0)</f>
        <v>SUDESTE</v>
      </c>
      <c r="J1488" t="str" cm="1">
        <f t="array" aca="1" ref="J148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88" cm="1">
        <f t="array" ref="K1488">INDEX(Produtos[preço_venda],_xlfn.XMATCH(vendas[[#This Row],[produto]],Produtos[id],0,1))*vendas[[#This Row],[quantidade]]</f>
        <v>17924.48</v>
      </c>
      <c r="L1488">
        <f ca="1">vendas[[#This Row],[total produtos]]+vendas[[#This Row],[frete]]</f>
        <v>17978.637599999998</v>
      </c>
    </row>
    <row r="1489" spans="1:12" x14ac:dyDescent="0.25">
      <c r="A1489" s="1">
        <v>45397.028009094523</v>
      </c>
      <c r="B1489" s="3">
        <f>WEEKNUM(vendas[[#This Row],[data]])</f>
        <v>16</v>
      </c>
      <c r="C1489">
        <v>13</v>
      </c>
      <c r="D1489" s="2" t="s">
        <v>54</v>
      </c>
      <c r="E1489" s="3">
        <v>33</v>
      </c>
      <c r="F1489" t="s">
        <v>638</v>
      </c>
      <c r="G1489" t="str" cm="1">
        <f t="array" ref="G1489">INDEX(Municípios[Unidade federativa],_xlfn.XMATCH(vendas[[#This Row],[destino]],Municípios[Município],0))</f>
        <v>Rio de Janeiro</v>
      </c>
      <c r="H1489" cm="1">
        <f t="array" aca="1" ref="H1489" ca="1">INDEX(Municípios[frete],_xlfn.XMATCH(vendas[[#This Row],[destino]],Municípios[Município]))*vendas[[#This Row],[quantidade]]*(RANDBETWEEN(10,30)/100)</f>
        <v>28.023599999999998</v>
      </c>
      <c r="I1489" t="str">
        <f>VLOOKUP(vendas[[#This Row],[UF]],Regioes[],2,0)</f>
        <v>SUDESTE</v>
      </c>
      <c r="J1489" t="str" cm="1">
        <f t="array" aca="1" ref="J148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89" cm="1">
        <f t="array" ref="K1489">INDEX(Produtos[preço_venda],_xlfn.XMATCH(vendas[[#This Row],[produto]],Produtos[id],0,1))*vendas[[#This Row],[quantidade]]</f>
        <v>21123.96</v>
      </c>
      <c r="L1489">
        <f ca="1">vendas[[#This Row],[total produtos]]+vendas[[#This Row],[frete]]</f>
        <v>21151.9836</v>
      </c>
    </row>
    <row r="1490" spans="1:12" x14ac:dyDescent="0.25">
      <c r="A1490" s="1">
        <v>45408</v>
      </c>
      <c r="B1490" s="3">
        <f>WEEKNUM(vendas[[#This Row],[data]])</f>
        <v>17</v>
      </c>
      <c r="C1490">
        <v>7</v>
      </c>
      <c r="D1490" s="2" t="s">
        <v>50</v>
      </c>
      <c r="E1490" s="3">
        <v>35</v>
      </c>
      <c r="F1490" t="s">
        <v>2435</v>
      </c>
      <c r="G1490" t="str" cm="1">
        <f t="array" ref="G1490">INDEX(Municípios[Unidade federativa],_xlfn.XMATCH(vendas[[#This Row],[destino]],Municípios[Município],0))</f>
        <v>Minas Gerais</v>
      </c>
      <c r="H1490" cm="1">
        <f t="array" aca="1" ref="H1490" ca="1">INDEX(Municípios[frete],_xlfn.XMATCH(vendas[[#This Row],[destino]],Municípios[Município]))*vendas[[#This Row],[quantidade]]*(RANDBETWEEN(10,30)/100)</f>
        <v>76.02</v>
      </c>
      <c r="I1490" t="str">
        <f>VLOOKUP(vendas[[#This Row],[UF]],Regioes[],2,0)</f>
        <v>SUDESTE</v>
      </c>
      <c r="J1490" t="str" cm="1">
        <f t="array" aca="1" ref="J149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490" cm="1">
        <f t="array" ref="K1490">INDEX(Produtos[preço_venda],_xlfn.XMATCH(vendas[[#This Row],[produto]],Produtos[id],0,1))*vendas[[#This Row],[quantidade]]</f>
        <v>67221.349999999991</v>
      </c>
      <c r="L1490">
        <f ca="1">vendas[[#This Row],[total produtos]]+vendas[[#This Row],[frete]]</f>
        <v>67297.37</v>
      </c>
    </row>
    <row r="1491" spans="1:12" x14ac:dyDescent="0.25">
      <c r="A1491" s="1">
        <v>45394.217685757794</v>
      </c>
      <c r="B1491" s="3">
        <f>WEEKNUM(vendas[[#This Row],[data]])</f>
        <v>15</v>
      </c>
      <c r="C1491">
        <v>17</v>
      </c>
      <c r="D1491" s="2" t="s">
        <v>46</v>
      </c>
      <c r="E1491" s="3">
        <v>32</v>
      </c>
      <c r="F1491" t="s">
        <v>590</v>
      </c>
      <c r="G1491" t="str" cm="1">
        <f t="array" ref="G1491">INDEX(Municípios[Unidade federativa],_xlfn.XMATCH(vendas[[#This Row],[destino]],Municípios[Município],0))</f>
        <v>Rio Grande do Sul</v>
      </c>
      <c r="H1491" cm="1">
        <f t="array" aca="1" ref="H1491" ca="1">INDEX(Municípios[frete],_xlfn.XMATCH(vendas[[#This Row],[destino]],Municípios[Município]))*vendas[[#This Row],[quantidade]]*(RANDBETWEEN(10,30)/100)</f>
        <v>91.84</v>
      </c>
      <c r="I1491" t="str">
        <f>VLOOKUP(vendas[[#This Row],[UF]],Regioes[],2,0)</f>
        <v>SUL</v>
      </c>
      <c r="J1491" t="str" cm="1">
        <f t="array" aca="1" ref="J149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491" cm="1">
        <f t="array" ref="K1491">INDEX(Produtos[preço_venda],_xlfn.XMATCH(vendas[[#This Row],[produto]],Produtos[id],0,1))*vendas[[#This Row],[quantidade]]</f>
        <v>71704.960000000006</v>
      </c>
      <c r="L1491">
        <f ca="1">vendas[[#This Row],[total produtos]]+vendas[[#This Row],[frete]]</f>
        <v>71796.800000000003</v>
      </c>
    </row>
    <row r="1492" spans="1:12" x14ac:dyDescent="0.25">
      <c r="A1492" s="1">
        <v>45402</v>
      </c>
      <c r="B1492" s="3">
        <f>WEEKNUM(vendas[[#This Row],[data]])</f>
        <v>16</v>
      </c>
      <c r="C1492">
        <v>13</v>
      </c>
      <c r="D1492" s="2" t="s">
        <v>27</v>
      </c>
      <c r="E1492" s="3">
        <v>30</v>
      </c>
      <c r="F1492" t="s">
        <v>4600</v>
      </c>
      <c r="G1492" t="str" cm="1">
        <f t="array" ref="G1492">INDEX(Municípios[Unidade federativa],_xlfn.XMATCH(vendas[[#This Row],[destino]],Municípios[Município],0))</f>
        <v>Paraná</v>
      </c>
      <c r="H1492" cm="1">
        <f t="array" aca="1" ref="H1492" ca="1">INDEX(Municípios[frete],_xlfn.XMATCH(vendas[[#This Row],[destino]],Municípios[Município]))*vendas[[#This Row],[quantidade]]*(RANDBETWEEN(10,30)/100)</f>
        <v>40.062000000000005</v>
      </c>
      <c r="I1492" t="str">
        <f>VLOOKUP(vendas[[#This Row],[UF]],Regioes[],2,0)</f>
        <v>SUL</v>
      </c>
      <c r="J1492" t="str" cm="1">
        <f t="array" aca="1" ref="J149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92" cm="1">
        <f t="array" ref="K1492">INDEX(Produtos[preço_venda],_xlfn.XMATCH(vendas[[#This Row],[produto]],Produtos[id],0,1))*vendas[[#This Row],[quantidade]]</f>
        <v>86425.8</v>
      </c>
      <c r="L1492">
        <f ca="1">vendas[[#This Row],[total produtos]]+vendas[[#This Row],[frete]]</f>
        <v>86465.862000000008</v>
      </c>
    </row>
    <row r="1493" spans="1:12" x14ac:dyDescent="0.25">
      <c r="A1493" s="1">
        <v>45397.650928884985</v>
      </c>
      <c r="B1493" s="3">
        <f>WEEKNUM(vendas[[#This Row],[data]])</f>
        <v>16</v>
      </c>
      <c r="C1493">
        <v>15</v>
      </c>
      <c r="D1493" s="2" t="s">
        <v>34</v>
      </c>
      <c r="E1493" s="3">
        <v>49</v>
      </c>
      <c r="F1493" t="s">
        <v>4379</v>
      </c>
      <c r="G1493" t="str" cm="1">
        <f t="array" ref="G1493">INDEX(Municípios[Unidade federativa],_xlfn.XMATCH(vendas[[#This Row],[destino]],Municípios[Município],0))</f>
        <v>Maranhão</v>
      </c>
      <c r="H1493" cm="1">
        <f t="array" aca="1" ref="H1493" ca="1">INDEX(Municípios[frete],_xlfn.XMATCH(vendas[[#This Row],[destino]],Municípios[Município]))*vendas[[#This Row],[quantidade]]*(RANDBETWEEN(10,30)/100)</f>
        <v>30.135000000000005</v>
      </c>
      <c r="I1493" t="str">
        <f>VLOOKUP(vendas[[#This Row],[UF]],Regioes[],2,0)</f>
        <v>NORDESTE</v>
      </c>
      <c r="J1493" t="str" cm="1">
        <f t="array" aca="1" ref="J1493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93" cm="1">
        <f t="array" ref="K1493">INDEX(Produtos[preço_venda],_xlfn.XMATCH(vendas[[#This Row],[produto]],Produtos[id],0,1))*vendas[[#This Row],[quantidade]]</f>
        <v>172495.68000000002</v>
      </c>
      <c r="L1493">
        <f ca="1">vendas[[#This Row],[total produtos]]+vendas[[#This Row],[frete]]</f>
        <v>172525.81500000003</v>
      </c>
    </row>
    <row r="1494" spans="1:12" x14ac:dyDescent="0.25">
      <c r="A1494" s="1">
        <v>45400.772015411225</v>
      </c>
      <c r="B1494" s="3">
        <f>WEEKNUM(vendas[[#This Row],[data]])</f>
        <v>16</v>
      </c>
      <c r="C1494">
        <v>13</v>
      </c>
      <c r="D1494" s="2" t="s">
        <v>57</v>
      </c>
      <c r="E1494" s="3">
        <v>18</v>
      </c>
      <c r="F1494" t="s">
        <v>641</v>
      </c>
      <c r="G1494" t="str" cm="1">
        <f t="array" ref="G1494">INDEX(Municípios[Unidade federativa],_xlfn.XMATCH(vendas[[#This Row],[destino]],Municípios[Município],0))</f>
        <v>Espírito Santo</v>
      </c>
      <c r="H1494" cm="1">
        <f t="array" aca="1" ref="H1494" ca="1">INDEX(Municípios[frete],_xlfn.XMATCH(vendas[[#This Row],[destino]],Municípios[Município]))*vendas[[#This Row],[quantidade]]*(RANDBETWEEN(10,30)/100)</f>
        <v>7.8840000000000003</v>
      </c>
      <c r="I1494" t="str">
        <f>VLOOKUP(vendas[[#This Row],[UF]],Regioes[],2,0)</f>
        <v>SUDESTE</v>
      </c>
      <c r="J1494" t="str" cm="1">
        <f t="array" aca="1" ref="J149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494" cm="1">
        <f t="array" ref="K1494">INDEX(Produtos[preço_venda],_xlfn.XMATCH(vendas[[#This Row],[produto]],Produtos[id],0,1))*vendas[[#This Row],[quantidade]]</f>
        <v>63374.58</v>
      </c>
      <c r="L1494">
        <f ca="1">vendas[[#This Row],[total produtos]]+vendas[[#This Row],[frete]]</f>
        <v>63382.464</v>
      </c>
    </row>
    <row r="1495" spans="1:12" x14ac:dyDescent="0.25">
      <c r="A1495" s="1">
        <v>45391.569484749321</v>
      </c>
      <c r="B1495" s="3">
        <f>WEEKNUM(vendas[[#This Row],[data]])</f>
        <v>15</v>
      </c>
      <c r="C1495">
        <v>15</v>
      </c>
      <c r="D1495" s="2" t="s">
        <v>61</v>
      </c>
      <c r="E1495" s="3">
        <v>49</v>
      </c>
      <c r="F1495" t="s">
        <v>16391</v>
      </c>
      <c r="G1495" t="str" cm="1">
        <f t="array" ref="G1495">INDEX(Municípios[Unidade federativa],_xlfn.XMATCH(vendas[[#This Row],[destino]],Municípios[Município],0))</f>
        <v>Rio Grande do Sul</v>
      </c>
      <c r="H1495" cm="1">
        <f t="array" aca="1" ref="H1495" ca="1">INDEX(Municípios[frete],_xlfn.XMATCH(vendas[[#This Row],[destino]],Municípios[Município]))*vendas[[#This Row],[quantidade]]*(RANDBETWEEN(10,30)/100)</f>
        <v>144.94199999999998</v>
      </c>
      <c r="I1495" t="str">
        <f>VLOOKUP(vendas[[#This Row],[UF]],Regioes[],2,0)</f>
        <v>SUL</v>
      </c>
      <c r="J1495" t="str" cm="1">
        <f t="array" aca="1" ref="J149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495" cm="1">
        <f t="array" ref="K1495">INDEX(Produtos[preço_venda],_xlfn.XMATCH(vendas[[#This Row],[produto]],Produtos[id],0,1))*vendas[[#This Row],[quantidade]]</f>
        <v>172485.39</v>
      </c>
      <c r="L1495">
        <f ca="1">vendas[[#This Row],[total produtos]]+vendas[[#This Row],[frete]]</f>
        <v>172630.33200000002</v>
      </c>
    </row>
    <row r="1496" spans="1:12" x14ac:dyDescent="0.25">
      <c r="A1496" s="1">
        <v>45385.928571919729</v>
      </c>
      <c r="B1496" s="3">
        <f>WEEKNUM(vendas[[#This Row],[data]])</f>
        <v>14</v>
      </c>
      <c r="C1496">
        <v>7</v>
      </c>
      <c r="D1496" s="2" t="s">
        <v>58</v>
      </c>
      <c r="E1496" s="3">
        <v>19</v>
      </c>
      <c r="F1496" t="s">
        <v>8218</v>
      </c>
      <c r="G1496" t="str" cm="1">
        <f t="array" ref="G1496">INDEX(Municípios[Unidade federativa],_xlfn.XMATCH(vendas[[#This Row],[destino]],Municípios[Município],0))</f>
        <v>Santa Catarina</v>
      </c>
      <c r="H1496" cm="1">
        <f t="array" aca="1" ref="H1496" ca="1">INDEX(Municípios[frete],_xlfn.XMATCH(vendas[[#This Row],[destino]],Municípios[Município]))*vendas[[#This Row],[quantidade]]*(RANDBETWEEN(10,30)/100)</f>
        <v>24.912800000000001</v>
      </c>
      <c r="I1496" t="str">
        <f>VLOOKUP(vendas[[#This Row],[UF]],Regioes[],2,0)</f>
        <v>SUL</v>
      </c>
      <c r="J1496" t="str" cm="1">
        <f t="array" aca="1" ref="J1496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496" cm="1">
        <f t="array" ref="K1496">INDEX(Produtos[preço_venda],_xlfn.XMATCH(vendas[[#This Row],[produto]],Produtos[id],0,1))*vendas[[#This Row],[quantidade]]</f>
        <v>6092.16</v>
      </c>
      <c r="L1496">
        <f ca="1">vendas[[#This Row],[total produtos]]+vendas[[#This Row],[frete]]</f>
        <v>6117.0727999999999</v>
      </c>
    </row>
    <row r="1497" spans="1:12" x14ac:dyDescent="0.25">
      <c r="A1497" s="1">
        <v>45400.772015411225</v>
      </c>
      <c r="B1497" s="3">
        <f>WEEKNUM(vendas[[#This Row],[data]])</f>
        <v>16</v>
      </c>
      <c r="C1497">
        <v>6</v>
      </c>
      <c r="D1497" s="2" t="s">
        <v>63</v>
      </c>
      <c r="E1497" s="3">
        <v>21</v>
      </c>
      <c r="F1497" t="s">
        <v>10927</v>
      </c>
      <c r="G1497" t="str" cm="1">
        <f t="array" ref="G1497">INDEX(Municípios[Unidade federativa],_xlfn.XMATCH(vendas[[#This Row],[destino]],Municípios[Município],0))</f>
        <v>Pará</v>
      </c>
      <c r="H1497" cm="1">
        <f t="array" aca="1" ref="H1497" ca="1">INDEX(Municípios[frete],_xlfn.XMATCH(vendas[[#This Row],[destino]],Municípios[Município]))*vendas[[#This Row],[quantidade]]*(RANDBETWEEN(10,30)/100)</f>
        <v>18.6648</v>
      </c>
      <c r="I1497" t="str">
        <f>VLOOKUP(vendas[[#This Row],[UF]],Regioes[],2,0)</f>
        <v>NORTE</v>
      </c>
      <c r="J1497" t="str" cm="1">
        <f t="array" aca="1" ref="J149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97" cm="1">
        <f t="array" ref="K1497">INDEX(Produtos[preço_venda],_xlfn.XMATCH(vendas[[#This Row],[produto]],Produtos[id],0,1))*vendas[[#This Row],[quantidade]]</f>
        <v>26888.61</v>
      </c>
      <c r="L1497">
        <f ca="1">vendas[[#This Row],[total produtos]]+vendas[[#This Row],[frete]]</f>
        <v>26907.274799999999</v>
      </c>
    </row>
    <row r="1498" spans="1:12" x14ac:dyDescent="0.25">
      <c r="A1498" s="1">
        <v>45414</v>
      </c>
      <c r="B1498" s="3">
        <f>WEEKNUM(vendas[[#This Row],[data]])</f>
        <v>18</v>
      </c>
      <c r="C1498">
        <v>7</v>
      </c>
      <c r="D1498" s="2" t="s">
        <v>46</v>
      </c>
      <c r="E1498" s="3">
        <v>32</v>
      </c>
      <c r="F1498" t="s">
        <v>6051</v>
      </c>
      <c r="G1498" t="str" cm="1">
        <f t="array" ref="G1498">INDEX(Municípios[Unidade federativa],_xlfn.XMATCH(vendas[[#This Row],[destino]],Municípios[Município],0))</f>
        <v>Maranhão</v>
      </c>
      <c r="H1498" cm="1">
        <f t="array" aca="1" ref="H1498" ca="1">INDEX(Municípios[frete],_xlfn.XMATCH(vendas[[#This Row],[destino]],Municípios[Município]))*vendas[[#This Row],[quantidade]]*(RANDBETWEEN(10,30)/100)</f>
        <v>107.3856</v>
      </c>
      <c r="I1498" t="str">
        <f>VLOOKUP(vendas[[#This Row],[UF]],Regioes[],2,0)</f>
        <v>NORDESTE</v>
      </c>
      <c r="J1498" t="str" cm="1">
        <f t="array" aca="1" ref="J1498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98" cm="1">
        <f t="array" ref="K1498">INDEX(Produtos[preço_venda],_xlfn.XMATCH(vendas[[#This Row],[produto]],Produtos[id],0,1))*vendas[[#This Row],[quantidade]]</f>
        <v>71704.960000000006</v>
      </c>
      <c r="L1498">
        <f ca="1">vendas[[#This Row],[total produtos]]+vendas[[#This Row],[frete]]</f>
        <v>71812.345600000001</v>
      </c>
    </row>
    <row r="1499" spans="1:12" x14ac:dyDescent="0.25">
      <c r="A1499" s="1">
        <v>45394.217685757794</v>
      </c>
      <c r="B1499" s="3">
        <f>WEEKNUM(vendas[[#This Row],[data]])</f>
        <v>15</v>
      </c>
      <c r="C1499">
        <v>11</v>
      </c>
      <c r="D1499" s="2" t="s">
        <v>15</v>
      </c>
      <c r="E1499" s="3">
        <v>32</v>
      </c>
      <c r="F1499" t="s">
        <v>12405</v>
      </c>
      <c r="G1499" t="str" cm="1">
        <f t="array" ref="G1499">INDEX(Municípios[Unidade federativa],_xlfn.XMATCH(vendas[[#This Row],[destino]],Municípios[Município],0))</f>
        <v>Minas Gerais</v>
      </c>
      <c r="H1499" cm="1">
        <f t="array" aca="1" ref="H1499" ca="1">INDEX(Municípios[frete],_xlfn.XMATCH(vendas[[#This Row],[destino]],Municípios[Município]))*vendas[[#This Row],[quantidade]]*(RANDBETWEEN(10,30)/100)</f>
        <v>19.0944</v>
      </c>
      <c r="I1499" t="str">
        <f>VLOOKUP(vendas[[#This Row],[UF]],Regioes[],2,0)</f>
        <v>SUDESTE</v>
      </c>
      <c r="J1499" t="str" cm="1">
        <f t="array" aca="1" ref="J149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99" cm="1">
        <f t="array" ref="K1499">INDEX(Produtos[preço_venda],_xlfn.XMATCH(vendas[[#This Row],[produto]],Produtos[id],0,1))*vendas[[#This Row],[quantidade]]</f>
        <v>30737.919999999998</v>
      </c>
      <c r="L1499">
        <f ca="1">vendas[[#This Row],[total produtos]]+vendas[[#This Row],[frete]]</f>
        <v>30757.0144</v>
      </c>
    </row>
    <row r="1500" spans="1:12" x14ac:dyDescent="0.25">
      <c r="A1500" s="1">
        <v>45406</v>
      </c>
      <c r="B1500" s="3">
        <f>WEEKNUM(vendas[[#This Row],[data]])</f>
        <v>17</v>
      </c>
      <c r="C1500">
        <v>14</v>
      </c>
      <c r="D1500" s="2" t="s">
        <v>32</v>
      </c>
      <c r="E1500" s="3">
        <v>35</v>
      </c>
      <c r="F1500" t="s">
        <v>10086</v>
      </c>
      <c r="G1500" t="str" cm="1">
        <f t="array" ref="G1500">INDEX(Municípios[Unidade federativa],_xlfn.XMATCH(vendas[[#This Row],[destino]],Municípios[Município],0))</f>
        <v>Goiás</v>
      </c>
      <c r="H1500" cm="1">
        <f t="array" aca="1" ref="H1500" ca="1">INDEX(Municípios[frete],_xlfn.XMATCH(vendas[[#This Row],[destino]],Municípios[Município]))*vendas[[#This Row],[quantidade]]*(RANDBETWEEN(10,30)/100)</f>
        <v>83.447000000000003</v>
      </c>
      <c r="I1500" t="str">
        <f>VLOOKUP(vendas[[#This Row],[UF]],Regioes[],2,0)</f>
        <v>CENTRO-OESTE</v>
      </c>
      <c r="J1500" t="str" cm="1">
        <f t="array" aca="1" ref="J150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500" cm="1">
        <f t="array" ref="K1500">INDEX(Produtos[preço_venda],_xlfn.XMATCH(vendas[[#This Row],[produto]],Produtos[id],0,1))*vendas[[#This Row],[quantidade]]</f>
        <v>11201.05</v>
      </c>
      <c r="L1500">
        <f ca="1">vendas[[#This Row],[total produtos]]+vendas[[#This Row],[frete]]</f>
        <v>11284.496999999999</v>
      </c>
    </row>
    <row r="1501" spans="1:12" x14ac:dyDescent="0.25">
      <c r="A1501" s="1">
        <v>45384.331541091851</v>
      </c>
      <c r="B1501" s="3">
        <f>WEEKNUM(vendas[[#This Row],[data]])</f>
        <v>14</v>
      </c>
      <c r="C1501">
        <v>11</v>
      </c>
      <c r="D1501" s="2" t="s">
        <v>30</v>
      </c>
      <c r="E1501" s="3">
        <v>36</v>
      </c>
      <c r="F1501" t="s">
        <v>13839</v>
      </c>
      <c r="G1501" t="str" cm="1">
        <f t="array" ref="G1501">INDEX(Municípios[Unidade federativa],_xlfn.XMATCH(vendas[[#This Row],[destino]],Municípios[Município],0))</f>
        <v>Tocantins</v>
      </c>
      <c r="H1501" cm="1">
        <f t="array" aca="1" ref="H1501" ca="1">INDEX(Municípios[frete],_xlfn.XMATCH(vendas[[#This Row],[destino]],Municípios[Município]))*vendas[[#This Row],[quantidade]]*(RANDBETWEEN(10,30)/100)</f>
        <v>50.529600000000002</v>
      </c>
      <c r="I1501" t="str">
        <f>VLOOKUP(vendas[[#This Row],[UF]],Regioes[],2,0)</f>
        <v>NORTE</v>
      </c>
      <c r="J1501" t="str" cm="1">
        <f t="array" aca="1" ref="J1501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501" cm="1">
        <f t="array" ref="K1501">INDEX(Produtos[preço_venda],_xlfn.XMATCH(vendas[[#This Row],[produto]],Produtos[id],0,1))*vendas[[#This Row],[quantidade]]</f>
        <v>138248.63999999998</v>
      </c>
      <c r="L1501">
        <f ca="1">vendas[[#This Row],[total produtos]]+vendas[[#This Row],[frete]]</f>
        <v>138299.16959999999</v>
      </c>
    </row>
    <row r="1502" spans="1:12" x14ac:dyDescent="0.25">
      <c r="A1502" s="1">
        <v>45386.897653431421</v>
      </c>
      <c r="B1502" s="3">
        <f>WEEKNUM(vendas[[#This Row],[data]])</f>
        <v>14</v>
      </c>
      <c r="C1502">
        <v>12</v>
      </c>
      <c r="D1502" s="2" t="s">
        <v>59</v>
      </c>
      <c r="E1502" s="3">
        <v>46</v>
      </c>
      <c r="F1502" t="s">
        <v>5306</v>
      </c>
      <c r="G1502" t="str" cm="1">
        <f t="array" ref="G1502">INDEX(Municípios[Unidade federativa],_xlfn.XMATCH(vendas[[#This Row],[destino]],Municípios[Município],0))</f>
        <v>Amazonas</v>
      </c>
      <c r="H1502" cm="1">
        <f t="array" aca="1" ref="H1502" ca="1">INDEX(Municípios[frete],_xlfn.XMATCH(vendas[[#This Row],[destino]],Municípios[Município]))*vendas[[#This Row],[quantidade]]*(RANDBETWEEN(10,30)/100)</f>
        <v>127.42000000000002</v>
      </c>
      <c r="I1502" t="str">
        <f>VLOOKUP(vendas[[#This Row],[UF]],Regioes[],2,0)</f>
        <v>NORTE</v>
      </c>
      <c r="J1502" t="str" cm="1">
        <f t="array" aca="1" ref="J150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502" cm="1">
        <f t="array" ref="K1502">INDEX(Produtos[preço_venda],_xlfn.XMATCH(vendas[[#This Row],[produto]],Produtos[id],0,1))*vendas[[#This Row],[quantidade]]</f>
        <v>103069.43999999999</v>
      </c>
      <c r="L1502">
        <f ca="1">vendas[[#This Row],[total produtos]]+vendas[[#This Row],[frete]]</f>
        <v>103196.85999999999</v>
      </c>
    </row>
    <row r="1503" spans="1:12" x14ac:dyDescent="0.25">
      <c r="A1503" s="1">
        <v>45394.217685757794</v>
      </c>
      <c r="B1503" s="3">
        <f>WEEKNUM(vendas[[#This Row],[data]])</f>
        <v>15</v>
      </c>
      <c r="C1503">
        <v>5</v>
      </c>
      <c r="D1503" s="2" t="s">
        <v>49</v>
      </c>
      <c r="E1503" s="3">
        <v>11</v>
      </c>
      <c r="F1503" t="s">
        <v>6740</v>
      </c>
      <c r="G1503" t="str" cm="1">
        <f t="array" ref="G1503">INDEX(Municípios[Unidade federativa],_xlfn.XMATCH(vendas[[#This Row],[destino]],Municípios[Município],0))</f>
        <v>Minas Gerais</v>
      </c>
      <c r="H1503" cm="1">
        <f t="array" aca="1" ref="H1503" ca="1">INDEX(Municípios[frete],_xlfn.XMATCH(vendas[[#This Row],[destino]],Municípios[Município]))*vendas[[#This Row],[quantidade]]*(RANDBETWEEN(10,30)/100)</f>
        <v>9.5711000000000013</v>
      </c>
      <c r="I1503" t="str">
        <f>VLOOKUP(vendas[[#This Row],[UF]],Regioes[],2,0)</f>
        <v>SUDESTE</v>
      </c>
      <c r="J1503" t="str" cm="1">
        <f t="array" aca="1" ref="J150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503" cm="1">
        <f t="array" ref="K1503">INDEX(Produtos[preço_venda],_xlfn.XMATCH(vendas[[#This Row],[produto]],Produtos[id],0,1))*vendas[[#This Row],[quantidade]]</f>
        <v>14087.26</v>
      </c>
      <c r="L1503">
        <f ca="1">vendas[[#This Row],[total produtos]]+vendas[[#This Row],[frete]]</f>
        <v>14096.831099999999</v>
      </c>
    </row>
    <row r="1504" spans="1:12" x14ac:dyDescent="0.25">
      <c r="A1504" s="1">
        <v>45408</v>
      </c>
      <c r="B1504" s="3">
        <f>WEEKNUM(vendas[[#This Row],[data]])</f>
        <v>17</v>
      </c>
      <c r="C1504">
        <v>16</v>
      </c>
      <c r="D1504" s="2" t="s">
        <v>43</v>
      </c>
      <c r="E1504" s="3">
        <v>35</v>
      </c>
      <c r="F1504" t="s">
        <v>4403</v>
      </c>
      <c r="G1504" t="str" cm="1">
        <f t="array" ref="G1504">INDEX(Municípios[Unidade federativa],_xlfn.XMATCH(vendas[[#This Row],[destino]],Municípios[Município],0))</f>
        <v>Ceará</v>
      </c>
      <c r="H1504" cm="1">
        <f t="array" aca="1" ref="H1504" ca="1">INDEX(Municípios[frete],_xlfn.XMATCH(vendas[[#This Row],[destino]],Municípios[Município]))*vendas[[#This Row],[quantidade]]*(RANDBETWEEN(10,30)/100)</f>
        <v>80.619000000000014</v>
      </c>
      <c r="I1504" t="str">
        <f>VLOOKUP(vendas[[#This Row],[UF]],Regioes[],2,0)</f>
        <v>NORDESTE</v>
      </c>
      <c r="J1504" t="str" cm="1">
        <f t="array" aca="1" ref="J150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504" cm="1">
        <f t="array" ref="K1504">INDEX(Produtos[preço_venda],_xlfn.XMATCH(vendas[[#This Row],[produto]],Produtos[id],0,1))*vendas[[#This Row],[quantidade]]</f>
        <v>56025.55</v>
      </c>
      <c r="L1504">
        <f ca="1">vendas[[#This Row],[total produtos]]+vendas[[#This Row],[frete]]</f>
        <v>56106.169000000002</v>
      </c>
    </row>
    <row r="1505" spans="1:12" x14ac:dyDescent="0.25">
      <c r="A1505" s="1">
        <v>45394.217685757794</v>
      </c>
      <c r="B1505" s="3">
        <f>WEEKNUM(vendas[[#This Row],[data]])</f>
        <v>15</v>
      </c>
      <c r="C1505">
        <v>11</v>
      </c>
      <c r="D1505" s="2" t="s">
        <v>47</v>
      </c>
      <c r="E1505" s="3">
        <v>12</v>
      </c>
      <c r="F1505" t="s">
        <v>2417</v>
      </c>
      <c r="G1505" t="str" cm="1">
        <f t="array" ref="G1505">INDEX(Municípios[Unidade federativa],_xlfn.XMATCH(vendas[[#This Row],[destino]],Municípios[Município],0))</f>
        <v>São Paulo</v>
      </c>
      <c r="H1505" cm="1">
        <f t="array" aca="1" ref="H1505" ca="1">INDEX(Municípios[frete],_xlfn.XMATCH(vendas[[#This Row],[destino]],Municípios[Município]))*vendas[[#This Row],[quantidade]]*(RANDBETWEEN(10,30)/100)</f>
        <v>38.782800000000002</v>
      </c>
      <c r="I1505" t="str">
        <f>VLOOKUP(vendas[[#This Row],[UF]],Regioes[],2,0)</f>
        <v>SUDESTE</v>
      </c>
      <c r="J1505" t="str" cm="1">
        <f t="array" aca="1" ref="J150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505" cm="1">
        <f t="array" ref="K1505">INDEX(Produtos[preço_venda],_xlfn.XMATCH(vendas[[#This Row],[produto]],Produtos[id],0,1))*vendas[[#This Row],[quantidade]]</f>
        <v>49931.64</v>
      </c>
      <c r="L1505">
        <f ca="1">vendas[[#This Row],[total produtos]]+vendas[[#This Row],[frete]]</f>
        <v>49970.4228</v>
      </c>
    </row>
    <row r="1506" spans="1:12" x14ac:dyDescent="0.25">
      <c r="A1506" s="1">
        <v>45400.772015411225</v>
      </c>
      <c r="B1506" s="3">
        <f>WEEKNUM(vendas[[#This Row],[data]])</f>
        <v>16</v>
      </c>
      <c r="C1506">
        <v>15</v>
      </c>
      <c r="D1506" s="2" t="s">
        <v>14</v>
      </c>
      <c r="E1506" s="3">
        <v>35</v>
      </c>
      <c r="F1506" t="s">
        <v>10010</v>
      </c>
      <c r="G1506" t="str" cm="1">
        <f t="array" ref="G1506">INDEX(Municípios[Unidade federativa],_xlfn.XMATCH(vendas[[#This Row],[destino]],Municípios[Município],0))</f>
        <v>Paraíba</v>
      </c>
      <c r="H1506" cm="1">
        <f t="array" aca="1" ref="H1506" ca="1">INDEX(Municípios[frete],_xlfn.XMATCH(vendas[[#This Row],[destino]],Municípios[Município]))*vendas[[#This Row],[quantidade]]*(RANDBETWEEN(10,30)/100)</f>
        <v>53.515000000000001</v>
      </c>
      <c r="I1506" t="str">
        <f>VLOOKUP(vendas[[#This Row],[UF]],Regioes[],2,0)</f>
        <v>NORDESTE</v>
      </c>
      <c r="J1506" t="str" cm="1">
        <f t="array" aca="1" ref="J150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506" cm="1">
        <f t="array" ref="K1506">INDEX(Produtos[preço_venda],_xlfn.XMATCH(vendas[[#This Row],[produto]],Produtos[id],0,1))*vendas[[#This Row],[quantidade]]</f>
        <v>100817.5</v>
      </c>
      <c r="L1506">
        <f ca="1">vendas[[#This Row],[total produtos]]+vendas[[#This Row],[frete]]</f>
        <v>100871.015</v>
      </c>
    </row>
    <row r="1507" spans="1:12" x14ac:dyDescent="0.25">
      <c r="A1507" s="1">
        <v>45386.897653431421</v>
      </c>
      <c r="B1507" s="3">
        <f>WEEKNUM(vendas[[#This Row],[data]])</f>
        <v>14</v>
      </c>
      <c r="C1507">
        <v>7</v>
      </c>
      <c r="D1507" s="2" t="s">
        <v>25</v>
      </c>
      <c r="E1507" s="3">
        <v>22</v>
      </c>
      <c r="F1507" t="s">
        <v>6991</v>
      </c>
      <c r="G1507" t="str" cm="1">
        <f t="array" ref="G1507">INDEX(Municípios[Unidade federativa],_xlfn.XMATCH(vendas[[#This Row],[destino]],Municípios[Município],0))</f>
        <v>Minas Gerais</v>
      </c>
      <c r="H1507" cm="1">
        <f t="array" aca="1" ref="H1507" ca="1">INDEX(Municípios[frete],_xlfn.XMATCH(vendas[[#This Row],[destino]],Municípios[Município]))*vendas[[#This Row],[quantidade]]*(RANDBETWEEN(10,30)/100)</f>
        <v>24.710400000000003</v>
      </c>
      <c r="I1507" t="str">
        <f>VLOOKUP(vendas[[#This Row],[UF]],Regioes[],2,0)</f>
        <v>SUDESTE</v>
      </c>
      <c r="J1507" t="str" cm="1">
        <f t="array" aca="1" ref="J150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507" cm="1">
        <f t="array" ref="K1507">INDEX(Produtos[preço_venda],_xlfn.XMATCH(vendas[[#This Row],[produto]],Produtos[id],0,1))*vendas[[#This Row],[quantidade]]</f>
        <v>98581.340000000011</v>
      </c>
      <c r="L1507">
        <f ca="1">vendas[[#This Row],[total produtos]]+vendas[[#This Row],[frete]]</f>
        <v>98606.050400000007</v>
      </c>
    </row>
    <row r="1508" spans="1:12" x14ac:dyDescent="0.25">
      <c r="A1508" s="1">
        <v>45418</v>
      </c>
      <c r="B1508" s="3">
        <f>WEEKNUM(vendas[[#This Row],[data]])</f>
        <v>19</v>
      </c>
      <c r="C1508">
        <v>14</v>
      </c>
      <c r="D1508" s="2" t="s">
        <v>60</v>
      </c>
      <c r="E1508" s="3">
        <v>27</v>
      </c>
      <c r="F1508" t="s">
        <v>8056</v>
      </c>
      <c r="G1508" t="str" cm="1">
        <f t="array" ref="G1508">INDEX(Municípios[Unidade federativa],_xlfn.XMATCH(vendas[[#This Row],[destino]],Municípios[Município],0))</f>
        <v>Minas Gerais</v>
      </c>
      <c r="H1508" cm="1">
        <f t="array" aca="1" ref="H1508" ca="1">INDEX(Municípios[frete],_xlfn.XMATCH(vendas[[#This Row],[destino]],Municípios[Município]))*vendas[[#This Row],[quantidade]]*(RANDBETWEEN(10,30)/100)</f>
        <v>64.006199999999993</v>
      </c>
      <c r="I1508" t="str">
        <f>VLOOKUP(vendas[[#This Row],[UF]],Regioes[],2,0)</f>
        <v>SUDESTE</v>
      </c>
      <c r="J1508" t="str" cm="1">
        <f t="array" aca="1" ref="J150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508" cm="1">
        <f t="array" ref="K1508">INDEX(Produtos[preço_venda],_xlfn.XMATCH(vendas[[#This Row],[produto]],Produtos[id],0,1))*vendas[[#This Row],[quantidade]]</f>
        <v>69127.289999999994</v>
      </c>
      <c r="L1508">
        <f ca="1">vendas[[#This Row],[total produtos]]+vendas[[#This Row],[frete]]</f>
        <v>69191.296199999997</v>
      </c>
    </row>
    <row r="1509" spans="1:12" x14ac:dyDescent="0.25">
      <c r="A1509" s="1">
        <v>45386.897653431421</v>
      </c>
      <c r="B1509" s="3">
        <f>WEEKNUM(vendas[[#This Row],[data]])</f>
        <v>14</v>
      </c>
      <c r="C1509">
        <v>10</v>
      </c>
      <c r="D1509" s="2" t="s">
        <v>33</v>
      </c>
      <c r="E1509" s="3">
        <v>43</v>
      </c>
      <c r="F1509" t="s">
        <v>15213</v>
      </c>
      <c r="G1509" t="str" cm="1">
        <f t="array" ref="G1509">INDEX(Municípios[Unidade federativa],_xlfn.XMATCH(vendas[[#This Row],[destino]],Municípios[Município],0))</f>
        <v>Santa Catarina</v>
      </c>
      <c r="H1509" cm="1">
        <f t="array" aca="1" ref="H1509" ca="1">INDEX(Municípios[frete],_xlfn.XMATCH(vendas[[#This Row],[destino]],Municípios[Município]))*vendas[[#This Row],[quantidade]]*(RANDBETWEEN(10,30)/100)</f>
        <v>148.21240000000003</v>
      </c>
      <c r="I1509" t="str">
        <f>VLOOKUP(vendas[[#This Row],[UF]],Regioes[],2,0)</f>
        <v>SUL</v>
      </c>
      <c r="J1509" t="str" cm="1">
        <f t="array" aca="1" ref="J1509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509" cm="1">
        <f t="array" ref="K1509">INDEX(Produtos[preço_venda],_xlfn.XMATCH(vendas[[#This Row],[produto]],Produtos[id],0,1))*vendas[[#This Row],[quantidade]]</f>
        <v>27554.829999999998</v>
      </c>
      <c r="L1509">
        <f ca="1">vendas[[#This Row],[total produtos]]+vendas[[#This Row],[frete]]</f>
        <v>27703.042399999998</v>
      </c>
    </row>
    <row r="1510" spans="1:12" x14ac:dyDescent="0.25">
      <c r="A1510" s="1">
        <v>45385.348624582155</v>
      </c>
      <c r="B1510" s="3">
        <f>WEEKNUM(vendas[[#This Row],[data]])</f>
        <v>14</v>
      </c>
      <c r="C1510">
        <v>17</v>
      </c>
      <c r="D1510" s="2" t="s">
        <v>31</v>
      </c>
      <c r="E1510" s="3">
        <v>44</v>
      </c>
      <c r="F1510" t="s">
        <v>6831</v>
      </c>
      <c r="G1510" t="str" cm="1">
        <f t="array" ref="G1510">INDEX(Municípios[Unidade federativa],_xlfn.XMATCH(vendas[[#This Row],[destino]],Municípios[Município],0))</f>
        <v>Mato Grosso do Sul</v>
      </c>
      <c r="H1510" cm="1">
        <f t="array" aca="1" ref="H1510" ca="1">INDEX(Municípios[frete],_xlfn.XMATCH(vendas[[#This Row],[destino]],Municípios[Município]))*vendas[[#This Row],[quantidade]]*(RANDBETWEEN(10,30)/100)</f>
        <v>90.75</v>
      </c>
      <c r="I1510" t="str">
        <f>VLOOKUP(vendas[[#This Row],[UF]],Regioes[],2,0)</f>
        <v>CENTRO-OESTE</v>
      </c>
      <c r="J1510" t="str" cm="1">
        <f t="array" aca="1" ref="J151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510" cm="1">
        <f t="array" ref="K1510">INDEX(Produtos[preço_venda],_xlfn.XMATCH(vendas[[#This Row],[produto]],Produtos[id],0,1))*vendas[[#This Row],[quantidade]]</f>
        <v>168969.68</v>
      </c>
      <c r="L1510">
        <f ca="1">vendas[[#This Row],[total produtos]]+vendas[[#This Row],[frete]]</f>
        <v>169060.43</v>
      </c>
    </row>
    <row r="1511" spans="1:12" x14ac:dyDescent="0.25">
      <c r="A1511" s="1">
        <v>45402</v>
      </c>
      <c r="B1511" s="3">
        <f>WEEKNUM(vendas[[#This Row],[data]])</f>
        <v>16</v>
      </c>
      <c r="C1511">
        <v>17</v>
      </c>
      <c r="D1511" s="2" t="s">
        <v>64</v>
      </c>
      <c r="E1511" s="3">
        <v>18</v>
      </c>
      <c r="F1511" t="s">
        <v>15415</v>
      </c>
      <c r="G1511" t="str" cm="1">
        <f t="array" ref="G1511">INDEX(Municípios[Unidade federativa],_xlfn.XMATCH(vendas[[#This Row],[destino]],Municípios[Município],0))</f>
        <v>Goiás</v>
      </c>
      <c r="H1511" cm="1">
        <f t="array" aca="1" ref="H1511" ca="1">INDEX(Municípios[frete],_xlfn.XMATCH(vendas[[#This Row],[destino]],Municípios[Município]))*vendas[[#This Row],[quantidade]]*(RANDBETWEEN(10,30)/100)</f>
        <v>46.022399999999998</v>
      </c>
      <c r="I1511" t="str">
        <f>VLOOKUP(vendas[[#This Row],[UF]],Regioes[],2,0)</f>
        <v>CENTRO-OESTE</v>
      </c>
      <c r="J1511" t="str" cm="1">
        <f t="array" aca="1" ref="J1511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511" cm="1">
        <f t="array" ref="K1511">INDEX(Produtos[preço_venda],_xlfn.XMATCH(vendas[[#This Row],[produto]],Produtos[id],0,1))*vendas[[#This Row],[quantidade]]</f>
        <v>23051.88</v>
      </c>
      <c r="L1511">
        <f ca="1">vendas[[#This Row],[total produtos]]+vendas[[#This Row],[frete]]</f>
        <v>23097.902400000003</v>
      </c>
    </row>
    <row r="1512" spans="1:12" x14ac:dyDescent="0.25">
      <c r="A1512" s="1">
        <v>45406</v>
      </c>
      <c r="B1512" s="3">
        <f>WEEKNUM(vendas[[#This Row],[data]])</f>
        <v>17</v>
      </c>
      <c r="C1512">
        <v>9</v>
      </c>
      <c r="D1512" s="2" t="s">
        <v>35</v>
      </c>
      <c r="E1512" s="3">
        <v>38</v>
      </c>
      <c r="F1512" t="s">
        <v>3473</v>
      </c>
      <c r="G1512" t="str" cm="1">
        <f t="array" ref="G1512">INDEX(Municípios[Unidade federativa],_xlfn.XMATCH(vendas[[#This Row],[destino]],Municípios[Município],0))</f>
        <v>São Paulo</v>
      </c>
      <c r="H1512" cm="1">
        <f t="array" aca="1" ref="H1512" ca="1">INDEX(Municípios[frete],_xlfn.XMATCH(vendas[[#This Row],[destino]],Municípios[Município]))*vendas[[#This Row],[quantidade]]*(RANDBETWEEN(10,30)/100)</f>
        <v>43.776000000000003</v>
      </c>
      <c r="I1512" t="str">
        <f>VLOOKUP(vendas[[#This Row],[UF]],Regioes[],2,0)</f>
        <v>SUDESTE</v>
      </c>
      <c r="J1512" t="str" cm="1">
        <f t="array" aca="1" ref="J151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512" cm="1">
        <f t="array" ref="K1512">INDEX(Produtos[preço_venda],_xlfn.XMATCH(vendas[[#This Row],[produto]],Produtos[id],0,1))*vendas[[#This Row],[quantidade]]</f>
        <v>60809.5</v>
      </c>
      <c r="L1512">
        <f ca="1">vendas[[#This Row],[total produtos]]+vendas[[#This Row],[frete]]</f>
        <v>60853.275999999998</v>
      </c>
    </row>
    <row r="1513" spans="1:12" x14ac:dyDescent="0.25">
      <c r="A1513" s="1">
        <v>45406</v>
      </c>
      <c r="B1513" s="3">
        <f>WEEKNUM(vendas[[#This Row],[data]])</f>
        <v>17</v>
      </c>
      <c r="C1513">
        <v>16</v>
      </c>
      <c r="D1513" s="2" t="s">
        <v>42</v>
      </c>
      <c r="E1513" s="3">
        <v>10</v>
      </c>
      <c r="F1513" t="s">
        <v>1489</v>
      </c>
      <c r="G1513" t="str" cm="1">
        <f t="array" ref="G1513">INDEX(Municípios[Unidade federativa],_xlfn.XMATCH(vendas[[#This Row],[destino]],Municípios[Município],0))</f>
        <v>Pará</v>
      </c>
      <c r="H1513" cm="1">
        <f t="array" aca="1" ref="H1513" ca="1">INDEX(Municípios[frete],_xlfn.XMATCH(vendas[[#This Row],[destino]],Municípios[Município]))*vendas[[#This Row],[quantidade]]*(RANDBETWEEN(10,30)/100)</f>
        <v>17.727</v>
      </c>
      <c r="I1513" t="str">
        <f>VLOOKUP(vendas[[#This Row],[UF]],Regioes[],2,0)</f>
        <v>NORTE</v>
      </c>
      <c r="J1513" t="str" cm="1">
        <f t="array" aca="1" ref="J151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513" cm="1">
        <f t="array" ref="K1513">INDEX(Produtos[preço_venda],_xlfn.XMATCH(vendas[[#This Row],[produto]],Produtos[id],0,1))*vendas[[#This Row],[quantidade]]</f>
        <v>6400.5999999999995</v>
      </c>
      <c r="L1513">
        <f ca="1">vendas[[#This Row],[total produtos]]+vendas[[#This Row],[frete]]</f>
        <v>6418.3269999999993</v>
      </c>
    </row>
    <row r="1514" spans="1:12" x14ac:dyDescent="0.25">
      <c r="A1514" s="1">
        <v>45385.348624582155</v>
      </c>
      <c r="B1514" s="3">
        <f>WEEKNUM(vendas[[#This Row],[data]])</f>
        <v>14</v>
      </c>
      <c r="C1514">
        <v>12</v>
      </c>
      <c r="D1514" s="2" t="s">
        <v>48</v>
      </c>
      <c r="E1514" s="3">
        <v>38</v>
      </c>
      <c r="F1514" t="s">
        <v>5169</v>
      </c>
      <c r="G1514" t="str" cm="1">
        <f t="array" ref="G1514">INDEX(Municípios[Unidade federativa],_xlfn.XMATCH(vendas[[#This Row],[destino]],Municípios[Município],0))</f>
        <v>Maranhão</v>
      </c>
      <c r="H1514" cm="1">
        <f t="array" aca="1" ref="H1514" ca="1">INDEX(Municípios[frete],_xlfn.XMATCH(vendas[[#This Row],[destino]],Municípios[Município]))*vendas[[#This Row],[quantidade]]*(RANDBETWEEN(10,30)/100)</f>
        <v>36.308999999999997</v>
      </c>
      <c r="I1514" t="str">
        <f>VLOOKUP(vendas[[#This Row],[UF]],Regioes[],2,0)</f>
        <v>NORDESTE</v>
      </c>
      <c r="J1514" t="str" cm="1">
        <f t="array" aca="1" ref="J151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514" cm="1">
        <f t="array" ref="K1514">INDEX(Produtos[preço_venda],_xlfn.XMATCH(vendas[[#This Row],[produto]],Produtos[id],0,1))*vendas[[#This Row],[quantidade]]</f>
        <v>48656.72</v>
      </c>
      <c r="L1514">
        <f ca="1">vendas[[#This Row],[total produtos]]+vendas[[#This Row],[frete]]</f>
        <v>48693.029000000002</v>
      </c>
    </row>
    <row r="1515" spans="1:12" x14ac:dyDescent="0.25">
      <c r="A1515" s="1">
        <v>45418</v>
      </c>
      <c r="B1515" s="3">
        <f>WEEKNUM(vendas[[#This Row],[data]])</f>
        <v>19</v>
      </c>
      <c r="C1515">
        <v>13</v>
      </c>
      <c r="D1515" s="2" t="s">
        <v>9</v>
      </c>
      <c r="E1515" s="3">
        <v>24</v>
      </c>
      <c r="F1515" t="s">
        <v>6799</v>
      </c>
      <c r="G1515" t="str" cm="1">
        <f t="array" ref="G1515">INDEX(Municípios[Unidade federativa],_xlfn.XMATCH(vendas[[#This Row],[destino]],Municípios[Município],0))</f>
        <v>Maranhão</v>
      </c>
      <c r="H1515" cm="1">
        <f t="array" aca="1" ref="H1515" ca="1">INDEX(Municípios[frete],_xlfn.XMATCH(vendas[[#This Row],[destino]],Municípios[Município]))*vendas[[#This Row],[quantidade]]*(RANDBETWEEN(10,30)/100)</f>
        <v>30.743999999999996</v>
      </c>
      <c r="I1515" t="str">
        <f>VLOOKUP(vendas[[#This Row],[UF]],Regioes[],2,0)</f>
        <v>NORDESTE</v>
      </c>
      <c r="J1515" t="str" cm="1">
        <f t="array" aca="1" ref="J151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515" cm="1">
        <f t="array" ref="K1515">INDEX(Produtos[preço_venda],_xlfn.XMATCH(vendas[[#This Row],[produto]],Produtos[id],0,1))*vendas[[#This Row],[quantidade]]</f>
        <v>38423.520000000004</v>
      </c>
      <c r="L1515">
        <f ca="1">vendas[[#This Row],[total produtos]]+vendas[[#This Row],[frete]]</f>
        <v>38454.264000000003</v>
      </c>
    </row>
    <row r="1516" spans="1:12" x14ac:dyDescent="0.25">
      <c r="A1516" s="1">
        <v>45391.569484749321</v>
      </c>
      <c r="B1516" s="3">
        <f>WEEKNUM(vendas[[#This Row],[data]])</f>
        <v>15</v>
      </c>
      <c r="C1516">
        <v>16</v>
      </c>
      <c r="D1516" s="2" t="s">
        <v>36</v>
      </c>
      <c r="E1516" s="3">
        <v>20</v>
      </c>
      <c r="F1516" t="s">
        <v>6664</v>
      </c>
      <c r="G1516" t="str" cm="1">
        <f t="array" ref="G1516">INDEX(Municípios[Unidade federativa],_xlfn.XMATCH(vendas[[#This Row],[destino]],Municípios[Município],0))</f>
        <v>São Paulo</v>
      </c>
      <c r="H1516" cm="1">
        <f t="array" aca="1" ref="H1516" ca="1">INDEX(Municípios[frete],_xlfn.XMATCH(vendas[[#This Row],[destino]],Municípios[Município]))*vendas[[#This Row],[quantidade]]*(RANDBETWEEN(10,30)/100)</f>
        <v>23.639999999999997</v>
      </c>
      <c r="I1516" t="str">
        <f>VLOOKUP(vendas[[#This Row],[UF]],Regioes[],2,0)</f>
        <v>SUDESTE</v>
      </c>
      <c r="J1516" t="str" cm="1">
        <f t="array" aca="1" ref="J151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516" cm="1">
        <f t="array" ref="K1516">INDEX(Produtos[preço_venda],_xlfn.XMATCH(vendas[[#This Row],[produto]],Produtos[id],0,1))*vendas[[#This Row],[quantidade]]</f>
        <v>76807.600000000006</v>
      </c>
      <c r="L1516">
        <f ca="1">vendas[[#This Row],[total produtos]]+vendas[[#This Row],[frete]]</f>
        <v>76831.240000000005</v>
      </c>
    </row>
    <row r="1517" spans="1:12" x14ac:dyDescent="0.25">
      <c r="A1517" s="1">
        <v>45397.028009094523</v>
      </c>
      <c r="B1517" s="3">
        <f>WEEKNUM(vendas[[#This Row],[data]])</f>
        <v>16</v>
      </c>
      <c r="C1517">
        <v>17</v>
      </c>
      <c r="D1517" s="2" t="s">
        <v>35</v>
      </c>
      <c r="E1517" s="3">
        <v>49</v>
      </c>
      <c r="F1517" t="s">
        <v>14972</v>
      </c>
      <c r="G1517" t="str" cm="1">
        <f t="array" ref="G1517">INDEX(Municípios[Unidade federativa],_xlfn.XMATCH(vendas[[#This Row],[destino]],Municípios[Município],0))</f>
        <v>Minas Gerais</v>
      </c>
      <c r="H1517" cm="1">
        <f t="array" aca="1" ref="H1517" ca="1">INDEX(Municípios[frete],_xlfn.XMATCH(vendas[[#This Row],[destino]],Municípios[Município]))*vendas[[#This Row],[quantidade]]*(RANDBETWEEN(10,30)/100)</f>
        <v>124.20030000000001</v>
      </c>
      <c r="I1517" t="str">
        <f>VLOOKUP(vendas[[#This Row],[UF]],Regioes[],2,0)</f>
        <v>SUDESTE</v>
      </c>
      <c r="J1517" t="str" cm="1">
        <f t="array" aca="1" ref="J1517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517" cm="1">
        <f t="array" ref="K1517">INDEX(Produtos[preço_venda],_xlfn.XMATCH(vendas[[#This Row],[produto]],Produtos[id],0,1))*vendas[[#This Row],[quantidade]]</f>
        <v>78412.25</v>
      </c>
      <c r="L1517">
        <f ca="1">vendas[[#This Row],[total produtos]]+vendas[[#This Row],[frete]]</f>
        <v>78536.450299999997</v>
      </c>
    </row>
    <row r="1518" spans="1:12" x14ac:dyDescent="0.25">
      <c r="A1518" s="1">
        <v>45394.217685757794</v>
      </c>
      <c r="B1518" s="3">
        <f>WEEKNUM(vendas[[#This Row],[data]])</f>
        <v>15</v>
      </c>
      <c r="C1518">
        <v>12</v>
      </c>
      <c r="D1518" s="2" t="s">
        <v>52</v>
      </c>
      <c r="E1518" s="3">
        <v>20</v>
      </c>
      <c r="F1518" t="s">
        <v>15246</v>
      </c>
      <c r="G1518" t="str" cm="1">
        <f t="array" ref="G1518">INDEX(Municípios[Unidade federativa],_xlfn.XMATCH(vendas[[#This Row],[destino]],Municípios[Município],0))</f>
        <v>Rio Grande do Sul</v>
      </c>
      <c r="H1518" cm="1">
        <f t="array" aca="1" ref="H1518" ca="1">INDEX(Municípios[frete],_xlfn.XMATCH(vendas[[#This Row],[destino]],Municípios[Município]))*vendas[[#This Row],[quantidade]]*(RANDBETWEEN(10,30)/100)</f>
        <v>42.9</v>
      </c>
      <c r="I1518" t="str">
        <f>VLOOKUP(vendas[[#This Row],[UF]],Regioes[],2,0)</f>
        <v>SUL</v>
      </c>
      <c r="J1518" t="str" cm="1">
        <f t="array" aca="1" ref="J151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518" cm="1">
        <f t="array" ref="K1518">INDEX(Produtos[preço_venda],_xlfn.XMATCH(vendas[[#This Row],[produto]],Produtos[id],0,1))*vendas[[#This Row],[quantidade]]</f>
        <v>83212.800000000003</v>
      </c>
      <c r="L1518">
        <f ca="1">vendas[[#This Row],[total produtos]]+vendas[[#This Row],[frete]]</f>
        <v>83255.7</v>
      </c>
    </row>
    <row r="1519" spans="1:12" x14ac:dyDescent="0.25">
      <c r="A1519" s="1">
        <v>45391.569484749321</v>
      </c>
      <c r="B1519" s="3">
        <f>WEEKNUM(vendas[[#This Row],[data]])</f>
        <v>15</v>
      </c>
      <c r="C1519">
        <v>15</v>
      </c>
      <c r="D1519" s="2" t="s">
        <v>55</v>
      </c>
      <c r="E1519" s="3">
        <v>34</v>
      </c>
      <c r="F1519" t="s">
        <v>5498</v>
      </c>
      <c r="G1519" t="str" cm="1">
        <f t="array" ref="G1519">INDEX(Municípios[Unidade federativa],_xlfn.XMATCH(vendas[[#This Row],[destino]],Municípios[Município],0))</f>
        <v>Bahia</v>
      </c>
      <c r="H1519" cm="1">
        <f t="array" aca="1" ref="H1519" ca="1">INDEX(Municípios[frete],_xlfn.XMATCH(vendas[[#This Row],[destino]],Municípios[Município]))*vendas[[#This Row],[quantidade]]*(RANDBETWEEN(10,30)/100)</f>
        <v>39.167999999999999</v>
      </c>
      <c r="I1519" t="str">
        <f>VLOOKUP(vendas[[#This Row],[UF]],Regioes[],2,0)</f>
        <v>NORDESTE</v>
      </c>
      <c r="J1519" t="str" cm="1">
        <f t="array" aca="1" ref="J1519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519" cm="1">
        <f t="array" ref="K1519">INDEX(Produtos[preço_venda],_xlfn.XMATCH(vendas[[#This Row],[produto]],Produtos[id],0,1))*vendas[[#This Row],[quantidade]]</f>
        <v>65311.28</v>
      </c>
      <c r="L1519">
        <f ca="1">vendas[[#This Row],[total produtos]]+vendas[[#This Row],[frete]]</f>
        <v>65350.447999999997</v>
      </c>
    </row>
    <row r="1520" spans="1:12" x14ac:dyDescent="0.25">
      <c r="A1520" s="1">
        <v>45406</v>
      </c>
      <c r="B1520" s="3">
        <f>WEEKNUM(vendas[[#This Row],[data]])</f>
        <v>17</v>
      </c>
      <c r="C1520">
        <v>18</v>
      </c>
      <c r="D1520" s="2" t="s">
        <v>50</v>
      </c>
      <c r="E1520" s="3">
        <v>44</v>
      </c>
      <c r="F1520" t="s">
        <v>4364</v>
      </c>
      <c r="G1520" t="str" cm="1">
        <f t="array" ref="G1520">INDEX(Municípios[Unidade federativa],_xlfn.XMATCH(vendas[[#This Row],[destino]],Municípios[Município],0))</f>
        <v>Santa Catarina</v>
      </c>
      <c r="H1520" cm="1">
        <f t="array" aca="1" ref="H1520" ca="1">INDEX(Municípios[frete],_xlfn.XMATCH(vendas[[#This Row],[destino]],Municípios[Município]))*vendas[[#This Row],[quantidade]]*(RANDBETWEEN(10,30)/100)</f>
        <v>143.0352</v>
      </c>
      <c r="I1520" t="str">
        <f>VLOOKUP(vendas[[#This Row],[UF]],Regioes[],2,0)</f>
        <v>SUL</v>
      </c>
      <c r="J1520" t="str" cm="1">
        <f t="array" aca="1" ref="J1520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520" cm="1">
        <f t="array" ref="K1520">INDEX(Produtos[preço_venda],_xlfn.XMATCH(vendas[[#This Row],[produto]],Produtos[id],0,1))*vendas[[#This Row],[quantidade]]</f>
        <v>84506.84</v>
      </c>
      <c r="L1520">
        <f ca="1">vendas[[#This Row],[total produtos]]+vendas[[#This Row],[frete]]</f>
        <v>84649.875199999995</v>
      </c>
    </row>
  </sheetData>
  <pageMargins left="0.7" right="0.7" top="0.75" bottom="0.75" header="0.3" footer="0.3"/>
  <ignoredErrors>
    <ignoredError sqref="D2:D143 D144:D1520" numberStoredAsText="1"/>
    <ignoredError sqref="E2:E1520" calculatedColumn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1AF6D-C263-4412-BA52-D3220997A848}">
  <sheetPr>
    <tabColor theme="5" tint="0.39997558519241921"/>
  </sheetPr>
  <dimension ref="A1:G53"/>
  <sheetViews>
    <sheetView workbookViewId="0">
      <selection activeCell="I28" sqref="I28"/>
    </sheetView>
  </sheetViews>
  <sheetFormatPr defaultRowHeight="15" x14ac:dyDescent="0.25"/>
  <cols>
    <col min="1" max="1" width="14.42578125" style="13" bestFit="1" customWidth="1"/>
    <col min="2" max="2" width="14.5703125" bestFit="1" customWidth="1"/>
    <col min="4" max="4" width="19" bestFit="1" customWidth="1"/>
    <col min="5" max="5" width="14.42578125" bestFit="1" customWidth="1"/>
    <col min="7" max="7" width="5.5703125" customWidth="1"/>
  </cols>
  <sheetData>
    <row r="1" spans="1:7" x14ac:dyDescent="0.25">
      <c r="A1" s="13" t="s">
        <v>16511</v>
      </c>
      <c r="B1" t="s">
        <v>16507</v>
      </c>
      <c r="D1" t="s">
        <v>16549</v>
      </c>
      <c r="E1" t="s">
        <v>16511</v>
      </c>
    </row>
    <row r="2" spans="1:7" x14ac:dyDescent="0.25">
      <c r="A2" s="13" t="s">
        <v>16512</v>
      </c>
      <c r="B2" s="10" t="s">
        <v>16508</v>
      </c>
      <c r="D2" t="s">
        <v>115</v>
      </c>
      <c r="E2" t="s">
        <v>16513</v>
      </c>
    </row>
    <row r="3" spans="1:7" x14ac:dyDescent="0.25">
      <c r="A3" s="13" t="s">
        <v>16512</v>
      </c>
      <c r="B3" t="s">
        <v>16517</v>
      </c>
      <c r="D3" t="s">
        <v>127</v>
      </c>
      <c r="E3" t="s">
        <v>16513</v>
      </c>
    </row>
    <row r="4" spans="1:7" x14ac:dyDescent="0.25">
      <c r="A4" s="13" t="s">
        <v>16512</v>
      </c>
      <c r="B4" t="s">
        <v>16518</v>
      </c>
      <c r="D4" t="s">
        <v>205</v>
      </c>
      <c r="E4" t="s">
        <v>16513</v>
      </c>
      <c r="G4" t="str" cm="1">
        <f t="array" aca="1" ref="G4" ca="1">INDEX(_xlfn._xlws.FILTER(Transportadoras[Nome],Transportadoras[Região]="NORTE"),RANDBETWEEN(1,COUNTA(_xlfn._xlws.FILTER(Transportadoras[],Transportadoras[Região]="NORTE"))/2))</f>
        <v>SÃO PEIXOTO</v>
      </c>
    </row>
    <row r="5" spans="1:7" x14ac:dyDescent="0.25">
      <c r="A5" s="13" t="s">
        <v>16512</v>
      </c>
      <c r="B5" t="s">
        <v>16546</v>
      </c>
      <c r="D5" t="s">
        <v>228</v>
      </c>
      <c r="E5" t="s">
        <v>16514</v>
      </c>
    </row>
    <row r="6" spans="1:7" x14ac:dyDescent="0.25">
      <c r="A6" s="13" t="s">
        <v>16512</v>
      </c>
      <c r="B6" t="s">
        <v>16526</v>
      </c>
      <c r="D6" t="s">
        <v>107</v>
      </c>
      <c r="E6" t="s">
        <v>16514</v>
      </c>
    </row>
    <row r="7" spans="1:7" x14ac:dyDescent="0.25">
      <c r="A7" s="13" t="s">
        <v>16512</v>
      </c>
      <c r="B7" t="s">
        <v>16519</v>
      </c>
      <c r="D7" t="s">
        <v>91</v>
      </c>
      <c r="E7" t="s">
        <v>16514</v>
      </c>
    </row>
    <row r="8" spans="1:7" x14ac:dyDescent="0.25">
      <c r="A8" s="13" t="s">
        <v>16512</v>
      </c>
      <c r="B8" t="s">
        <v>16520</v>
      </c>
      <c r="D8" t="s">
        <v>88</v>
      </c>
      <c r="E8" t="s">
        <v>16514</v>
      </c>
    </row>
    <row r="9" spans="1:7" x14ac:dyDescent="0.25">
      <c r="A9" s="13" t="s">
        <v>16512</v>
      </c>
      <c r="B9" t="s">
        <v>16521</v>
      </c>
      <c r="D9" t="s">
        <v>319</v>
      </c>
      <c r="E9" t="s">
        <v>16512</v>
      </c>
    </row>
    <row r="10" spans="1:7" x14ac:dyDescent="0.25">
      <c r="A10" s="13" t="s">
        <v>16513</v>
      </c>
      <c r="B10" s="11" t="s">
        <v>16509</v>
      </c>
      <c r="D10" t="s">
        <v>263</v>
      </c>
      <c r="E10" t="s">
        <v>16512</v>
      </c>
    </row>
    <row r="11" spans="1:7" x14ac:dyDescent="0.25">
      <c r="A11" s="13" t="s">
        <v>16513</v>
      </c>
      <c r="B11" t="s">
        <v>16528</v>
      </c>
      <c r="D11" t="s">
        <v>111</v>
      </c>
      <c r="E11" t="s">
        <v>16512</v>
      </c>
    </row>
    <row r="12" spans="1:7" x14ac:dyDescent="0.25">
      <c r="A12" s="13" t="s">
        <v>16513</v>
      </c>
      <c r="B12" t="s">
        <v>16526</v>
      </c>
      <c r="D12" t="s">
        <v>131</v>
      </c>
      <c r="E12" t="s">
        <v>16512</v>
      </c>
    </row>
    <row r="13" spans="1:7" x14ac:dyDescent="0.25">
      <c r="A13" s="13" t="s">
        <v>16513</v>
      </c>
      <c r="B13" t="s">
        <v>16533</v>
      </c>
      <c r="D13" t="s">
        <v>253</v>
      </c>
      <c r="E13" t="s">
        <v>16512</v>
      </c>
    </row>
    <row r="14" spans="1:7" x14ac:dyDescent="0.25">
      <c r="A14" s="13" t="s">
        <v>16513</v>
      </c>
      <c r="B14" t="s">
        <v>16525</v>
      </c>
      <c r="D14" t="s">
        <v>285</v>
      </c>
      <c r="E14" t="s">
        <v>16512</v>
      </c>
    </row>
    <row r="15" spans="1:7" x14ac:dyDescent="0.25">
      <c r="A15" s="13" t="s">
        <v>16513</v>
      </c>
      <c r="B15" t="s">
        <v>16537</v>
      </c>
      <c r="D15" t="s">
        <v>383</v>
      </c>
      <c r="E15" t="s">
        <v>16512</v>
      </c>
    </row>
    <row r="16" spans="1:7" x14ac:dyDescent="0.25">
      <c r="A16" s="13" t="s">
        <v>16513</v>
      </c>
      <c r="B16" t="s">
        <v>16529</v>
      </c>
      <c r="D16" t="s">
        <v>145</v>
      </c>
      <c r="E16" t="s">
        <v>16516</v>
      </c>
    </row>
    <row r="17" spans="1:5" x14ac:dyDescent="0.25">
      <c r="A17" s="13" t="s">
        <v>16513</v>
      </c>
      <c r="B17" t="s">
        <v>16536</v>
      </c>
      <c r="D17" t="s">
        <v>103</v>
      </c>
      <c r="E17" t="s">
        <v>16516</v>
      </c>
    </row>
    <row r="18" spans="1:5" x14ac:dyDescent="0.25">
      <c r="A18" s="13" t="s">
        <v>16513</v>
      </c>
      <c r="B18" t="s">
        <v>16530</v>
      </c>
      <c r="D18" t="s">
        <v>99</v>
      </c>
      <c r="E18" t="s">
        <v>16516</v>
      </c>
    </row>
    <row r="19" spans="1:5" x14ac:dyDescent="0.25">
      <c r="A19" s="13" t="s">
        <v>16513</v>
      </c>
      <c r="B19" t="s">
        <v>16531</v>
      </c>
      <c r="D19" t="s">
        <v>141</v>
      </c>
      <c r="E19" t="s">
        <v>16516</v>
      </c>
    </row>
    <row r="20" spans="1:5" x14ac:dyDescent="0.25">
      <c r="A20" s="13" t="s">
        <v>16514</v>
      </c>
      <c r="B20" s="12" t="s">
        <v>16510</v>
      </c>
      <c r="D20" t="s">
        <v>160</v>
      </c>
      <c r="E20" t="s">
        <v>16516</v>
      </c>
    </row>
    <row r="21" spans="1:5" x14ac:dyDescent="0.25">
      <c r="A21" s="13" t="s">
        <v>16514</v>
      </c>
      <c r="B21" t="s">
        <v>16522</v>
      </c>
      <c r="D21" t="s">
        <v>119</v>
      </c>
      <c r="E21" t="s">
        <v>16516</v>
      </c>
    </row>
    <row r="22" spans="1:5" x14ac:dyDescent="0.25">
      <c r="A22" s="13" t="s">
        <v>16514</v>
      </c>
      <c r="B22" t="s">
        <v>16523</v>
      </c>
      <c r="D22" t="s">
        <v>156</v>
      </c>
      <c r="E22" t="s">
        <v>16516</v>
      </c>
    </row>
    <row r="23" spans="1:5" x14ac:dyDescent="0.25">
      <c r="A23" s="13" t="s">
        <v>16514</v>
      </c>
      <c r="B23" t="s">
        <v>16524</v>
      </c>
      <c r="D23" t="s">
        <v>173</v>
      </c>
      <c r="E23" t="s">
        <v>16516</v>
      </c>
    </row>
    <row r="24" spans="1:5" x14ac:dyDescent="0.25">
      <c r="A24" s="13" t="s">
        <v>16514</v>
      </c>
      <c r="B24" t="s">
        <v>16525</v>
      </c>
      <c r="D24" t="s">
        <v>212</v>
      </c>
      <c r="E24" t="s">
        <v>16516</v>
      </c>
    </row>
    <row r="25" spans="1:5" x14ac:dyDescent="0.25">
      <c r="A25" s="13" t="s">
        <v>16514</v>
      </c>
      <c r="B25" t="s">
        <v>16540</v>
      </c>
      <c r="D25" t="s">
        <v>123</v>
      </c>
      <c r="E25" t="s">
        <v>16515</v>
      </c>
    </row>
    <row r="26" spans="1:5" x14ac:dyDescent="0.25">
      <c r="A26" s="13" t="s">
        <v>16514</v>
      </c>
      <c r="B26" t="s">
        <v>16543</v>
      </c>
      <c r="D26" t="s">
        <v>195</v>
      </c>
      <c r="E26" t="s">
        <v>16515</v>
      </c>
    </row>
    <row r="27" spans="1:5" x14ac:dyDescent="0.25">
      <c r="A27" s="13" t="s">
        <v>16514</v>
      </c>
      <c r="B27" t="s">
        <v>16546</v>
      </c>
      <c r="D27" t="s">
        <v>149</v>
      </c>
      <c r="E27" t="s">
        <v>16515</v>
      </c>
    </row>
    <row r="28" spans="1:5" x14ac:dyDescent="0.25">
      <c r="A28" s="13" t="s">
        <v>16514</v>
      </c>
      <c r="B28" t="s">
        <v>16526</v>
      </c>
    </row>
    <row r="29" spans="1:5" x14ac:dyDescent="0.25">
      <c r="A29" s="13" t="s">
        <v>16514</v>
      </c>
      <c r="B29" t="s">
        <v>16527</v>
      </c>
    </row>
    <row r="30" spans="1:5" x14ac:dyDescent="0.25">
      <c r="A30" s="13" t="s">
        <v>16515</v>
      </c>
      <c r="B30" t="s">
        <v>16532</v>
      </c>
    </row>
    <row r="31" spans="1:5" x14ac:dyDescent="0.25">
      <c r="A31" s="13" t="s">
        <v>16515</v>
      </c>
      <c r="B31" t="s">
        <v>16535</v>
      </c>
    </row>
    <row r="32" spans="1:5" x14ac:dyDescent="0.25">
      <c r="A32" s="13" t="s">
        <v>16515</v>
      </c>
      <c r="B32" t="s">
        <v>16534</v>
      </c>
    </row>
    <row r="33" spans="1:2" x14ac:dyDescent="0.25">
      <c r="A33" s="13" t="s">
        <v>16515</v>
      </c>
      <c r="B33" t="s">
        <v>16533</v>
      </c>
    </row>
    <row r="34" spans="1:2" x14ac:dyDescent="0.25">
      <c r="A34" s="13" t="s">
        <v>16515</v>
      </c>
      <c r="B34" t="s">
        <v>16546</v>
      </c>
    </row>
    <row r="35" spans="1:2" x14ac:dyDescent="0.25">
      <c r="A35" s="13" t="s">
        <v>16515</v>
      </c>
      <c r="B35" t="s">
        <v>16538</v>
      </c>
    </row>
    <row r="36" spans="1:2" x14ac:dyDescent="0.25">
      <c r="A36" s="13" t="s">
        <v>16515</v>
      </c>
      <c r="B36" t="s">
        <v>16539</v>
      </c>
    </row>
    <row r="37" spans="1:2" x14ac:dyDescent="0.25">
      <c r="A37" s="13" t="s">
        <v>16515</v>
      </c>
      <c r="B37" t="s">
        <v>16540</v>
      </c>
    </row>
    <row r="38" spans="1:2" x14ac:dyDescent="0.25">
      <c r="A38" s="13" t="s">
        <v>16515</v>
      </c>
      <c r="B38" t="s">
        <v>16541</v>
      </c>
    </row>
    <row r="39" spans="1:2" x14ac:dyDescent="0.25">
      <c r="A39" s="13" t="s">
        <v>16516</v>
      </c>
      <c r="B39" t="s">
        <v>16542</v>
      </c>
    </row>
    <row r="40" spans="1:2" x14ac:dyDescent="0.25">
      <c r="A40" s="13" t="s">
        <v>16516</v>
      </c>
      <c r="B40" t="s">
        <v>16543</v>
      </c>
    </row>
    <row r="41" spans="1:2" x14ac:dyDescent="0.25">
      <c r="A41" s="13" t="s">
        <v>16516</v>
      </c>
      <c r="B41" t="s">
        <v>16544</v>
      </c>
    </row>
    <row r="42" spans="1:2" x14ac:dyDescent="0.25">
      <c r="A42" s="13" t="s">
        <v>16516</v>
      </c>
      <c r="B42" t="s">
        <v>16545</v>
      </c>
    </row>
    <row r="43" spans="1:2" x14ac:dyDescent="0.25">
      <c r="A43" s="13" t="s">
        <v>16516</v>
      </c>
      <c r="B43" t="s">
        <v>16546</v>
      </c>
    </row>
    <row r="44" spans="1:2" x14ac:dyDescent="0.25">
      <c r="A44" s="13" t="s">
        <v>16516</v>
      </c>
      <c r="B44" t="s">
        <v>16547</v>
      </c>
    </row>
    <row r="45" spans="1:2" x14ac:dyDescent="0.25">
      <c r="A45" s="13" t="s">
        <v>16516</v>
      </c>
      <c r="B45" t="s">
        <v>16548</v>
      </c>
    </row>
    <row r="46" spans="1:2" x14ac:dyDescent="0.25">
      <c r="A46" s="13" t="s">
        <v>16516</v>
      </c>
      <c r="B46" t="s">
        <v>16519</v>
      </c>
    </row>
    <row r="47" spans="1:2" x14ac:dyDescent="0.25">
      <c r="A47" s="13" t="s">
        <v>16516</v>
      </c>
      <c r="B47" t="s">
        <v>16520</v>
      </c>
    </row>
    <row r="48" spans="1:2" x14ac:dyDescent="0.25">
      <c r="A48" s="13" t="s">
        <v>16516</v>
      </c>
      <c r="B48" t="s">
        <v>16532</v>
      </c>
    </row>
    <row r="49" spans="1:2" x14ac:dyDescent="0.25">
      <c r="A49" s="13" t="s">
        <v>16516</v>
      </c>
      <c r="B49" t="s">
        <v>16534</v>
      </c>
    </row>
    <row r="50" spans="1:2" x14ac:dyDescent="0.25">
      <c r="A50" s="13" t="s">
        <v>16516</v>
      </c>
      <c r="B50" t="s">
        <v>16533</v>
      </c>
    </row>
    <row r="51" spans="1:2" x14ac:dyDescent="0.25">
      <c r="A51" s="13" t="s">
        <v>16516</v>
      </c>
      <c r="B51" t="s">
        <v>16533</v>
      </c>
    </row>
    <row r="52" spans="1:2" x14ac:dyDescent="0.25">
      <c r="A52" s="13" t="s">
        <v>16516</v>
      </c>
      <c r="B52" t="s">
        <v>16526</v>
      </c>
    </row>
    <row r="53" spans="1:2" x14ac:dyDescent="0.25">
      <c r="A53" s="13" t="s">
        <v>16516</v>
      </c>
      <c r="B53" t="s">
        <v>16527</v>
      </c>
    </row>
  </sheetData>
  <sortState xmlns:xlrd2="http://schemas.microsoft.com/office/spreadsheetml/2017/richdata2" ref="D2:D27">
    <sortCondition ref="D2:D27"/>
  </sortState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960D7-0CB6-4812-9374-9327806819F2}">
  <sheetPr>
    <tabColor theme="1" tint="0.499984740745262"/>
  </sheetPr>
  <dimension ref="A1:K58"/>
  <sheetViews>
    <sheetView workbookViewId="0">
      <selection activeCell="E10" sqref="E10"/>
    </sheetView>
  </sheetViews>
  <sheetFormatPr defaultRowHeight="15" x14ac:dyDescent="0.25"/>
  <cols>
    <col min="2" max="2" width="26.42578125" customWidth="1"/>
    <col min="3" max="3" width="11.5703125" bestFit="1" customWidth="1"/>
    <col min="5" max="5" width="14.28515625" bestFit="1" customWidth="1"/>
    <col min="8" max="8" width="12.140625" bestFit="1" customWidth="1"/>
    <col min="9" max="9" width="5.140625" customWidth="1"/>
  </cols>
  <sheetData>
    <row r="1" spans="1:11" x14ac:dyDescent="0.25">
      <c r="A1" t="s">
        <v>5</v>
      </c>
      <c r="B1" t="s">
        <v>4</v>
      </c>
      <c r="C1" t="s">
        <v>16494</v>
      </c>
      <c r="D1" t="s">
        <v>16502</v>
      </c>
      <c r="E1" t="s">
        <v>16503</v>
      </c>
      <c r="F1" t="s">
        <v>16504</v>
      </c>
      <c r="H1" t="s">
        <v>16500</v>
      </c>
      <c r="I1">
        <v>320</v>
      </c>
      <c r="K1" s="8" t="s">
        <v>16501</v>
      </c>
    </row>
    <row r="2" spans="1:11" x14ac:dyDescent="0.25">
      <c r="A2" s="9" t="s">
        <v>32</v>
      </c>
      <c r="B2" t="s">
        <v>16562</v>
      </c>
      <c r="C2" t="s">
        <v>16497</v>
      </c>
      <c r="D2">
        <v>320.02999999999997</v>
      </c>
      <c r="E2">
        <v>179.21700000000001</v>
      </c>
      <c r="F2">
        <f>Produtos[[#This Row],[preço_venda]]-Produtos[[#This Row],[preço_custo]]</f>
        <v>140.81299999999996</v>
      </c>
    </row>
    <row r="3" spans="1:11" x14ac:dyDescent="0.25">
      <c r="A3" s="9" t="s">
        <v>12</v>
      </c>
      <c r="B3" t="s">
        <v>16563</v>
      </c>
      <c r="C3" t="s">
        <v>16497</v>
      </c>
      <c r="D3">
        <v>320.04000000000002</v>
      </c>
      <c r="E3">
        <v>131.21600000000001</v>
      </c>
      <c r="F3">
        <f>Produtos[[#This Row],[preço_venda]]-Produtos[[#This Row],[preço_custo]]</f>
        <v>188.82400000000001</v>
      </c>
    </row>
    <row r="4" spans="1:11" x14ac:dyDescent="0.25">
      <c r="A4" s="9" t="s">
        <v>58</v>
      </c>
      <c r="B4" t="s">
        <v>16564</v>
      </c>
      <c r="C4" t="s">
        <v>16497</v>
      </c>
      <c r="D4">
        <v>320.64</v>
      </c>
      <c r="E4">
        <v>160.32</v>
      </c>
      <c r="F4">
        <f>Produtos[[#This Row],[preço_venda]]-Produtos[[#This Row],[preço_custo]]</f>
        <v>160.32</v>
      </c>
    </row>
    <row r="5" spans="1:11" x14ac:dyDescent="0.25">
      <c r="A5" s="9" t="s">
        <v>42</v>
      </c>
      <c r="B5" t="s">
        <v>16565</v>
      </c>
      <c r="C5" t="s">
        <v>16497</v>
      </c>
      <c r="D5">
        <v>640.05999999999995</v>
      </c>
      <c r="E5">
        <v>352.03300000000002</v>
      </c>
      <c r="F5">
        <f>Produtos[[#This Row],[preço_venda]]-Produtos[[#This Row],[preço_custo]]</f>
        <v>288.02699999999993</v>
      </c>
    </row>
    <row r="6" spans="1:11" x14ac:dyDescent="0.25">
      <c r="A6" s="9" t="s">
        <v>54</v>
      </c>
      <c r="B6" t="s">
        <v>16566</v>
      </c>
      <c r="C6" t="s">
        <v>16497</v>
      </c>
      <c r="D6">
        <v>640.12</v>
      </c>
      <c r="E6">
        <v>339.26400000000001</v>
      </c>
      <c r="F6">
        <f>Produtos[[#This Row],[preço_venda]]-Produtos[[#This Row],[preço_custo]]</f>
        <v>300.85599999999999</v>
      </c>
    </row>
    <row r="7" spans="1:11" x14ac:dyDescent="0.25">
      <c r="A7" s="9" t="s">
        <v>13</v>
      </c>
      <c r="B7" t="s">
        <v>16567</v>
      </c>
      <c r="C7" t="s">
        <v>16497</v>
      </c>
      <c r="D7">
        <v>640.16</v>
      </c>
      <c r="E7">
        <v>300.875</v>
      </c>
      <c r="F7">
        <f>Produtos[[#This Row],[preço_venda]]-Produtos[[#This Row],[preço_custo]]</f>
        <v>339.28499999999997</v>
      </c>
    </row>
    <row r="8" spans="1:11" x14ac:dyDescent="0.25">
      <c r="A8" s="9" t="s">
        <v>33</v>
      </c>
      <c r="B8" t="s">
        <v>16568</v>
      </c>
      <c r="C8" t="s">
        <v>16497</v>
      </c>
      <c r="D8">
        <v>640.80999999999995</v>
      </c>
      <c r="E8">
        <v>294.77300000000002</v>
      </c>
      <c r="F8">
        <f>Produtos[[#This Row],[preço_venda]]-Produtos[[#This Row],[preço_custo]]</f>
        <v>346.03699999999992</v>
      </c>
    </row>
    <row r="9" spans="1:11" x14ac:dyDescent="0.25">
      <c r="A9" s="9" t="s">
        <v>15</v>
      </c>
      <c r="B9" t="s">
        <v>16569</v>
      </c>
      <c r="C9" t="s">
        <v>16497</v>
      </c>
      <c r="D9">
        <v>960.56</v>
      </c>
      <c r="E9">
        <v>547.51900000000001</v>
      </c>
      <c r="F9">
        <f>Produtos[[#This Row],[preço_venda]]-Produtos[[#This Row],[preço_custo]]</f>
        <v>413.04099999999994</v>
      </c>
    </row>
    <row r="10" spans="1:11" x14ac:dyDescent="0.25">
      <c r="A10" s="9" t="s">
        <v>44</v>
      </c>
      <c r="B10" t="s">
        <v>16570</v>
      </c>
      <c r="C10" t="s">
        <v>16497</v>
      </c>
      <c r="D10">
        <v>1280.03</v>
      </c>
      <c r="E10">
        <v>678.41600000000005</v>
      </c>
      <c r="F10">
        <f>Produtos[[#This Row],[preço_venda]]-Produtos[[#This Row],[preço_custo]]</f>
        <v>601.61399999999992</v>
      </c>
    </row>
    <row r="11" spans="1:11" x14ac:dyDescent="0.25">
      <c r="A11" s="9" t="s">
        <v>28</v>
      </c>
      <c r="B11" t="s">
        <v>16571</v>
      </c>
      <c r="C11" t="s">
        <v>16497</v>
      </c>
      <c r="D11">
        <v>1280.27</v>
      </c>
      <c r="E11">
        <v>537.71299999999997</v>
      </c>
      <c r="F11">
        <f>Produtos[[#This Row],[preço_venda]]-Produtos[[#This Row],[preço_custo]]</f>
        <v>742.55700000000002</v>
      </c>
    </row>
    <row r="12" spans="1:11" x14ac:dyDescent="0.25">
      <c r="A12" s="9" t="s">
        <v>41</v>
      </c>
      <c r="B12" t="s">
        <v>16572</v>
      </c>
      <c r="C12" t="s">
        <v>16497</v>
      </c>
      <c r="D12">
        <v>1280.3</v>
      </c>
      <c r="E12">
        <v>512.12</v>
      </c>
      <c r="F12">
        <f>Produtos[[#This Row],[preço_venda]]-Produtos[[#This Row],[preço_custo]]</f>
        <v>768.18</v>
      </c>
    </row>
    <row r="13" spans="1:11" x14ac:dyDescent="0.25">
      <c r="A13" s="9" t="s">
        <v>63</v>
      </c>
      <c r="B13" t="s">
        <v>16573</v>
      </c>
      <c r="C13" t="s">
        <v>16497</v>
      </c>
      <c r="D13">
        <v>1280.4100000000001</v>
      </c>
      <c r="E13">
        <v>563.38</v>
      </c>
      <c r="F13">
        <f>Produtos[[#This Row],[preço_venda]]-Produtos[[#This Row],[preço_custo]]</f>
        <v>717.03000000000009</v>
      </c>
    </row>
    <row r="14" spans="1:11" x14ac:dyDescent="0.25">
      <c r="A14" s="9" t="s">
        <v>48</v>
      </c>
      <c r="B14" t="s">
        <v>16574</v>
      </c>
      <c r="C14" t="s">
        <v>16497</v>
      </c>
      <c r="D14">
        <v>1280.44</v>
      </c>
      <c r="E14">
        <v>601.80700000000002</v>
      </c>
      <c r="F14">
        <f>Produtos[[#This Row],[preço_venda]]-Produtos[[#This Row],[preço_custo]]</f>
        <v>678.63300000000004</v>
      </c>
    </row>
    <row r="15" spans="1:11" x14ac:dyDescent="0.25">
      <c r="A15" s="9" t="s">
        <v>49</v>
      </c>
      <c r="B15" t="s">
        <v>16575</v>
      </c>
      <c r="C15" t="s">
        <v>16497</v>
      </c>
      <c r="D15">
        <v>1280.6600000000001</v>
      </c>
      <c r="E15">
        <v>729.976</v>
      </c>
      <c r="F15">
        <f>Produtos[[#This Row],[preço_venda]]-Produtos[[#This Row],[preço_custo]]</f>
        <v>550.68400000000008</v>
      </c>
    </row>
    <row r="16" spans="1:11" x14ac:dyDescent="0.25">
      <c r="A16" s="9" t="s">
        <v>64</v>
      </c>
      <c r="B16" t="s">
        <v>16576</v>
      </c>
      <c r="C16" t="s">
        <v>16497</v>
      </c>
      <c r="D16">
        <v>1280.6600000000001</v>
      </c>
      <c r="E16">
        <v>525.07100000000003</v>
      </c>
      <c r="F16">
        <f>Produtos[[#This Row],[preço_venda]]-Produtos[[#This Row],[preço_custo]]</f>
        <v>755.58900000000006</v>
      </c>
    </row>
    <row r="17" spans="1:6" x14ac:dyDescent="0.25">
      <c r="A17" s="9" t="s">
        <v>23</v>
      </c>
      <c r="B17" t="s">
        <v>16577</v>
      </c>
      <c r="C17" t="s">
        <v>16496</v>
      </c>
      <c r="D17">
        <v>1600.18</v>
      </c>
      <c r="E17">
        <v>672.07600000000002</v>
      </c>
      <c r="F17">
        <f>Produtos[[#This Row],[preço_venda]]-Produtos[[#This Row],[preço_custo]]</f>
        <v>928.10400000000004</v>
      </c>
    </row>
    <row r="18" spans="1:6" x14ac:dyDescent="0.25">
      <c r="A18" s="9" t="s">
        <v>35</v>
      </c>
      <c r="B18" t="s">
        <v>16578</v>
      </c>
      <c r="C18" t="s">
        <v>16496</v>
      </c>
      <c r="D18">
        <v>1600.25</v>
      </c>
      <c r="E18">
        <v>848.13300000000004</v>
      </c>
      <c r="F18">
        <f>Produtos[[#This Row],[preço_venda]]-Produtos[[#This Row],[preço_custo]]</f>
        <v>752.11699999999996</v>
      </c>
    </row>
    <row r="19" spans="1:6" x14ac:dyDescent="0.25">
      <c r="A19" s="9" t="s">
        <v>43</v>
      </c>
      <c r="B19" t="s">
        <v>16579</v>
      </c>
      <c r="C19" t="s">
        <v>16496</v>
      </c>
      <c r="D19">
        <v>1600.73</v>
      </c>
      <c r="E19">
        <v>784.35799999999995</v>
      </c>
      <c r="F19">
        <f>Produtos[[#This Row],[preço_venda]]-Produtos[[#This Row],[preço_custo]]</f>
        <v>816.37200000000007</v>
      </c>
    </row>
    <row r="20" spans="1:6" x14ac:dyDescent="0.25">
      <c r="A20" s="9" t="s">
        <v>9</v>
      </c>
      <c r="B20" t="s">
        <v>16580</v>
      </c>
      <c r="C20" t="s">
        <v>16496</v>
      </c>
      <c r="D20">
        <v>1600.98</v>
      </c>
      <c r="E20">
        <v>720.44100000000003</v>
      </c>
      <c r="F20">
        <f>Produtos[[#This Row],[preço_venda]]-Produtos[[#This Row],[preço_custo]]</f>
        <v>880.53899999999999</v>
      </c>
    </row>
    <row r="21" spans="1:6" x14ac:dyDescent="0.25">
      <c r="A21" s="9" t="s">
        <v>22</v>
      </c>
      <c r="B21" t="s">
        <v>16581</v>
      </c>
      <c r="C21" t="s">
        <v>16496</v>
      </c>
      <c r="D21">
        <v>1920.05</v>
      </c>
      <c r="E21">
        <v>960.02499999999998</v>
      </c>
      <c r="F21">
        <f>Produtos[[#This Row],[preço_venda]]-Produtos[[#This Row],[preço_custo]]</f>
        <v>960.02499999999998</v>
      </c>
    </row>
    <row r="22" spans="1:6" x14ac:dyDescent="0.25">
      <c r="A22" s="9" t="s">
        <v>37</v>
      </c>
      <c r="B22" t="s">
        <v>16582</v>
      </c>
      <c r="C22" t="s">
        <v>16496</v>
      </c>
      <c r="D22">
        <v>1920.6</v>
      </c>
      <c r="E22">
        <v>1094.742</v>
      </c>
      <c r="F22">
        <f>Produtos[[#This Row],[preço_venda]]-Produtos[[#This Row],[preço_custo]]</f>
        <v>825.85799999999995</v>
      </c>
    </row>
    <row r="23" spans="1:6" x14ac:dyDescent="0.25">
      <c r="A23" s="9" t="s">
        <v>50</v>
      </c>
      <c r="B23" t="s">
        <v>16583</v>
      </c>
      <c r="C23" t="s">
        <v>16496</v>
      </c>
      <c r="D23">
        <v>1920.61</v>
      </c>
      <c r="E23">
        <v>883.48099999999999</v>
      </c>
      <c r="F23">
        <f>Produtos[[#This Row],[preço_venda]]-Produtos[[#This Row],[preço_custo]]</f>
        <v>1037.1289999999999</v>
      </c>
    </row>
    <row r="24" spans="1:6" x14ac:dyDescent="0.25">
      <c r="A24" s="9" t="s">
        <v>55</v>
      </c>
      <c r="B24" t="s">
        <v>16584</v>
      </c>
      <c r="C24" t="s">
        <v>16496</v>
      </c>
      <c r="D24">
        <v>1920.92</v>
      </c>
      <c r="E24">
        <v>845.20500000000004</v>
      </c>
      <c r="F24">
        <f>Produtos[[#This Row],[preço_venda]]-Produtos[[#This Row],[preço_custo]]</f>
        <v>1075.7150000000001</v>
      </c>
    </row>
    <row r="25" spans="1:6" x14ac:dyDescent="0.25">
      <c r="A25" s="9" t="s">
        <v>39</v>
      </c>
      <c r="B25" t="s">
        <v>16585</v>
      </c>
      <c r="C25" t="s">
        <v>16496</v>
      </c>
      <c r="D25">
        <v>2240.35</v>
      </c>
      <c r="E25">
        <v>1164.982</v>
      </c>
      <c r="F25">
        <f>Produtos[[#This Row],[preço_venda]]-Produtos[[#This Row],[preço_custo]]</f>
        <v>1075.3679999999999</v>
      </c>
    </row>
    <row r="26" spans="1:6" x14ac:dyDescent="0.25">
      <c r="A26" s="9" t="s">
        <v>19</v>
      </c>
      <c r="B26" t="s">
        <v>16586</v>
      </c>
      <c r="C26" t="s">
        <v>16496</v>
      </c>
      <c r="D26">
        <v>2240.5100000000002</v>
      </c>
      <c r="E26">
        <v>985.82399999999996</v>
      </c>
      <c r="F26">
        <f>Produtos[[#This Row],[preço_venda]]-Produtos[[#This Row],[preço_custo]]</f>
        <v>1254.6860000000001</v>
      </c>
    </row>
    <row r="27" spans="1:6" x14ac:dyDescent="0.25">
      <c r="A27" s="9" t="s">
        <v>59</v>
      </c>
      <c r="B27" t="s">
        <v>16587</v>
      </c>
      <c r="C27" t="s">
        <v>16496</v>
      </c>
      <c r="D27">
        <v>2240.64</v>
      </c>
      <c r="E27">
        <v>941.06899999999996</v>
      </c>
      <c r="F27">
        <f>Produtos[[#This Row],[preço_venda]]-Produtos[[#This Row],[preço_custo]]</f>
        <v>1299.5709999999999</v>
      </c>
    </row>
    <row r="28" spans="1:6" x14ac:dyDescent="0.25">
      <c r="A28" s="9" t="s">
        <v>46</v>
      </c>
      <c r="B28" t="s">
        <v>16588</v>
      </c>
      <c r="C28" t="s">
        <v>16496</v>
      </c>
      <c r="D28">
        <v>2240.7800000000002</v>
      </c>
      <c r="E28">
        <v>1299.652</v>
      </c>
      <c r="F28">
        <f>Produtos[[#This Row],[preço_venda]]-Produtos[[#This Row],[preço_custo]]</f>
        <v>941.12800000000016</v>
      </c>
    </row>
    <row r="29" spans="1:6" x14ac:dyDescent="0.25">
      <c r="A29" s="9" t="s">
        <v>45</v>
      </c>
      <c r="B29" t="s">
        <v>16589</v>
      </c>
      <c r="C29" t="s">
        <v>16496</v>
      </c>
      <c r="D29">
        <v>2240.8000000000002</v>
      </c>
      <c r="E29">
        <v>1097.992</v>
      </c>
      <c r="F29">
        <f>Produtos[[#This Row],[preço_venda]]-Produtos[[#This Row],[preço_custo]]</f>
        <v>1142.8080000000002</v>
      </c>
    </row>
    <row r="30" spans="1:6" x14ac:dyDescent="0.25">
      <c r="A30" s="9" t="s">
        <v>17</v>
      </c>
      <c r="B30" t="s">
        <v>16590</v>
      </c>
      <c r="C30" t="s">
        <v>16496</v>
      </c>
      <c r="D30">
        <v>2560.2199999999998</v>
      </c>
      <c r="E30">
        <v>1100.895</v>
      </c>
      <c r="F30">
        <f>Produtos[[#This Row],[preço_venda]]-Produtos[[#This Row],[preço_custo]]</f>
        <v>1459.3249999999998</v>
      </c>
    </row>
    <row r="31" spans="1:6" x14ac:dyDescent="0.25">
      <c r="A31" s="9" t="s">
        <v>60</v>
      </c>
      <c r="B31" t="s">
        <v>16591</v>
      </c>
      <c r="C31" t="s">
        <v>16496</v>
      </c>
      <c r="D31">
        <v>2560.27</v>
      </c>
      <c r="E31">
        <v>1049.711</v>
      </c>
      <c r="F31">
        <f>Produtos[[#This Row],[preço_venda]]-Produtos[[#This Row],[preço_custo]]</f>
        <v>1510.559</v>
      </c>
    </row>
    <row r="32" spans="1:6" x14ac:dyDescent="0.25">
      <c r="A32" s="9" t="s">
        <v>38</v>
      </c>
      <c r="B32" t="s">
        <v>16592</v>
      </c>
      <c r="C32" t="s">
        <v>16496</v>
      </c>
      <c r="D32">
        <v>2880.07</v>
      </c>
      <c r="E32">
        <v>1411.2339999999999</v>
      </c>
      <c r="F32">
        <f>Produtos[[#This Row],[preço_venda]]-Produtos[[#This Row],[preço_custo]]</f>
        <v>1468.8360000000002</v>
      </c>
    </row>
    <row r="33" spans="1:6" x14ac:dyDescent="0.25">
      <c r="A33" s="9" t="s">
        <v>56</v>
      </c>
      <c r="B33" t="s">
        <v>16593</v>
      </c>
      <c r="C33" t="s">
        <v>16496</v>
      </c>
      <c r="D33">
        <v>2880.31</v>
      </c>
      <c r="E33">
        <v>1699.383</v>
      </c>
      <c r="F33">
        <f>Produtos[[#This Row],[preço_venda]]-Produtos[[#This Row],[preço_custo]]</f>
        <v>1180.9269999999999</v>
      </c>
    </row>
    <row r="34" spans="1:6" x14ac:dyDescent="0.25">
      <c r="A34" s="9" t="s">
        <v>14</v>
      </c>
      <c r="B34" t="s">
        <v>16594</v>
      </c>
      <c r="C34" t="s">
        <v>16496</v>
      </c>
      <c r="D34">
        <v>2880.5</v>
      </c>
      <c r="E34">
        <v>1497.86</v>
      </c>
      <c r="F34">
        <f>Produtos[[#This Row],[preço_venda]]-Produtos[[#This Row],[preço_custo]]</f>
        <v>1382.64</v>
      </c>
    </row>
    <row r="35" spans="1:6" x14ac:dyDescent="0.25">
      <c r="A35" s="9" t="s">
        <v>62</v>
      </c>
      <c r="B35" t="s">
        <v>16595</v>
      </c>
      <c r="C35" t="s">
        <v>16496</v>
      </c>
      <c r="D35">
        <v>2880.58</v>
      </c>
      <c r="E35">
        <v>1497.902</v>
      </c>
      <c r="F35">
        <f>Produtos[[#This Row],[preço_venda]]-Produtos[[#This Row],[preço_custo]]</f>
        <v>1382.6779999999999</v>
      </c>
    </row>
    <row r="36" spans="1:6" x14ac:dyDescent="0.25">
      <c r="A36" s="9" t="s">
        <v>51</v>
      </c>
      <c r="B36" t="s">
        <v>16596</v>
      </c>
      <c r="C36" t="s">
        <v>16496</v>
      </c>
      <c r="D36">
        <v>2880.66</v>
      </c>
      <c r="E36">
        <v>1670.7829999999999</v>
      </c>
      <c r="F36">
        <f>Produtos[[#This Row],[preço_venda]]-Produtos[[#This Row],[preço_custo]]</f>
        <v>1209.877</v>
      </c>
    </row>
    <row r="37" spans="1:6" x14ac:dyDescent="0.25">
      <c r="A37" s="9" t="s">
        <v>27</v>
      </c>
      <c r="B37" t="s">
        <v>16597</v>
      </c>
      <c r="C37" t="s">
        <v>16496</v>
      </c>
      <c r="D37">
        <v>2880.86</v>
      </c>
      <c r="E37">
        <v>1555.664</v>
      </c>
      <c r="F37">
        <f>Produtos[[#This Row],[preço_venda]]-Produtos[[#This Row],[preço_custo]]</f>
        <v>1325.1960000000001</v>
      </c>
    </row>
    <row r="38" spans="1:6" x14ac:dyDescent="0.25">
      <c r="A38" s="9" t="s">
        <v>40</v>
      </c>
      <c r="B38" t="s">
        <v>16598</v>
      </c>
      <c r="C38" t="s">
        <v>16495</v>
      </c>
      <c r="D38">
        <v>3200.37</v>
      </c>
      <c r="E38">
        <v>1888.2180000000001</v>
      </c>
      <c r="F38">
        <f>Produtos[[#This Row],[preço_venda]]-Produtos[[#This Row],[preço_custo]]</f>
        <v>1312.1519999999998</v>
      </c>
    </row>
    <row r="39" spans="1:6" x14ac:dyDescent="0.25">
      <c r="A39" s="9" t="s">
        <v>61</v>
      </c>
      <c r="B39" t="s">
        <v>16599</v>
      </c>
      <c r="C39" t="s">
        <v>16495</v>
      </c>
      <c r="D39">
        <v>3520.11</v>
      </c>
      <c r="E39">
        <v>1584.05</v>
      </c>
      <c r="F39">
        <f>Produtos[[#This Row],[preço_venda]]-Produtos[[#This Row],[preço_custo]]</f>
        <v>1936.0600000000002</v>
      </c>
    </row>
    <row r="40" spans="1:6" x14ac:dyDescent="0.25">
      <c r="A40" s="9" t="s">
        <v>24</v>
      </c>
      <c r="B40" t="s">
        <v>16600</v>
      </c>
      <c r="C40" t="s">
        <v>16495</v>
      </c>
      <c r="D40">
        <v>3520.29</v>
      </c>
      <c r="E40">
        <v>2076.971</v>
      </c>
      <c r="F40">
        <f>Produtos[[#This Row],[preço_venda]]-Produtos[[#This Row],[preço_custo]]</f>
        <v>1443.319</v>
      </c>
    </row>
    <row r="41" spans="1:6" x14ac:dyDescent="0.25">
      <c r="A41" s="9" t="s">
        <v>34</v>
      </c>
      <c r="B41" t="s">
        <v>16601</v>
      </c>
      <c r="C41" t="s">
        <v>16495</v>
      </c>
      <c r="D41">
        <v>3520.32</v>
      </c>
      <c r="E41">
        <v>1478.5340000000001</v>
      </c>
      <c r="F41">
        <f>Produtos[[#This Row],[preço_venda]]-Produtos[[#This Row],[preço_custo]]</f>
        <v>2041.7860000000001</v>
      </c>
    </row>
    <row r="42" spans="1:6" x14ac:dyDescent="0.25">
      <c r="A42" s="9" t="s">
        <v>16</v>
      </c>
      <c r="B42" t="s">
        <v>16602</v>
      </c>
      <c r="C42" t="s">
        <v>16495</v>
      </c>
      <c r="D42">
        <v>3520.34</v>
      </c>
      <c r="E42">
        <v>1584.153</v>
      </c>
      <c r="F42">
        <f>Produtos[[#This Row],[preço_venda]]-Produtos[[#This Row],[preço_custo]]</f>
        <v>1936.1870000000001</v>
      </c>
    </row>
    <row r="43" spans="1:6" x14ac:dyDescent="0.25">
      <c r="A43" s="9" t="s">
        <v>57</v>
      </c>
      <c r="B43" t="s">
        <v>16603</v>
      </c>
      <c r="C43" t="s">
        <v>16495</v>
      </c>
      <c r="D43">
        <v>3520.81</v>
      </c>
      <c r="E43">
        <v>1549.1559999999999</v>
      </c>
      <c r="F43">
        <f>Produtos[[#This Row],[preço_venda]]-Produtos[[#This Row],[preço_custo]]</f>
        <v>1971.654</v>
      </c>
    </row>
    <row r="44" spans="1:6" x14ac:dyDescent="0.25">
      <c r="A44" s="9" t="s">
        <v>18</v>
      </c>
      <c r="B44" t="s">
        <v>16604</v>
      </c>
      <c r="C44" t="s">
        <v>16495</v>
      </c>
      <c r="D44">
        <v>3520.92</v>
      </c>
      <c r="E44">
        <v>1478.7860000000001</v>
      </c>
      <c r="F44">
        <f>Produtos[[#This Row],[preço_venda]]-Produtos[[#This Row],[preço_custo]]</f>
        <v>2042.134</v>
      </c>
    </row>
    <row r="45" spans="1:6" x14ac:dyDescent="0.25">
      <c r="A45" s="9" t="s">
        <v>29</v>
      </c>
      <c r="B45" t="s">
        <v>16605</v>
      </c>
      <c r="C45" t="s">
        <v>16495</v>
      </c>
      <c r="D45">
        <v>3840.16</v>
      </c>
      <c r="E45">
        <v>1612.867</v>
      </c>
      <c r="F45">
        <f>Produtos[[#This Row],[preço_venda]]-Produtos[[#This Row],[preço_custo]]</f>
        <v>2227.2929999999997</v>
      </c>
    </row>
    <row r="46" spans="1:6" x14ac:dyDescent="0.25">
      <c r="A46" s="9" t="s">
        <v>31</v>
      </c>
      <c r="B46" t="s">
        <v>16606</v>
      </c>
      <c r="C46" t="s">
        <v>16495</v>
      </c>
      <c r="D46">
        <v>3840.22</v>
      </c>
      <c r="E46">
        <v>2035.317</v>
      </c>
      <c r="F46">
        <f>Produtos[[#This Row],[preço_venda]]-Produtos[[#This Row],[preço_custo]]</f>
        <v>1804.9029999999998</v>
      </c>
    </row>
    <row r="47" spans="1:6" x14ac:dyDescent="0.25">
      <c r="A47" s="9" t="s">
        <v>30</v>
      </c>
      <c r="B47" t="s">
        <v>16607</v>
      </c>
      <c r="C47" t="s">
        <v>16495</v>
      </c>
      <c r="D47">
        <v>3840.24</v>
      </c>
      <c r="E47">
        <v>1612.9010000000001</v>
      </c>
      <c r="F47">
        <f>Produtos[[#This Row],[preço_venda]]-Produtos[[#This Row],[preço_custo]]</f>
        <v>2227.3389999999999</v>
      </c>
    </row>
    <row r="48" spans="1:6" x14ac:dyDescent="0.25">
      <c r="A48" s="9" t="s">
        <v>53</v>
      </c>
      <c r="B48" t="s">
        <v>16608</v>
      </c>
      <c r="C48" t="s">
        <v>16495</v>
      </c>
      <c r="D48">
        <v>3840.32</v>
      </c>
      <c r="E48">
        <v>1996.9659999999999</v>
      </c>
      <c r="F48">
        <f>Produtos[[#This Row],[preço_venda]]-Produtos[[#This Row],[preço_custo]]</f>
        <v>1843.3540000000003</v>
      </c>
    </row>
    <row r="49" spans="1:6" x14ac:dyDescent="0.25">
      <c r="A49" s="9" t="s">
        <v>36</v>
      </c>
      <c r="B49" t="s">
        <v>16609</v>
      </c>
      <c r="C49" t="s">
        <v>16495</v>
      </c>
      <c r="D49">
        <v>3840.38</v>
      </c>
      <c r="E49">
        <v>2073.8049999999998</v>
      </c>
      <c r="F49">
        <f>Produtos[[#This Row],[preço_venda]]-Produtos[[#This Row],[preço_custo]]</f>
        <v>1766.5750000000003</v>
      </c>
    </row>
    <row r="50" spans="1:6" x14ac:dyDescent="0.25">
      <c r="A50" s="9" t="s">
        <v>21</v>
      </c>
      <c r="B50" t="s">
        <v>16610</v>
      </c>
      <c r="C50" t="s">
        <v>16495</v>
      </c>
      <c r="D50">
        <v>3840.51</v>
      </c>
      <c r="E50">
        <v>1728.23</v>
      </c>
      <c r="F50">
        <f>Produtos[[#This Row],[preço_venda]]-Produtos[[#This Row],[preço_custo]]</f>
        <v>2112.2800000000002</v>
      </c>
    </row>
    <row r="51" spans="1:6" x14ac:dyDescent="0.25">
      <c r="A51" s="9" t="s">
        <v>20</v>
      </c>
      <c r="B51" t="s">
        <v>16611</v>
      </c>
      <c r="C51" t="s">
        <v>16495</v>
      </c>
      <c r="D51">
        <v>4160.0600000000004</v>
      </c>
      <c r="E51">
        <v>2246.4319999999998</v>
      </c>
      <c r="F51">
        <f>Produtos[[#This Row],[preço_venda]]-Produtos[[#This Row],[preço_custo]]</f>
        <v>1913.6280000000006</v>
      </c>
    </row>
    <row r="52" spans="1:6" x14ac:dyDescent="0.25">
      <c r="A52" s="9" t="s">
        <v>52</v>
      </c>
      <c r="B52" t="s">
        <v>16612</v>
      </c>
      <c r="C52" t="s">
        <v>16495</v>
      </c>
      <c r="D52">
        <v>4160.6400000000003</v>
      </c>
      <c r="E52">
        <v>2288.3519999999999</v>
      </c>
      <c r="F52">
        <f>Produtos[[#This Row],[preço_venda]]-Produtos[[#This Row],[preço_custo]]</f>
        <v>1872.2880000000005</v>
      </c>
    </row>
    <row r="53" spans="1:6" x14ac:dyDescent="0.25">
      <c r="A53" s="9" t="s">
        <v>65</v>
      </c>
      <c r="B53" t="s">
        <v>16613</v>
      </c>
      <c r="C53" t="s">
        <v>16495</v>
      </c>
      <c r="D53">
        <v>4160.76</v>
      </c>
      <c r="E53">
        <v>2371.6329999999998</v>
      </c>
      <c r="F53">
        <f>Produtos[[#This Row],[preço_venda]]-Produtos[[#This Row],[preço_custo]]</f>
        <v>1789.1270000000004</v>
      </c>
    </row>
    <row r="54" spans="1:6" x14ac:dyDescent="0.25">
      <c r="A54" s="9" t="s">
        <v>47</v>
      </c>
      <c r="B54" t="s">
        <v>16614</v>
      </c>
      <c r="C54" t="s">
        <v>16495</v>
      </c>
      <c r="D54">
        <v>4160.97</v>
      </c>
      <c r="E54">
        <v>2454.9720000000002</v>
      </c>
      <c r="F54">
        <f>Produtos[[#This Row],[preço_venda]]-Produtos[[#This Row],[preço_custo]]</f>
        <v>1705.998</v>
      </c>
    </row>
    <row r="55" spans="1:6" x14ac:dyDescent="0.25">
      <c r="A55" s="9" t="s">
        <v>10</v>
      </c>
      <c r="B55" t="s">
        <v>16615</v>
      </c>
      <c r="C55" t="s">
        <v>16495</v>
      </c>
      <c r="D55">
        <v>4480.1499999999996</v>
      </c>
      <c r="E55">
        <v>2240.0749999999998</v>
      </c>
      <c r="F55">
        <f>Produtos[[#This Row],[preço_venda]]-Produtos[[#This Row],[preço_custo]]</f>
        <v>2240.0749999999998</v>
      </c>
    </row>
    <row r="56" spans="1:6" x14ac:dyDescent="0.25">
      <c r="A56" s="9" t="s">
        <v>11</v>
      </c>
      <c r="B56" t="s">
        <v>16616</v>
      </c>
      <c r="C56" t="s">
        <v>16495</v>
      </c>
      <c r="D56">
        <v>4480.49</v>
      </c>
      <c r="E56">
        <v>2688.2939999999999</v>
      </c>
      <c r="F56">
        <f>Produtos[[#This Row],[preço_venda]]-Produtos[[#This Row],[preço_custo]]</f>
        <v>1792.1959999999999</v>
      </c>
    </row>
    <row r="57" spans="1:6" x14ac:dyDescent="0.25">
      <c r="A57" s="9" t="s">
        <v>26</v>
      </c>
      <c r="B57" t="s">
        <v>16617</v>
      </c>
      <c r="C57" t="s">
        <v>16495</v>
      </c>
      <c r="D57">
        <v>4480.78</v>
      </c>
      <c r="E57">
        <v>2016.3510000000001</v>
      </c>
      <c r="F57">
        <f>Produtos[[#This Row],[preço_venda]]-Produtos[[#This Row],[preço_custo]]</f>
        <v>2464.4289999999996</v>
      </c>
    </row>
    <row r="58" spans="1:6" x14ac:dyDescent="0.25">
      <c r="A58" s="9" t="s">
        <v>25</v>
      </c>
      <c r="B58" t="s">
        <v>16618</v>
      </c>
      <c r="C58" t="s">
        <v>16495</v>
      </c>
      <c r="D58">
        <v>4480.97</v>
      </c>
      <c r="E58">
        <v>2643.7719999999999</v>
      </c>
      <c r="F58">
        <f>Produtos[[#This Row],[preço_venda]]-Produtos[[#This Row],[preço_custo]]</f>
        <v>1837.1980000000003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A1D43-5664-441A-B114-D842BBE1CC09}">
  <sheetPr>
    <tabColor theme="9" tint="0.39997558519241921"/>
  </sheetPr>
  <dimension ref="A1:K5572"/>
  <sheetViews>
    <sheetView workbookViewId="0">
      <selection activeCell="K1" sqref="K1"/>
    </sheetView>
  </sheetViews>
  <sheetFormatPr defaultRowHeight="15" x14ac:dyDescent="0.25"/>
  <cols>
    <col min="1" max="1" width="10.28515625" bestFit="1" customWidth="1"/>
    <col min="2" max="2" width="14.42578125" bestFit="1" customWidth="1"/>
    <col min="3" max="3" width="30.7109375" bestFit="1" customWidth="1"/>
    <col min="4" max="4" width="20.5703125" bestFit="1" customWidth="1"/>
    <col min="5" max="5" width="12.5703125" bestFit="1" customWidth="1"/>
  </cols>
  <sheetData>
    <row r="1" spans="1:11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16486</v>
      </c>
      <c r="K1" t="s">
        <v>16506</v>
      </c>
    </row>
    <row r="2" spans="1:11" x14ac:dyDescent="0.25">
      <c r="A2" t="s">
        <v>86</v>
      </c>
      <c r="B2" t="s">
        <v>87</v>
      </c>
      <c r="C2" t="s">
        <v>88</v>
      </c>
      <c r="D2" t="s">
        <v>88</v>
      </c>
      <c r="E2">
        <v>11451999</v>
      </c>
      <c r="F2">
        <v>4.9400000000000004</v>
      </c>
    </row>
    <row r="3" spans="1:11" x14ac:dyDescent="0.25">
      <c r="A3" t="s">
        <v>89</v>
      </c>
      <c r="B3" t="s">
        <v>90</v>
      </c>
      <c r="C3" t="s">
        <v>91</v>
      </c>
      <c r="D3" t="s">
        <v>91</v>
      </c>
      <c r="E3">
        <v>6211223</v>
      </c>
      <c r="F3">
        <v>11.03</v>
      </c>
    </row>
    <row r="4" spans="1:11" x14ac:dyDescent="0.25">
      <c r="A4" t="s">
        <v>92</v>
      </c>
      <c r="B4" t="s">
        <v>93</v>
      </c>
      <c r="C4" t="s">
        <v>94</v>
      </c>
      <c r="D4" t="s">
        <v>95</v>
      </c>
      <c r="E4">
        <v>2817381</v>
      </c>
      <c r="F4">
        <v>7.88</v>
      </c>
    </row>
    <row r="5" spans="1:11" x14ac:dyDescent="0.25">
      <c r="A5" t="s">
        <v>96</v>
      </c>
      <c r="B5" t="s">
        <v>97</v>
      </c>
      <c r="C5" t="s">
        <v>98</v>
      </c>
      <c r="D5" t="s">
        <v>99</v>
      </c>
      <c r="E5">
        <v>2428708</v>
      </c>
      <c r="F5">
        <v>13.23</v>
      </c>
    </row>
    <row r="6" spans="1:11" x14ac:dyDescent="0.25">
      <c r="A6" t="s">
        <v>100</v>
      </c>
      <c r="B6" t="s">
        <v>101</v>
      </c>
      <c r="C6" t="s">
        <v>102</v>
      </c>
      <c r="D6" t="s">
        <v>103</v>
      </c>
      <c r="E6">
        <v>2417678</v>
      </c>
      <c r="F6">
        <v>11.61</v>
      </c>
    </row>
    <row r="7" spans="1:11" x14ac:dyDescent="0.25">
      <c r="A7" t="s">
        <v>104</v>
      </c>
      <c r="B7" t="s">
        <v>105</v>
      </c>
      <c r="C7" t="s">
        <v>106</v>
      </c>
      <c r="D7" t="s">
        <v>107</v>
      </c>
      <c r="E7">
        <v>2315560</v>
      </c>
      <c r="F7">
        <v>14.28</v>
      </c>
    </row>
    <row r="8" spans="1:11" x14ac:dyDescent="0.25">
      <c r="A8" t="s">
        <v>108</v>
      </c>
      <c r="B8" t="s">
        <v>109</v>
      </c>
      <c r="C8" t="s">
        <v>110</v>
      </c>
      <c r="D8" t="s">
        <v>111</v>
      </c>
      <c r="E8">
        <v>263689</v>
      </c>
      <c r="F8">
        <v>13.67</v>
      </c>
    </row>
    <row r="9" spans="1:11" x14ac:dyDescent="0.25">
      <c r="A9" t="s">
        <v>112</v>
      </c>
      <c r="B9" t="s">
        <v>113</v>
      </c>
      <c r="C9" t="s">
        <v>114</v>
      </c>
      <c r="D9" t="s">
        <v>115</v>
      </c>
      <c r="E9">
        <v>1773718</v>
      </c>
      <c r="F9">
        <v>8.7799999999999994</v>
      </c>
    </row>
    <row r="10" spans="1:11" x14ac:dyDescent="0.25">
      <c r="A10" t="s">
        <v>116</v>
      </c>
      <c r="B10" t="s">
        <v>117</v>
      </c>
      <c r="C10" t="s">
        <v>118</v>
      </c>
      <c r="D10" t="s">
        <v>119</v>
      </c>
      <c r="E10">
        <v>1488920</v>
      </c>
      <c r="F10">
        <v>12.04</v>
      </c>
    </row>
    <row r="11" spans="1:11" x14ac:dyDescent="0.25">
      <c r="A11" t="s">
        <v>120</v>
      </c>
      <c r="B11" t="s">
        <v>121</v>
      </c>
      <c r="C11" t="s">
        <v>122</v>
      </c>
      <c r="D11" t="s">
        <v>123</v>
      </c>
      <c r="E11">
        <v>1437366</v>
      </c>
      <c r="F11">
        <v>11.24</v>
      </c>
    </row>
    <row r="12" spans="1:11" x14ac:dyDescent="0.25">
      <c r="A12" t="s">
        <v>124</v>
      </c>
      <c r="B12" t="s">
        <v>125</v>
      </c>
      <c r="C12" t="s">
        <v>126</v>
      </c>
      <c r="D12" t="s">
        <v>127</v>
      </c>
      <c r="E12">
        <v>1332845</v>
      </c>
      <c r="F12">
        <v>8.8800000000000008</v>
      </c>
    </row>
    <row r="13" spans="1:11" x14ac:dyDescent="0.25">
      <c r="A13" t="s">
        <v>128</v>
      </c>
      <c r="B13" t="s">
        <v>129</v>
      </c>
      <c r="C13" t="s">
        <v>130</v>
      </c>
      <c r="D13" t="s">
        <v>131</v>
      </c>
      <c r="E13">
        <v>1303403</v>
      </c>
      <c r="F13">
        <v>4.72</v>
      </c>
    </row>
    <row r="14" spans="1:11" x14ac:dyDescent="0.25">
      <c r="A14" t="s">
        <v>132</v>
      </c>
      <c r="B14" t="s">
        <v>133</v>
      </c>
      <c r="C14" t="s">
        <v>134</v>
      </c>
      <c r="D14" t="s">
        <v>88</v>
      </c>
      <c r="E14">
        <v>1291771</v>
      </c>
      <c r="F14">
        <v>15.81</v>
      </c>
    </row>
    <row r="15" spans="1:11" x14ac:dyDescent="0.25">
      <c r="A15" t="s">
        <v>135</v>
      </c>
      <c r="B15" t="s">
        <v>136</v>
      </c>
      <c r="C15" t="s">
        <v>137</v>
      </c>
      <c r="D15" t="s">
        <v>88</v>
      </c>
      <c r="E15">
        <v>113947</v>
      </c>
      <c r="F15">
        <v>10.76</v>
      </c>
    </row>
    <row r="16" spans="1:11" x14ac:dyDescent="0.25">
      <c r="A16" t="s">
        <v>138</v>
      </c>
      <c r="B16" t="s">
        <v>139</v>
      </c>
      <c r="C16" t="s">
        <v>140</v>
      </c>
      <c r="D16" t="s">
        <v>141</v>
      </c>
      <c r="E16">
        <v>137775</v>
      </c>
      <c r="F16">
        <v>14.36</v>
      </c>
    </row>
    <row r="17" spans="1:6" x14ac:dyDescent="0.25">
      <c r="A17" t="s">
        <v>142</v>
      </c>
      <c r="B17" t="s">
        <v>143</v>
      </c>
      <c r="C17" t="s">
        <v>144</v>
      </c>
      <c r="D17" t="s">
        <v>145</v>
      </c>
      <c r="E17">
        <v>957916</v>
      </c>
      <c r="F17">
        <v>12.37</v>
      </c>
    </row>
    <row r="18" spans="1:6" x14ac:dyDescent="0.25">
      <c r="A18" t="s">
        <v>146</v>
      </c>
      <c r="B18" t="s">
        <v>147</v>
      </c>
      <c r="C18" t="s">
        <v>148</v>
      </c>
      <c r="D18" t="s">
        <v>149</v>
      </c>
      <c r="E18">
        <v>898100</v>
      </c>
      <c r="F18">
        <v>13.23</v>
      </c>
    </row>
    <row r="19" spans="1:6" x14ac:dyDescent="0.25">
      <c r="A19" t="s">
        <v>150</v>
      </c>
      <c r="B19" t="s">
        <v>151</v>
      </c>
      <c r="C19" t="s">
        <v>152</v>
      </c>
      <c r="D19" t="s">
        <v>91</v>
      </c>
      <c r="E19">
        <v>896744</v>
      </c>
      <c r="F19">
        <v>5.46</v>
      </c>
    </row>
    <row r="20" spans="1:6" x14ac:dyDescent="0.25">
      <c r="A20" t="s">
        <v>153</v>
      </c>
      <c r="B20" t="s">
        <v>154</v>
      </c>
      <c r="C20" t="s">
        <v>155</v>
      </c>
      <c r="D20" t="s">
        <v>156</v>
      </c>
      <c r="E20">
        <v>866300</v>
      </c>
      <c r="F20">
        <v>14.85</v>
      </c>
    </row>
    <row r="21" spans="1:6" x14ac:dyDescent="0.25">
      <c r="A21" t="s">
        <v>157</v>
      </c>
      <c r="B21" t="s">
        <v>158</v>
      </c>
      <c r="C21" t="s">
        <v>159</v>
      </c>
      <c r="D21" t="s">
        <v>160</v>
      </c>
      <c r="E21">
        <v>833932</v>
      </c>
      <c r="F21">
        <v>7.71</v>
      </c>
    </row>
    <row r="22" spans="1:6" x14ac:dyDescent="0.25">
      <c r="A22" t="s">
        <v>161</v>
      </c>
      <c r="B22" t="s">
        <v>162</v>
      </c>
      <c r="C22" t="s">
        <v>163</v>
      </c>
      <c r="D22" t="s">
        <v>88</v>
      </c>
      <c r="E22">
        <v>810729</v>
      </c>
      <c r="F22">
        <v>6.56</v>
      </c>
    </row>
    <row r="23" spans="1:6" x14ac:dyDescent="0.25">
      <c r="A23" t="s">
        <v>164</v>
      </c>
      <c r="B23" t="s">
        <v>165</v>
      </c>
      <c r="C23" t="s">
        <v>166</v>
      </c>
      <c r="D23" t="s">
        <v>91</v>
      </c>
      <c r="E23">
        <v>808161</v>
      </c>
      <c r="F23">
        <v>4.76</v>
      </c>
    </row>
    <row r="24" spans="1:6" x14ac:dyDescent="0.25">
      <c r="A24" t="s">
        <v>167</v>
      </c>
      <c r="B24" t="s">
        <v>168</v>
      </c>
      <c r="C24" t="s">
        <v>169</v>
      </c>
      <c r="D24" t="s">
        <v>91</v>
      </c>
      <c r="E24">
        <v>785867</v>
      </c>
      <c r="F24">
        <v>14.23</v>
      </c>
    </row>
    <row r="25" spans="1:6" x14ac:dyDescent="0.25">
      <c r="A25" t="s">
        <v>170</v>
      </c>
      <c r="B25" t="s">
        <v>171</v>
      </c>
      <c r="C25" t="s">
        <v>172</v>
      </c>
      <c r="D25" t="s">
        <v>173</v>
      </c>
      <c r="E25">
        <v>751300</v>
      </c>
      <c r="F25">
        <v>6.22</v>
      </c>
    </row>
    <row r="26" spans="1:6" x14ac:dyDescent="0.25">
      <c r="A26" t="s">
        <v>174</v>
      </c>
      <c r="B26" t="s">
        <v>175</v>
      </c>
      <c r="C26" t="s">
        <v>176</v>
      </c>
      <c r="D26" t="s">
        <v>88</v>
      </c>
      <c r="E26">
        <v>748919</v>
      </c>
      <c r="F26">
        <v>12.75</v>
      </c>
    </row>
    <row r="27" spans="1:6" x14ac:dyDescent="0.25">
      <c r="A27" t="s">
        <v>177</v>
      </c>
      <c r="B27" t="s">
        <v>178</v>
      </c>
      <c r="C27" t="s">
        <v>179</v>
      </c>
      <c r="D27" t="s">
        <v>88</v>
      </c>
      <c r="E27">
        <v>728615</v>
      </c>
      <c r="F27">
        <v>15.1</v>
      </c>
    </row>
    <row r="28" spans="1:6" x14ac:dyDescent="0.25">
      <c r="A28" t="s">
        <v>180</v>
      </c>
      <c r="B28" t="s">
        <v>181</v>
      </c>
      <c r="C28" t="s">
        <v>182</v>
      </c>
      <c r="D28" t="s">
        <v>88</v>
      </c>
      <c r="E28">
        <v>723682</v>
      </c>
      <c r="F28">
        <v>12.33</v>
      </c>
    </row>
    <row r="29" spans="1:6" x14ac:dyDescent="0.25">
      <c r="A29" t="s">
        <v>183</v>
      </c>
      <c r="B29" t="s">
        <v>184</v>
      </c>
      <c r="C29" t="s">
        <v>185</v>
      </c>
      <c r="D29" t="s">
        <v>107</v>
      </c>
      <c r="E29">
        <v>713224</v>
      </c>
      <c r="F29">
        <v>15.91</v>
      </c>
    </row>
    <row r="30" spans="1:6" x14ac:dyDescent="0.25">
      <c r="A30" t="s">
        <v>186</v>
      </c>
      <c r="B30" t="s">
        <v>187</v>
      </c>
      <c r="C30" t="s">
        <v>188</v>
      </c>
      <c r="D30" t="s">
        <v>88</v>
      </c>
      <c r="E30">
        <v>698642</v>
      </c>
      <c r="F30">
        <v>6.62</v>
      </c>
    </row>
    <row r="31" spans="1:6" x14ac:dyDescent="0.25">
      <c r="A31" t="s">
        <v>189</v>
      </c>
      <c r="B31" t="s">
        <v>190</v>
      </c>
      <c r="C31" t="s">
        <v>191</v>
      </c>
      <c r="D31" t="s">
        <v>88</v>
      </c>
      <c r="E31">
        <v>69754</v>
      </c>
      <c r="F31">
        <v>11.2</v>
      </c>
    </row>
    <row r="32" spans="1:6" x14ac:dyDescent="0.25">
      <c r="A32" t="s">
        <v>192</v>
      </c>
      <c r="B32" t="s">
        <v>193</v>
      </c>
      <c r="C32" t="s">
        <v>194</v>
      </c>
      <c r="D32" t="s">
        <v>195</v>
      </c>
      <c r="E32">
        <v>650877</v>
      </c>
      <c r="F32">
        <v>15.94</v>
      </c>
    </row>
    <row r="33" spans="1:6" x14ac:dyDescent="0.25">
      <c r="A33" t="s">
        <v>196</v>
      </c>
      <c r="B33" t="s">
        <v>197</v>
      </c>
      <c r="C33" t="s">
        <v>198</v>
      </c>
      <c r="D33" t="s">
        <v>119</v>
      </c>
      <c r="E33">
        <v>64437</v>
      </c>
      <c r="F33">
        <v>6.17</v>
      </c>
    </row>
    <row r="34" spans="1:6" x14ac:dyDescent="0.25">
      <c r="A34" t="s">
        <v>199</v>
      </c>
      <c r="B34" t="s">
        <v>200</v>
      </c>
      <c r="C34" t="s">
        <v>201</v>
      </c>
      <c r="D34" t="s">
        <v>107</v>
      </c>
      <c r="E34">
        <v>621863</v>
      </c>
      <c r="F34">
        <v>10.56</v>
      </c>
    </row>
    <row r="35" spans="1:6" x14ac:dyDescent="0.25">
      <c r="A35" t="s">
        <v>202</v>
      </c>
      <c r="B35" t="s">
        <v>203</v>
      </c>
      <c r="C35" t="s">
        <v>204</v>
      </c>
      <c r="D35" t="s">
        <v>205</v>
      </c>
      <c r="E35">
        <v>616317</v>
      </c>
      <c r="F35">
        <v>4.47</v>
      </c>
    </row>
    <row r="36" spans="1:6" x14ac:dyDescent="0.25">
      <c r="A36" t="s">
        <v>206</v>
      </c>
      <c r="B36" t="s">
        <v>207</v>
      </c>
      <c r="C36" t="s">
        <v>208</v>
      </c>
      <c r="D36" t="s">
        <v>103</v>
      </c>
      <c r="E36">
        <v>616272</v>
      </c>
      <c r="F36">
        <v>15.14</v>
      </c>
    </row>
    <row r="37" spans="1:6" x14ac:dyDescent="0.25">
      <c r="A37" t="s">
        <v>209</v>
      </c>
      <c r="B37" t="s">
        <v>210</v>
      </c>
      <c r="C37" t="s">
        <v>211</v>
      </c>
      <c r="D37" t="s">
        <v>212</v>
      </c>
      <c r="E37">
        <v>602757</v>
      </c>
      <c r="F37">
        <v>8.48</v>
      </c>
    </row>
    <row r="38" spans="1:6" x14ac:dyDescent="0.25">
      <c r="A38" t="s">
        <v>213</v>
      </c>
      <c r="B38" t="s">
        <v>214</v>
      </c>
      <c r="C38" t="s">
        <v>215</v>
      </c>
      <c r="D38" t="s">
        <v>115</v>
      </c>
      <c r="E38">
        <v>555965</v>
      </c>
      <c r="F38">
        <v>11.58</v>
      </c>
    </row>
    <row r="39" spans="1:6" x14ac:dyDescent="0.25">
      <c r="A39" t="s">
        <v>216</v>
      </c>
      <c r="B39" t="s">
        <v>217</v>
      </c>
      <c r="C39" t="s">
        <v>218</v>
      </c>
      <c r="D39" t="s">
        <v>107</v>
      </c>
      <c r="E39">
        <v>540756</v>
      </c>
      <c r="F39">
        <v>7.95</v>
      </c>
    </row>
    <row r="40" spans="1:6" x14ac:dyDescent="0.25">
      <c r="A40" t="s">
        <v>219</v>
      </c>
      <c r="B40" t="s">
        <v>220</v>
      </c>
      <c r="C40" t="s">
        <v>221</v>
      </c>
      <c r="D40" t="s">
        <v>205</v>
      </c>
      <c r="E40">
        <v>537211</v>
      </c>
      <c r="F40">
        <v>12.82</v>
      </c>
    </row>
    <row r="41" spans="1:6" x14ac:dyDescent="0.25">
      <c r="A41" t="s">
        <v>222</v>
      </c>
      <c r="B41" t="s">
        <v>223</v>
      </c>
      <c r="C41" t="s">
        <v>224</v>
      </c>
      <c r="D41" t="s">
        <v>123</v>
      </c>
      <c r="E41">
        <v>527796</v>
      </c>
      <c r="F41">
        <v>12.21</v>
      </c>
    </row>
    <row r="42" spans="1:6" x14ac:dyDescent="0.25">
      <c r="A42" t="s">
        <v>225</v>
      </c>
      <c r="B42" t="s">
        <v>226</v>
      </c>
      <c r="C42" t="s">
        <v>227</v>
      </c>
      <c r="D42" t="s">
        <v>228</v>
      </c>
      <c r="E42">
        <v>520653</v>
      </c>
      <c r="F42">
        <v>10.74</v>
      </c>
    </row>
    <row r="43" spans="1:6" x14ac:dyDescent="0.25">
      <c r="A43" t="s">
        <v>229</v>
      </c>
      <c r="B43" t="s">
        <v>230</v>
      </c>
      <c r="C43" t="s">
        <v>231</v>
      </c>
      <c r="D43" t="s">
        <v>91</v>
      </c>
      <c r="E43">
        <v>483540</v>
      </c>
      <c r="F43">
        <v>6.77</v>
      </c>
    </row>
    <row r="44" spans="1:6" x14ac:dyDescent="0.25">
      <c r="A44" t="s">
        <v>232</v>
      </c>
      <c r="B44" t="s">
        <v>233</v>
      </c>
      <c r="C44" t="s">
        <v>234</v>
      </c>
      <c r="D44" t="s">
        <v>91</v>
      </c>
      <c r="E44">
        <v>48387</v>
      </c>
      <c r="F44">
        <v>8.58</v>
      </c>
    </row>
    <row r="45" spans="1:6" x14ac:dyDescent="0.25">
      <c r="A45" t="s">
        <v>235</v>
      </c>
      <c r="B45" t="s">
        <v>236</v>
      </c>
      <c r="C45" t="s">
        <v>237</v>
      </c>
      <c r="D45" t="s">
        <v>91</v>
      </c>
      <c r="E45">
        <v>481749</v>
      </c>
      <c r="F45">
        <v>8.8699999999999992</v>
      </c>
    </row>
    <row r="46" spans="1:6" x14ac:dyDescent="0.25">
      <c r="A46" t="s">
        <v>238</v>
      </c>
      <c r="B46" t="s">
        <v>239</v>
      </c>
      <c r="C46" t="s">
        <v>240</v>
      </c>
      <c r="D46" t="s">
        <v>88</v>
      </c>
      <c r="E46">
        <v>480393</v>
      </c>
      <c r="F46">
        <v>6.21</v>
      </c>
    </row>
    <row r="47" spans="1:6" x14ac:dyDescent="0.25">
      <c r="A47" t="s">
        <v>241</v>
      </c>
      <c r="B47" t="s">
        <v>242</v>
      </c>
      <c r="C47" t="s">
        <v>243</v>
      </c>
      <c r="D47" t="s">
        <v>131</v>
      </c>
      <c r="E47">
        <v>478778</v>
      </c>
      <c r="F47">
        <v>4.32</v>
      </c>
    </row>
    <row r="48" spans="1:6" x14ac:dyDescent="0.25">
      <c r="A48" t="s">
        <v>244</v>
      </c>
      <c r="B48" t="s">
        <v>245</v>
      </c>
      <c r="C48" t="s">
        <v>246</v>
      </c>
      <c r="D48" t="s">
        <v>228</v>
      </c>
      <c r="E48">
        <v>467722</v>
      </c>
      <c r="F48">
        <v>4.58</v>
      </c>
    </row>
    <row r="49" spans="1:6" x14ac:dyDescent="0.25">
      <c r="A49" t="s">
        <v>247</v>
      </c>
      <c r="B49" t="s">
        <v>248</v>
      </c>
      <c r="C49" t="s">
        <v>249</v>
      </c>
      <c r="D49" t="s">
        <v>127</v>
      </c>
      <c r="E49">
        <v>463501</v>
      </c>
      <c r="F49">
        <v>7.97</v>
      </c>
    </row>
    <row r="50" spans="1:6" x14ac:dyDescent="0.25">
      <c r="A50" t="s">
        <v>250</v>
      </c>
      <c r="B50" t="s">
        <v>251</v>
      </c>
      <c r="C50" t="s">
        <v>252</v>
      </c>
      <c r="D50" t="s">
        <v>253</v>
      </c>
      <c r="E50">
        <v>460434</v>
      </c>
      <c r="F50">
        <v>6.95</v>
      </c>
    </row>
    <row r="51" spans="1:6" x14ac:dyDescent="0.25">
      <c r="A51" t="s">
        <v>254</v>
      </c>
      <c r="B51" t="s">
        <v>255</v>
      </c>
      <c r="C51" t="s">
        <v>256</v>
      </c>
      <c r="D51" t="s">
        <v>88</v>
      </c>
      <c r="E51">
        <v>451505</v>
      </c>
      <c r="F51">
        <v>7.26</v>
      </c>
    </row>
    <row r="52" spans="1:6" x14ac:dyDescent="0.25">
      <c r="A52" t="s">
        <v>257</v>
      </c>
      <c r="B52" t="s">
        <v>258</v>
      </c>
      <c r="C52" t="s">
        <v>259</v>
      </c>
      <c r="D52" t="s">
        <v>88</v>
      </c>
      <c r="E52">
        <v>443221</v>
      </c>
      <c r="F52">
        <v>5.67</v>
      </c>
    </row>
    <row r="53" spans="1:6" x14ac:dyDescent="0.25">
      <c r="A53" t="s">
        <v>260</v>
      </c>
      <c r="B53" t="s">
        <v>261</v>
      </c>
      <c r="C53" t="s">
        <v>262</v>
      </c>
      <c r="D53" t="s">
        <v>263</v>
      </c>
      <c r="E53">
        <v>442933</v>
      </c>
      <c r="F53">
        <v>9.18</v>
      </c>
    </row>
    <row r="54" spans="1:6" x14ac:dyDescent="0.25">
      <c r="A54" t="s">
        <v>264</v>
      </c>
      <c r="B54" t="s">
        <v>265</v>
      </c>
      <c r="C54" t="s">
        <v>266</v>
      </c>
      <c r="D54" t="s">
        <v>91</v>
      </c>
      <c r="E54">
        <v>440962</v>
      </c>
      <c r="F54">
        <v>14.7</v>
      </c>
    </row>
    <row r="55" spans="1:6" x14ac:dyDescent="0.25">
      <c r="A55" t="s">
        <v>267</v>
      </c>
      <c r="B55" t="s">
        <v>268</v>
      </c>
      <c r="C55" t="s">
        <v>269</v>
      </c>
      <c r="D55" t="s">
        <v>88</v>
      </c>
      <c r="E55">
        <v>423323</v>
      </c>
      <c r="F55">
        <v>12.99</v>
      </c>
    </row>
    <row r="56" spans="1:6" x14ac:dyDescent="0.25">
      <c r="A56" t="s">
        <v>270</v>
      </c>
      <c r="B56" t="s">
        <v>271</v>
      </c>
      <c r="C56" t="s">
        <v>272</v>
      </c>
      <c r="D56" t="s">
        <v>160</v>
      </c>
      <c r="E56">
        <v>419379</v>
      </c>
      <c r="F56">
        <v>6.71</v>
      </c>
    </row>
    <row r="57" spans="1:6" x14ac:dyDescent="0.25">
      <c r="A57" t="s">
        <v>273</v>
      </c>
      <c r="B57" t="s">
        <v>274</v>
      </c>
      <c r="C57" t="s">
        <v>275</v>
      </c>
      <c r="D57" t="s">
        <v>88</v>
      </c>
      <c r="E57">
        <v>418608</v>
      </c>
      <c r="F57">
        <v>5.73</v>
      </c>
    </row>
    <row r="58" spans="1:6" x14ac:dyDescent="0.25">
      <c r="A58" t="s">
        <v>276</v>
      </c>
      <c r="B58" t="s">
        <v>277</v>
      </c>
      <c r="C58" t="s">
        <v>278</v>
      </c>
      <c r="D58" t="s">
        <v>88</v>
      </c>
      <c r="E58">
        <v>418261</v>
      </c>
      <c r="F58">
        <v>4.25</v>
      </c>
    </row>
    <row r="59" spans="1:6" x14ac:dyDescent="0.25">
      <c r="A59" t="s">
        <v>279</v>
      </c>
      <c r="B59" t="s">
        <v>280</v>
      </c>
      <c r="C59" t="s">
        <v>281</v>
      </c>
      <c r="D59" t="s">
        <v>107</v>
      </c>
      <c r="E59">
        <v>414240</v>
      </c>
      <c r="F59">
        <v>4.6100000000000003</v>
      </c>
    </row>
    <row r="60" spans="1:6" x14ac:dyDescent="0.25">
      <c r="A60" t="s">
        <v>282</v>
      </c>
      <c r="B60" t="s">
        <v>283</v>
      </c>
      <c r="C60" t="s">
        <v>284</v>
      </c>
      <c r="D60" t="s">
        <v>285</v>
      </c>
      <c r="E60">
        <v>413486</v>
      </c>
      <c r="F60">
        <v>8.75</v>
      </c>
    </row>
    <row r="61" spans="1:6" x14ac:dyDescent="0.25">
      <c r="A61" t="s">
        <v>286</v>
      </c>
      <c r="B61" t="s">
        <v>287</v>
      </c>
      <c r="C61" t="s">
        <v>288</v>
      </c>
      <c r="D61" t="s">
        <v>107</v>
      </c>
      <c r="E61">
        <v>411846</v>
      </c>
      <c r="F61">
        <v>6.28</v>
      </c>
    </row>
    <row r="62" spans="1:6" x14ac:dyDescent="0.25">
      <c r="A62" t="s">
        <v>289</v>
      </c>
      <c r="B62" t="s">
        <v>290</v>
      </c>
      <c r="C62" t="s">
        <v>291</v>
      </c>
      <c r="D62" t="s">
        <v>115</v>
      </c>
      <c r="E62">
        <v>409657</v>
      </c>
      <c r="F62">
        <v>6.59</v>
      </c>
    </row>
    <row r="63" spans="1:6" x14ac:dyDescent="0.25">
      <c r="A63" t="s">
        <v>292</v>
      </c>
      <c r="B63" t="s">
        <v>293</v>
      </c>
      <c r="C63" t="s">
        <v>294</v>
      </c>
      <c r="D63" t="s">
        <v>123</v>
      </c>
      <c r="E63">
        <v>398869</v>
      </c>
      <c r="F63">
        <v>14.72</v>
      </c>
    </row>
    <row r="64" spans="1:6" x14ac:dyDescent="0.25">
      <c r="A64" t="s">
        <v>295</v>
      </c>
      <c r="B64" t="s">
        <v>296</v>
      </c>
      <c r="C64" t="s">
        <v>297</v>
      </c>
      <c r="D64" t="s">
        <v>88</v>
      </c>
      <c r="E64">
        <v>393237</v>
      </c>
      <c r="F64">
        <v>10.54</v>
      </c>
    </row>
    <row r="65" spans="1:6" x14ac:dyDescent="0.25">
      <c r="A65" t="s">
        <v>298</v>
      </c>
      <c r="B65" t="s">
        <v>299</v>
      </c>
      <c r="C65" t="s">
        <v>300</v>
      </c>
      <c r="D65" t="s">
        <v>88</v>
      </c>
      <c r="E65">
        <v>386984</v>
      </c>
      <c r="F65">
        <v>8.1</v>
      </c>
    </row>
    <row r="66" spans="1:6" x14ac:dyDescent="0.25">
      <c r="A66" t="s">
        <v>301</v>
      </c>
      <c r="B66" t="s">
        <v>302</v>
      </c>
      <c r="C66" t="s">
        <v>303</v>
      </c>
      <c r="D66" t="s">
        <v>119</v>
      </c>
      <c r="E66">
        <v>386791</v>
      </c>
      <c r="F66">
        <v>9.0299999999999994</v>
      </c>
    </row>
    <row r="67" spans="1:6" x14ac:dyDescent="0.25">
      <c r="A67" t="s">
        <v>304</v>
      </c>
      <c r="B67" t="s">
        <v>305</v>
      </c>
      <c r="C67" t="s">
        <v>306</v>
      </c>
      <c r="D67" t="s">
        <v>88</v>
      </c>
      <c r="E67">
        <v>379146</v>
      </c>
      <c r="F67">
        <v>15.18</v>
      </c>
    </row>
    <row r="68" spans="1:6" x14ac:dyDescent="0.25">
      <c r="A68" t="s">
        <v>307</v>
      </c>
      <c r="B68" t="s">
        <v>308</v>
      </c>
      <c r="C68" t="s">
        <v>309</v>
      </c>
      <c r="D68" t="s">
        <v>119</v>
      </c>
      <c r="E68">
        <v>37848</v>
      </c>
      <c r="F68">
        <v>4.9000000000000004</v>
      </c>
    </row>
    <row r="69" spans="1:6" x14ac:dyDescent="0.25">
      <c r="A69" t="s">
        <v>310</v>
      </c>
      <c r="B69" t="s">
        <v>311</v>
      </c>
      <c r="C69" t="s">
        <v>312</v>
      </c>
      <c r="D69" t="s">
        <v>103</v>
      </c>
      <c r="E69">
        <v>370879</v>
      </c>
      <c r="F69">
        <v>6.47</v>
      </c>
    </row>
    <row r="70" spans="1:6" x14ac:dyDescent="0.25">
      <c r="A70" t="s">
        <v>313</v>
      </c>
      <c r="B70" t="s">
        <v>314</v>
      </c>
      <c r="C70" t="s">
        <v>315</v>
      </c>
      <c r="D70" t="s">
        <v>88</v>
      </c>
      <c r="E70">
        <v>369275</v>
      </c>
      <c r="F70">
        <v>11.07</v>
      </c>
    </row>
    <row r="71" spans="1:6" x14ac:dyDescent="0.25">
      <c r="A71" t="s">
        <v>316</v>
      </c>
      <c r="B71" t="s">
        <v>317</v>
      </c>
      <c r="C71" t="s">
        <v>318</v>
      </c>
      <c r="D71" t="s">
        <v>319</v>
      </c>
      <c r="E71">
        <v>364756</v>
      </c>
      <c r="F71">
        <v>6.24</v>
      </c>
    </row>
    <row r="72" spans="1:6" x14ac:dyDescent="0.25">
      <c r="A72" t="s">
        <v>320</v>
      </c>
      <c r="B72" t="s">
        <v>321</v>
      </c>
      <c r="C72" t="s">
        <v>322</v>
      </c>
      <c r="D72" t="s">
        <v>205</v>
      </c>
      <c r="E72">
        <v>361261</v>
      </c>
      <c r="F72">
        <v>14.02</v>
      </c>
    </row>
    <row r="73" spans="1:6" x14ac:dyDescent="0.25">
      <c r="A73" t="s">
        <v>323</v>
      </c>
      <c r="B73" t="s">
        <v>324</v>
      </c>
      <c r="C73" t="s">
        <v>325</v>
      </c>
      <c r="D73" t="s">
        <v>115</v>
      </c>
      <c r="E73">
        <v>358371</v>
      </c>
      <c r="F73">
        <v>14.2</v>
      </c>
    </row>
    <row r="74" spans="1:6" x14ac:dyDescent="0.25">
      <c r="A74" t="s">
        <v>326</v>
      </c>
      <c r="B74" t="s">
        <v>327</v>
      </c>
      <c r="C74" t="s">
        <v>328</v>
      </c>
      <c r="D74" t="s">
        <v>99</v>
      </c>
      <c r="E74">
        <v>355679</v>
      </c>
      <c r="F74">
        <v>11.31</v>
      </c>
    </row>
    <row r="75" spans="1:6" x14ac:dyDescent="0.25">
      <c r="A75" t="s">
        <v>329</v>
      </c>
      <c r="B75" t="s">
        <v>330</v>
      </c>
      <c r="C75" t="s">
        <v>331</v>
      </c>
      <c r="D75" t="s">
        <v>228</v>
      </c>
      <c r="E75">
        <v>353491</v>
      </c>
      <c r="F75">
        <v>6.3</v>
      </c>
    </row>
    <row r="76" spans="1:6" x14ac:dyDescent="0.25">
      <c r="A76" t="s">
        <v>332</v>
      </c>
      <c r="B76" t="s">
        <v>333</v>
      </c>
      <c r="C76" t="s">
        <v>334</v>
      </c>
      <c r="D76" t="s">
        <v>88</v>
      </c>
      <c r="E76">
        <v>352536</v>
      </c>
      <c r="F76">
        <v>14.94</v>
      </c>
    </row>
    <row r="77" spans="1:6" x14ac:dyDescent="0.25">
      <c r="A77" t="s">
        <v>335</v>
      </c>
      <c r="B77" t="s">
        <v>336</v>
      </c>
      <c r="C77" t="s">
        <v>337</v>
      </c>
      <c r="D77" t="s">
        <v>119</v>
      </c>
      <c r="E77">
        <v>349976</v>
      </c>
      <c r="F77">
        <v>10.88</v>
      </c>
    </row>
    <row r="78" spans="1:6" x14ac:dyDescent="0.25">
      <c r="A78" t="s">
        <v>338</v>
      </c>
      <c r="B78" t="s">
        <v>339</v>
      </c>
      <c r="C78" t="s">
        <v>340</v>
      </c>
      <c r="D78" t="s">
        <v>88</v>
      </c>
      <c r="E78">
        <v>349935</v>
      </c>
      <c r="F78">
        <v>14.56</v>
      </c>
    </row>
    <row r="79" spans="1:6" x14ac:dyDescent="0.25">
      <c r="A79" t="s">
        <v>341</v>
      </c>
      <c r="B79" t="s">
        <v>342</v>
      </c>
      <c r="C79" t="s">
        <v>343</v>
      </c>
      <c r="D79" t="s">
        <v>115</v>
      </c>
      <c r="E79">
        <v>34851</v>
      </c>
      <c r="F79">
        <v>8.17</v>
      </c>
    </row>
    <row r="80" spans="1:6" x14ac:dyDescent="0.25">
      <c r="A80" t="s">
        <v>344</v>
      </c>
      <c r="B80" t="s">
        <v>345</v>
      </c>
      <c r="C80" t="s">
        <v>346</v>
      </c>
      <c r="D80" t="s">
        <v>127</v>
      </c>
      <c r="E80">
        <v>347657</v>
      </c>
      <c r="F80">
        <v>15.7</v>
      </c>
    </row>
    <row r="81" spans="1:6" x14ac:dyDescent="0.25">
      <c r="A81" t="s">
        <v>347</v>
      </c>
      <c r="B81" t="s">
        <v>348</v>
      </c>
      <c r="C81" t="s">
        <v>349</v>
      </c>
      <c r="D81" t="s">
        <v>119</v>
      </c>
      <c r="E81">
        <v>342167</v>
      </c>
      <c r="F81">
        <v>5.01</v>
      </c>
    </row>
    <row r="82" spans="1:6" x14ac:dyDescent="0.25">
      <c r="A82" t="s">
        <v>350</v>
      </c>
      <c r="B82" t="s">
        <v>351</v>
      </c>
      <c r="C82" t="s">
        <v>352</v>
      </c>
      <c r="D82" t="s">
        <v>107</v>
      </c>
      <c r="E82">
        <v>337836</v>
      </c>
      <c r="F82">
        <v>9.09</v>
      </c>
    </row>
    <row r="83" spans="1:6" x14ac:dyDescent="0.25">
      <c r="A83" t="s">
        <v>353</v>
      </c>
      <c r="B83" t="s">
        <v>354</v>
      </c>
      <c r="C83" t="s">
        <v>355</v>
      </c>
      <c r="D83" t="s">
        <v>131</v>
      </c>
      <c r="E83">
        <v>331942</v>
      </c>
      <c r="F83">
        <v>13.67</v>
      </c>
    </row>
    <row r="84" spans="1:6" x14ac:dyDescent="0.25">
      <c r="A84" t="s">
        <v>356</v>
      </c>
      <c r="B84" t="s">
        <v>357</v>
      </c>
      <c r="C84" t="s">
        <v>358</v>
      </c>
      <c r="D84" t="s">
        <v>88</v>
      </c>
      <c r="E84">
        <v>329911</v>
      </c>
      <c r="F84">
        <v>6.18</v>
      </c>
    </row>
    <row r="85" spans="1:6" x14ac:dyDescent="0.25">
      <c r="A85" t="s">
        <v>359</v>
      </c>
      <c r="B85" t="s">
        <v>360</v>
      </c>
      <c r="C85" t="s">
        <v>361</v>
      </c>
      <c r="D85" t="s">
        <v>107</v>
      </c>
      <c r="E85">
        <v>329794</v>
      </c>
      <c r="F85">
        <v>13.49</v>
      </c>
    </row>
    <row r="86" spans="1:6" x14ac:dyDescent="0.25">
      <c r="A86" t="s">
        <v>362</v>
      </c>
      <c r="B86" t="s">
        <v>363</v>
      </c>
      <c r="C86" t="s">
        <v>364</v>
      </c>
      <c r="D86" t="s">
        <v>115</v>
      </c>
      <c r="E86">
        <v>329628</v>
      </c>
      <c r="F86">
        <v>12.8</v>
      </c>
    </row>
    <row r="87" spans="1:6" x14ac:dyDescent="0.25">
      <c r="A87" t="s">
        <v>365</v>
      </c>
      <c r="B87" t="s">
        <v>366</v>
      </c>
      <c r="C87" t="s">
        <v>367</v>
      </c>
      <c r="D87" t="s">
        <v>127</v>
      </c>
      <c r="E87">
        <v>325685</v>
      </c>
      <c r="F87">
        <v>13.46</v>
      </c>
    </row>
    <row r="88" spans="1:6" x14ac:dyDescent="0.25">
      <c r="A88" t="s">
        <v>368</v>
      </c>
      <c r="B88" t="s">
        <v>369</v>
      </c>
      <c r="C88" t="s">
        <v>370</v>
      </c>
      <c r="D88" t="s">
        <v>228</v>
      </c>
      <c r="E88">
        <v>322869</v>
      </c>
      <c r="F88">
        <v>14.32</v>
      </c>
    </row>
    <row r="89" spans="1:6" x14ac:dyDescent="0.25">
      <c r="A89" t="s">
        <v>371</v>
      </c>
      <c r="B89" t="s">
        <v>372</v>
      </c>
      <c r="C89" t="s">
        <v>373</v>
      </c>
      <c r="D89" t="s">
        <v>88</v>
      </c>
      <c r="E89">
        <v>316473</v>
      </c>
      <c r="F89">
        <v>7.7</v>
      </c>
    </row>
    <row r="90" spans="1:6" x14ac:dyDescent="0.25">
      <c r="A90" t="s">
        <v>374</v>
      </c>
      <c r="B90" t="s">
        <v>375</v>
      </c>
      <c r="C90" t="s">
        <v>376</v>
      </c>
      <c r="D90" t="s">
        <v>88</v>
      </c>
      <c r="E90">
        <v>310739</v>
      </c>
      <c r="F90">
        <v>11.29</v>
      </c>
    </row>
    <row r="91" spans="1:6" x14ac:dyDescent="0.25">
      <c r="A91" t="s">
        <v>377</v>
      </c>
      <c r="B91" t="s">
        <v>378</v>
      </c>
      <c r="C91" t="s">
        <v>379</v>
      </c>
      <c r="D91" t="s">
        <v>88</v>
      </c>
      <c r="E91">
        <v>307429</v>
      </c>
      <c r="F91">
        <v>4.83</v>
      </c>
    </row>
    <row r="92" spans="1:6" x14ac:dyDescent="0.25">
      <c r="A92" t="s">
        <v>380</v>
      </c>
      <c r="B92" t="s">
        <v>381</v>
      </c>
      <c r="C92" t="s">
        <v>382</v>
      </c>
      <c r="D92" t="s">
        <v>383</v>
      </c>
      <c r="E92">
        <v>302692</v>
      </c>
      <c r="F92">
        <v>15.01</v>
      </c>
    </row>
    <row r="93" spans="1:6" x14ac:dyDescent="0.25">
      <c r="A93" t="s">
        <v>384</v>
      </c>
      <c r="B93" t="s">
        <v>385</v>
      </c>
      <c r="C93" t="s">
        <v>386</v>
      </c>
      <c r="D93" t="s">
        <v>103</v>
      </c>
      <c r="E93">
        <v>300372</v>
      </c>
      <c r="F93">
        <v>6.01</v>
      </c>
    </row>
    <row r="94" spans="1:6" x14ac:dyDescent="0.25">
      <c r="A94" t="s">
        <v>387</v>
      </c>
      <c r="B94" t="s">
        <v>388</v>
      </c>
      <c r="C94" t="s">
        <v>389</v>
      </c>
      <c r="D94" t="s">
        <v>195</v>
      </c>
      <c r="E94">
        <v>30078</v>
      </c>
      <c r="F94">
        <v>14.29</v>
      </c>
    </row>
    <row r="95" spans="1:6" x14ac:dyDescent="0.25">
      <c r="A95" t="s">
        <v>390</v>
      </c>
      <c r="B95" t="s">
        <v>391</v>
      </c>
      <c r="C95" t="s">
        <v>392</v>
      </c>
      <c r="D95" t="s">
        <v>88</v>
      </c>
      <c r="E95">
        <v>291869</v>
      </c>
      <c r="F95">
        <v>5.5</v>
      </c>
    </row>
    <row r="96" spans="1:6" x14ac:dyDescent="0.25">
      <c r="A96" t="s">
        <v>393</v>
      </c>
      <c r="B96" t="s">
        <v>394</v>
      </c>
      <c r="C96" t="s">
        <v>395</v>
      </c>
      <c r="D96" t="s">
        <v>88</v>
      </c>
      <c r="E96">
        <v>287634</v>
      </c>
      <c r="F96">
        <v>10.81</v>
      </c>
    </row>
    <row r="97" spans="1:6" x14ac:dyDescent="0.25">
      <c r="A97" t="s">
        <v>396</v>
      </c>
      <c r="B97" t="s">
        <v>397</v>
      </c>
      <c r="C97" t="s">
        <v>398</v>
      </c>
      <c r="D97" t="s">
        <v>99</v>
      </c>
      <c r="E97">
        <v>286120</v>
      </c>
      <c r="F97">
        <v>13.4</v>
      </c>
    </row>
    <row r="98" spans="1:6" x14ac:dyDescent="0.25">
      <c r="A98" t="s">
        <v>399</v>
      </c>
      <c r="B98" t="s">
        <v>400</v>
      </c>
      <c r="C98" t="s">
        <v>401</v>
      </c>
      <c r="D98" t="s">
        <v>115</v>
      </c>
      <c r="E98">
        <v>285415</v>
      </c>
      <c r="F98">
        <v>15.91</v>
      </c>
    </row>
    <row r="99" spans="1:6" x14ac:dyDescent="0.25">
      <c r="A99" t="s">
        <v>402</v>
      </c>
      <c r="B99" t="s">
        <v>403</v>
      </c>
      <c r="C99" t="s">
        <v>404</v>
      </c>
      <c r="D99" t="s">
        <v>88</v>
      </c>
      <c r="E99">
        <v>279545</v>
      </c>
      <c r="F99">
        <v>11.56</v>
      </c>
    </row>
    <row r="100" spans="1:6" x14ac:dyDescent="0.25">
      <c r="A100" t="s">
        <v>405</v>
      </c>
      <c r="B100" t="s">
        <v>406</v>
      </c>
      <c r="C100" t="s">
        <v>407</v>
      </c>
      <c r="D100" t="s">
        <v>91</v>
      </c>
      <c r="E100">
        <v>278881</v>
      </c>
      <c r="F100">
        <v>12.4</v>
      </c>
    </row>
    <row r="101" spans="1:6" x14ac:dyDescent="0.25">
      <c r="A101" t="s">
        <v>408</v>
      </c>
      <c r="B101" t="s">
        <v>409</v>
      </c>
      <c r="C101" t="s">
        <v>410</v>
      </c>
      <c r="D101" t="s">
        <v>88</v>
      </c>
      <c r="E101">
        <v>274413</v>
      </c>
      <c r="F101">
        <v>14.44</v>
      </c>
    </row>
    <row r="102" spans="1:6" x14ac:dyDescent="0.25">
      <c r="A102" t="s">
        <v>411</v>
      </c>
      <c r="B102" t="s">
        <v>412</v>
      </c>
      <c r="C102" t="s">
        <v>413</v>
      </c>
      <c r="D102" t="s">
        <v>88</v>
      </c>
      <c r="E102">
        <v>273542</v>
      </c>
      <c r="F102">
        <v>4.21</v>
      </c>
    </row>
    <row r="103" spans="1:6" x14ac:dyDescent="0.25">
      <c r="A103" t="s">
        <v>414</v>
      </c>
      <c r="B103" t="s">
        <v>415</v>
      </c>
      <c r="C103" t="s">
        <v>416</v>
      </c>
      <c r="D103" t="s">
        <v>141</v>
      </c>
      <c r="E103">
        <v>273110</v>
      </c>
      <c r="F103">
        <v>6.51</v>
      </c>
    </row>
    <row r="104" spans="1:6" x14ac:dyDescent="0.25">
      <c r="A104" t="s">
        <v>417</v>
      </c>
      <c r="B104" t="s">
        <v>418</v>
      </c>
      <c r="C104" t="s">
        <v>419</v>
      </c>
      <c r="D104" t="s">
        <v>127</v>
      </c>
      <c r="E104">
        <v>271735</v>
      </c>
      <c r="F104">
        <v>4.9000000000000004</v>
      </c>
    </row>
    <row r="105" spans="1:6" x14ac:dyDescent="0.25">
      <c r="A105" t="s">
        <v>420</v>
      </c>
      <c r="B105" t="s">
        <v>421</v>
      </c>
      <c r="C105" t="s">
        <v>422</v>
      </c>
      <c r="D105" t="s">
        <v>205</v>
      </c>
      <c r="E105">
        <v>270299</v>
      </c>
      <c r="F105">
        <v>5.08</v>
      </c>
    </row>
    <row r="106" spans="1:6" x14ac:dyDescent="0.25">
      <c r="A106" t="s">
        <v>423</v>
      </c>
      <c r="B106" t="s">
        <v>424</v>
      </c>
      <c r="C106" t="s">
        <v>425</v>
      </c>
      <c r="D106" t="s">
        <v>131</v>
      </c>
      <c r="E106">
        <v>267836</v>
      </c>
      <c r="F106">
        <v>9.06</v>
      </c>
    </row>
    <row r="107" spans="1:6" x14ac:dyDescent="0.25">
      <c r="A107" t="s">
        <v>426</v>
      </c>
      <c r="B107" t="s">
        <v>427</v>
      </c>
      <c r="C107" t="s">
        <v>428</v>
      </c>
      <c r="D107" t="s">
        <v>131</v>
      </c>
      <c r="E107">
        <v>266533</v>
      </c>
      <c r="F107">
        <v>11.36</v>
      </c>
    </row>
    <row r="108" spans="1:6" x14ac:dyDescent="0.25">
      <c r="A108" t="s">
        <v>429</v>
      </c>
      <c r="B108" t="s">
        <v>430</v>
      </c>
      <c r="C108" t="s">
        <v>431</v>
      </c>
      <c r="D108" t="s">
        <v>127</v>
      </c>
      <c r="E108">
        <v>26574</v>
      </c>
      <c r="F108">
        <v>7.23</v>
      </c>
    </row>
    <row r="109" spans="1:6" x14ac:dyDescent="0.25">
      <c r="A109" t="s">
        <v>432</v>
      </c>
      <c r="B109" t="s">
        <v>433</v>
      </c>
      <c r="C109" t="s">
        <v>434</v>
      </c>
      <c r="D109" t="s">
        <v>173</v>
      </c>
      <c r="E109">
        <v>264577</v>
      </c>
      <c r="F109">
        <v>5.95</v>
      </c>
    </row>
    <row r="110" spans="1:6" x14ac:dyDescent="0.25">
      <c r="A110" t="s">
        <v>435</v>
      </c>
      <c r="B110" t="s">
        <v>436</v>
      </c>
      <c r="C110" t="s">
        <v>437</v>
      </c>
      <c r="D110" t="s">
        <v>205</v>
      </c>
      <c r="E110">
        <v>26454</v>
      </c>
      <c r="F110">
        <v>15.28</v>
      </c>
    </row>
    <row r="111" spans="1:6" x14ac:dyDescent="0.25">
      <c r="A111" t="s">
        <v>438</v>
      </c>
      <c r="B111" t="s">
        <v>439</v>
      </c>
      <c r="C111" t="s">
        <v>440</v>
      </c>
      <c r="D111" t="s">
        <v>91</v>
      </c>
      <c r="E111">
        <v>261563</v>
      </c>
      <c r="F111">
        <v>8.5299999999999994</v>
      </c>
    </row>
    <row r="112" spans="1:6" x14ac:dyDescent="0.25">
      <c r="A112" t="s">
        <v>441</v>
      </c>
      <c r="B112" t="s">
        <v>442</v>
      </c>
      <c r="C112" t="s">
        <v>443</v>
      </c>
      <c r="D112" t="s">
        <v>107</v>
      </c>
      <c r="E112">
        <v>257171</v>
      </c>
      <c r="F112">
        <v>5.0999999999999996</v>
      </c>
    </row>
    <row r="113" spans="1:6" x14ac:dyDescent="0.25">
      <c r="A113" t="s">
        <v>444</v>
      </c>
      <c r="B113" t="s">
        <v>445</v>
      </c>
      <c r="C113" t="s">
        <v>446</v>
      </c>
      <c r="D113" t="s">
        <v>88</v>
      </c>
      <c r="E113">
        <v>255748</v>
      </c>
      <c r="F113">
        <v>7.09</v>
      </c>
    </row>
    <row r="114" spans="1:6" x14ac:dyDescent="0.25">
      <c r="A114" t="s">
        <v>447</v>
      </c>
      <c r="B114" t="s">
        <v>448</v>
      </c>
      <c r="C114" t="s">
        <v>449</v>
      </c>
      <c r="D114" t="s">
        <v>88</v>
      </c>
      <c r="E114">
        <v>254857</v>
      </c>
      <c r="F114">
        <v>13.25</v>
      </c>
    </row>
    <row r="115" spans="1:6" x14ac:dyDescent="0.25">
      <c r="A115" t="s">
        <v>450</v>
      </c>
      <c r="B115" t="s">
        <v>451</v>
      </c>
      <c r="C115" t="s">
        <v>452</v>
      </c>
      <c r="D115" t="s">
        <v>205</v>
      </c>
      <c r="E115">
        <v>254785</v>
      </c>
      <c r="F115">
        <v>15</v>
      </c>
    </row>
    <row r="116" spans="1:6" x14ac:dyDescent="0.25">
      <c r="A116" t="s">
        <v>453</v>
      </c>
      <c r="B116" t="s">
        <v>454</v>
      </c>
      <c r="C116" t="s">
        <v>455</v>
      </c>
      <c r="D116" t="s">
        <v>173</v>
      </c>
      <c r="E116">
        <v>252716</v>
      </c>
      <c r="F116">
        <v>15.18</v>
      </c>
    </row>
    <row r="117" spans="1:6" x14ac:dyDescent="0.25">
      <c r="A117" t="s">
        <v>456</v>
      </c>
      <c r="B117" t="s">
        <v>457</v>
      </c>
      <c r="C117" t="s">
        <v>458</v>
      </c>
      <c r="D117" t="s">
        <v>88</v>
      </c>
      <c r="E117">
        <v>250691</v>
      </c>
      <c r="F117">
        <v>14.3</v>
      </c>
    </row>
    <row r="118" spans="1:6" x14ac:dyDescent="0.25">
      <c r="A118" t="s">
        <v>459</v>
      </c>
      <c r="B118" t="s">
        <v>460</v>
      </c>
      <c r="C118" t="s">
        <v>461</v>
      </c>
      <c r="D118" t="s">
        <v>91</v>
      </c>
      <c r="E118">
        <v>246391</v>
      </c>
      <c r="F118">
        <v>5.97</v>
      </c>
    </row>
    <row r="119" spans="1:6" x14ac:dyDescent="0.25">
      <c r="A119" t="s">
        <v>462</v>
      </c>
      <c r="B119" t="s">
        <v>463</v>
      </c>
      <c r="C119" t="s">
        <v>464</v>
      </c>
      <c r="D119" t="s">
        <v>195</v>
      </c>
      <c r="E119">
        <v>244911</v>
      </c>
      <c r="F119">
        <v>7.44</v>
      </c>
    </row>
    <row r="120" spans="1:6" x14ac:dyDescent="0.25">
      <c r="A120" t="s">
        <v>465</v>
      </c>
      <c r="B120" t="s">
        <v>466</v>
      </c>
      <c r="C120" t="s">
        <v>467</v>
      </c>
      <c r="D120" t="s">
        <v>141</v>
      </c>
      <c r="E120">
        <v>244579</v>
      </c>
      <c r="F120">
        <v>11.48</v>
      </c>
    </row>
    <row r="121" spans="1:6" x14ac:dyDescent="0.25">
      <c r="A121" t="s">
        <v>468</v>
      </c>
      <c r="B121" t="s">
        <v>469</v>
      </c>
      <c r="C121" t="s">
        <v>470</v>
      </c>
      <c r="D121" t="s">
        <v>149</v>
      </c>
      <c r="E121">
        <v>243367</v>
      </c>
      <c r="F121">
        <v>9.9499999999999993</v>
      </c>
    </row>
    <row r="122" spans="1:6" x14ac:dyDescent="0.25">
      <c r="A122" t="s">
        <v>471</v>
      </c>
      <c r="B122" t="s">
        <v>472</v>
      </c>
      <c r="C122" t="s">
        <v>473</v>
      </c>
      <c r="D122" t="s">
        <v>88</v>
      </c>
      <c r="E122">
        <v>242228</v>
      </c>
      <c r="F122">
        <v>10.45</v>
      </c>
    </row>
    <row r="123" spans="1:6" x14ac:dyDescent="0.25">
      <c r="A123" t="s">
        <v>474</v>
      </c>
      <c r="B123" t="s">
        <v>475</v>
      </c>
      <c r="C123" t="s">
        <v>476</v>
      </c>
      <c r="D123" t="s">
        <v>88</v>
      </c>
      <c r="E123">
        <v>240275</v>
      </c>
      <c r="F123">
        <v>10.86</v>
      </c>
    </row>
    <row r="124" spans="1:6" x14ac:dyDescent="0.25">
      <c r="A124" t="s">
        <v>477</v>
      </c>
      <c r="B124" t="s">
        <v>478</v>
      </c>
      <c r="C124" t="s">
        <v>479</v>
      </c>
      <c r="D124" t="s">
        <v>103</v>
      </c>
      <c r="E124">
        <v>237821</v>
      </c>
      <c r="F124">
        <v>12.23</v>
      </c>
    </row>
    <row r="125" spans="1:6" x14ac:dyDescent="0.25">
      <c r="A125" t="s">
        <v>480</v>
      </c>
      <c r="B125" t="s">
        <v>481</v>
      </c>
      <c r="C125" t="s">
        <v>482</v>
      </c>
      <c r="D125" t="s">
        <v>88</v>
      </c>
      <c r="E125">
        <v>237627</v>
      </c>
      <c r="F125">
        <v>4.75</v>
      </c>
    </row>
    <row r="126" spans="1:6" x14ac:dyDescent="0.25">
      <c r="A126" t="s">
        <v>483</v>
      </c>
      <c r="B126" t="s">
        <v>484</v>
      </c>
      <c r="C126" t="s">
        <v>485</v>
      </c>
      <c r="D126" t="s">
        <v>88</v>
      </c>
      <c r="E126">
        <v>237240</v>
      </c>
      <c r="F126">
        <v>8.35</v>
      </c>
    </row>
    <row r="127" spans="1:6" x14ac:dyDescent="0.25">
      <c r="A127" t="s">
        <v>486</v>
      </c>
      <c r="B127" t="s">
        <v>487</v>
      </c>
      <c r="C127" t="s">
        <v>488</v>
      </c>
      <c r="D127" t="s">
        <v>88</v>
      </c>
      <c r="E127">
        <v>236641</v>
      </c>
      <c r="F127">
        <v>10.95</v>
      </c>
    </row>
    <row r="128" spans="1:6" x14ac:dyDescent="0.25">
      <c r="A128" t="s">
        <v>489</v>
      </c>
      <c r="B128" t="s">
        <v>490</v>
      </c>
      <c r="C128" t="s">
        <v>491</v>
      </c>
      <c r="D128" t="s">
        <v>145</v>
      </c>
      <c r="E128">
        <v>234696</v>
      </c>
      <c r="F128">
        <v>7.08</v>
      </c>
    </row>
    <row r="129" spans="1:6" x14ac:dyDescent="0.25">
      <c r="A129" t="s">
        <v>492</v>
      </c>
      <c r="B129" t="s">
        <v>493</v>
      </c>
      <c r="C129" t="s">
        <v>494</v>
      </c>
      <c r="D129" t="s">
        <v>99</v>
      </c>
      <c r="E129">
        <v>234509</v>
      </c>
      <c r="F129">
        <v>9.81</v>
      </c>
    </row>
    <row r="130" spans="1:6" x14ac:dyDescent="0.25">
      <c r="A130" t="s">
        <v>495</v>
      </c>
      <c r="B130" t="s">
        <v>496</v>
      </c>
      <c r="C130" t="s">
        <v>497</v>
      </c>
      <c r="D130" t="s">
        <v>88</v>
      </c>
      <c r="E130">
        <v>232297</v>
      </c>
      <c r="F130">
        <v>10.41</v>
      </c>
    </row>
    <row r="131" spans="1:6" x14ac:dyDescent="0.25">
      <c r="A131" t="s">
        <v>498</v>
      </c>
      <c r="B131" t="s">
        <v>499</v>
      </c>
      <c r="C131" t="s">
        <v>500</v>
      </c>
      <c r="D131" t="s">
        <v>115</v>
      </c>
      <c r="E131">
        <v>232212</v>
      </c>
      <c r="F131">
        <v>4.68</v>
      </c>
    </row>
    <row r="132" spans="1:6" x14ac:dyDescent="0.25">
      <c r="A132" t="s">
        <v>501</v>
      </c>
      <c r="B132" t="s">
        <v>502</v>
      </c>
      <c r="C132" t="s">
        <v>503</v>
      </c>
      <c r="D132" t="s">
        <v>107</v>
      </c>
      <c r="E132">
        <v>23191</v>
      </c>
      <c r="F132">
        <v>5.17</v>
      </c>
    </row>
    <row r="133" spans="1:6" x14ac:dyDescent="0.25">
      <c r="A133" t="s">
        <v>504</v>
      </c>
      <c r="B133" t="s">
        <v>505</v>
      </c>
      <c r="C133" t="s">
        <v>506</v>
      </c>
      <c r="D133" t="s">
        <v>91</v>
      </c>
      <c r="E133">
        <v>228127</v>
      </c>
      <c r="F133">
        <v>11.31</v>
      </c>
    </row>
    <row r="134" spans="1:6" x14ac:dyDescent="0.25">
      <c r="A134" t="s">
        <v>507</v>
      </c>
      <c r="B134" t="s">
        <v>508</v>
      </c>
      <c r="C134" t="s">
        <v>509</v>
      </c>
      <c r="D134" t="s">
        <v>107</v>
      </c>
      <c r="E134">
        <v>227731</v>
      </c>
      <c r="F134">
        <v>5.15</v>
      </c>
    </row>
    <row r="135" spans="1:6" x14ac:dyDescent="0.25">
      <c r="A135" t="s">
        <v>510</v>
      </c>
      <c r="B135" t="s">
        <v>511</v>
      </c>
      <c r="C135" t="s">
        <v>512</v>
      </c>
      <c r="D135" t="s">
        <v>127</v>
      </c>
      <c r="E135">
        <v>227646</v>
      </c>
      <c r="F135">
        <v>11.86</v>
      </c>
    </row>
    <row r="136" spans="1:6" x14ac:dyDescent="0.25">
      <c r="A136" t="s">
        <v>513</v>
      </c>
      <c r="B136" t="s">
        <v>514</v>
      </c>
      <c r="C136" t="s">
        <v>515</v>
      </c>
      <c r="D136" t="s">
        <v>107</v>
      </c>
      <c r="E136">
        <v>227397</v>
      </c>
      <c r="F136">
        <v>9.85</v>
      </c>
    </row>
    <row r="137" spans="1:6" x14ac:dyDescent="0.25">
      <c r="A137" t="s">
        <v>516</v>
      </c>
      <c r="B137" t="s">
        <v>517</v>
      </c>
      <c r="C137" t="s">
        <v>518</v>
      </c>
      <c r="D137" t="s">
        <v>123</v>
      </c>
      <c r="E137">
        <v>225696</v>
      </c>
      <c r="F137">
        <v>15.67</v>
      </c>
    </row>
    <row r="138" spans="1:6" x14ac:dyDescent="0.25">
      <c r="A138" t="s">
        <v>519</v>
      </c>
      <c r="B138" t="s">
        <v>520</v>
      </c>
      <c r="C138" t="s">
        <v>521</v>
      </c>
      <c r="D138" t="s">
        <v>123</v>
      </c>
      <c r="E138">
        <v>225693</v>
      </c>
      <c r="F138">
        <v>13.08</v>
      </c>
    </row>
    <row r="139" spans="1:6" x14ac:dyDescent="0.25">
      <c r="A139" t="s">
        <v>522</v>
      </c>
      <c r="B139" t="s">
        <v>523</v>
      </c>
      <c r="C139" t="s">
        <v>524</v>
      </c>
      <c r="D139" t="s">
        <v>88</v>
      </c>
      <c r="E139">
        <v>225668</v>
      </c>
      <c r="F139">
        <v>8.35</v>
      </c>
    </row>
    <row r="140" spans="1:6" x14ac:dyDescent="0.25">
      <c r="A140" t="s">
        <v>525</v>
      </c>
      <c r="B140" t="s">
        <v>526</v>
      </c>
      <c r="C140" t="s">
        <v>527</v>
      </c>
      <c r="D140" t="s">
        <v>91</v>
      </c>
      <c r="E140">
        <v>224267</v>
      </c>
      <c r="F140">
        <v>13.18</v>
      </c>
    </row>
    <row r="141" spans="1:6" x14ac:dyDescent="0.25">
      <c r="A141" t="s">
        <v>528</v>
      </c>
      <c r="B141" t="s">
        <v>529</v>
      </c>
      <c r="C141" t="s">
        <v>530</v>
      </c>
      <c r="D141" t="s">
        <v>127</v>
      </c>
      <c r="E141">
        <v>224112</v>
      </c>
      <c r="F141">
        <v>11.12</v>
      </c>
    </row>
    <row r="142" spans="1:6" x14ac:dyDescent="0.25">
      <c r="A142" t="s">
        <v>531</v>
      </c>
      <c r="B142" t="s">
        <v>532</v>
      </c>
      <c r="C142" t="s">
        <v>533</v>
      </c>
      <c r="D142" t="s">
        <v>205</v>
      </c>
      <c r="E142">
        <v>222598</v>
      </c>
      <c r="F142">
        <v>7</v>
      </c>
    </row>
    <row r="143" spans="1:6" x14ac:dyDescent="0.25">
      <c r="A143" t="s">
        <v>534</v>
      </c>
      <c r="B143" t="s">
        <v>535</v>
      </c>
      <c r="C143" t="s">
        <v>536</v>
      </c>
      <c r="D143" t="s">
        <v>91</v>
      </c>
      <c r="E143">
        <v>222161</v>
      </c>
      <c r="F143">
        <v>4.25</v>
      </c>
    </row>
    <row r="144" spans="1:6" x14ac:dyDescent="0.25">
      <c r="A144" t="s">
        <v>537</v>
      </c>
      <c r="B144" t="s">
        <v>538</v>
      </c>
      <c r="C144" t="s">
        <v>539</v>
      </c>
      <c r="D144" t="s">
        <v>107</v>
      </c>
      <c r="E144">
        <v>219132</v>
      </c>
      <c r="F144">
        <v>12.86</v>
      </c>
    </row>
    <row r="145" spans="1:6" x14ac:dyDescent="0.25">
      <c r="A145" t="s">
        <v>540</v>
      </c>
      <c r="B145" t="s">
        <v>541</v>
      </c>
      <c r="C145" t="s">
        <v>542</v>
      </c>
      <c r="D145" t="s">
        <v>127</v>
      </c>
      <c r="E145">
        <v>217409</v>
      </c>
      <c r="F145">
        <v>13.43</v>
      </c>
    </row>
    <row r="146" spans="1:6" x14ac:dyDescent="0.25">
      <c r="A146" t="s">
        <v>543</v>
      </c>
      <c r="B146" t="s">
        <v>544</v>
      </c>
      <c r="C146" t="s">
        <v>545</v>
      </c>
      <c r="D146" t="s">
        <v>205</v>
      </c>
      <c r="E146">
        <v>214493</v>
      </c>
      <c r="F146">
        <v>10.59</v>
      </c>
    </row>
    <row r="147" spans="1:6" x14ac:dyDescent="0.25">
      <c r="A147" t="s">
        <v>546</v>
      </c>
      <c r="B147" t="s">
        <v>547</v>
      </c>
      <c r="C147" t="s">
        <v>548</v>
      </c>
      <c r="D147" t="s">
        <v>123</v>
      </c>
      <c r="E147">
        <v>209129</v>
      </c>
      <c r="F147">
        <v>14.28</v>
      </c>
    </row>
    <row r="148" spans="1:6" x14ac:dyDescent="0.25">
      <c r="A148" t="s">
        <v>549</v>
      </c>
      <c r="B148" t="s">
        <v>550</v>
      </c>
      <c r="C148" t="s">
        <v>551</v>
      </c>
      <c r="D148" t="s">
        <v>127</v>
      </c>
      <c r="E148">
        <v>206215</v>
      </c>
      <c r="F148">
        <v>7.8</v>
      </c>
    </row>
    <row r="149" spans="1:6" x14ac:dyDescent="0.25">
      <c r="A149" t="s">
        <v>552</v>
      </c>
      <c r="B149" t="s">
        <v>553</v>
      </c>
      <c r="C149" t="s">
        <v>554</v>
      </c>
      <c r="D149" t="s">
        <v>119</v>
      </c>
      <c r="E149">
        <v>203440</v>
      </c>
      <c r="F149">
        <v>4.01</v>
      </c>
    </row>
    <row r="150" spans="1:6" x14ac:dyDescent="0.25">
      <c r="A150" t="s">
        <v>555</v>
      </c>
      <c r="B150" t="s">
        <v>556</v>
      </c>
      <c r="C150" t="s">
        <v>557</v>
      </c>
      <c r="D150" t="s">
        <v>103</v>
      </c>
      <c r="E150">
        <v>203331</v>
      </c>
      <c r="F150">
        <v>10.24</v>
      </c>
    </row>
    <row r="151" spans="1:6" x14ac:dyDescent="0.25">
      <c r="A151" t="s">
        <v>558</v>
      </c>
      <c r="B151" t="s">
        <v>559</v>
      </c>
      <c r="C151" t="s">
        <v>560</v>
      </c>
      <c r="D151" t="s">
        <v>99</v>
      </c>
      <c r="E151">
        <v>20323</v>
      </c>
      <c r="F151">
        <v>15.65</v>
      </c>
    </row>
    <row r="152" spans="1:6" x14ac:dyDescent="0.25">
      <c r="A152" t="s">
        <v>561</v>
      </c>
      <c r="B152" t="s">
        <v>562</v>
      </c>
      <c r="C152" t="s">
        <v>563</v>
      </c>
      <c r="D152" t="s">
        <v>88</v>
      </c>
      <c r="E152">
        <v>201418</v>
      </c>
      <c r="F152">
        <v>9.6</v>
      </c>
    </row>
    <row r="153" spans="1:6" x14ac:dyDescent="0.25">
      <c r="A153" t="s">
        <v>564</v>
      </c>
      <c r="B153" t="s">
        <v>565</v>
      </c>
      <c r="C153" t="s">
        <v>566</v>
      </c>
      <c r="D153" t="s">
        <v>88</v>
      </c>
      <c r="E153">
        <v>200124</v>
      </c>
      <c r="F153">
        <v>9.9600000000000009</v>
      </c>
    </row>
    <row r="154" spans="1:6" x14ac:dyDescent="0.25">
      <c r="A154" t="s">
        <v>567</v>
      </c>
      <c r="B154" t="s">
        <v>568</v>
      </c>
      <c r="C154" t="s">
        <v>569</v>
      </c>
      <c r="D154" t="s">
        <v>123</v>
      </c>
      <c r="E154">
        <v>198861</v>
      </c>
      <c r="F154">
        <v>5.71</v>
      </c>
    </row>
    <row r="155" spans="1:6" x14ac:dyDescent="0.25">
      <c r="A155" t="s">
        <v>570</v>
      </c>
      <c r="B155" t="s">
        <v>571</v>
      </c>
      <c r="C155" t="s">
        <v>572</v>
      </c>
      <c r="D155" t="s">
        <v>91</v>
      </c>
      <c r="E155">
        <v>197277</v>
      </c>
      <c r="F155">
        <v>13.67</v>
      </c>
    </row>
    <row r="156" spans="1:6" x14ac:dyDescent="0.25">
      <c r="A156" t="s">
        <v>573</v>
      </c>
      <c r="B156" t="s">
        <v>574</v>
      </c>
      <c r="C156" t="s">
        <v>575</v>
      </c>
      <c r="D156" t="s">
        <v>195</v>
      </c>
      <c r="E156">
        <v>196312</v>
      </c>
      <c r="F156">
        <v>5.75</v>
      </c>
    </row>
    <row r="157" spans="1:6" x14ac:dyDescent="0.25">
      <c r="A157" t="s">
        <v>576</v>
      </c>
      <c r="B157" t="s">
        <v>577</v>
      </c>
      <c r="C157" t="s">
        <v>578</v>
      </c>
      <c r="D157" t="s">
        <v>212</v>
      </c>
      <c r="E157">
        <v>192330</v>
      </c>
      <c r="F157">
        <v>14.93</v>
      </c>
    </row>
    <row r="158" spans="1:6" x14ac:dyDescent="0.25">
      <c r="A158" t="s">
        <v>579</v>
      </c>
      <c r="B158" t="s">
        <v>580</v>
      </c>
      <c r="C158" t="s">
        <v>581</v>
      </c>
      <c r="D158" t="s">
        <v>131</v>
      </c>
      <c r="E158">
        <v>192256</v>
      </c>
      <c r="F158">
        <v>14.7</v>
      </c>
    </row>
    <row r="159" spans="1:6" x14ac:dyDescent="0.25">
      <c r="A159" t="s">
        <v>582</v>
      </c>
      <c r="B159" t="s">
        <v>583</v>
      </c>
      <c r="C159" t="s">
        <v>584</v>
      </c>
      <c r="D159" t="s">
        <v>127</v>
      </c>
      <c r="E159">
        <v>191900</v>
      </c>
      <c r="F159">
        <v>8.19</v>
      </c>
    </row>
    <row r="160" spans="1:6" x14ac:dyDescent="0.25">
      <c r="A160" t="s">
        <v>585</v>
      </c>
      <c r="B160" t="s">
        <v>586</v>
      </c>
      <c r="C160" t="s">
        <v>587</v>
      </c>
      <c r="D160" t="s">
        <v>91</v>
      </c>
      <c r="E160">
        <v>189939</v>
      </c>
      <c r="F160">
        <v>13.74</v>
      </c>
    </row>
    <row r="161" spans="1:6" x14ac:dyDescent="0.25">
      <c r="A161" t="s">
        <v>588</v>
      </c>
      <c r="B161" t="s">
        <v>589</v>
      </c>
      <c r="C161" t="s">
        <v>590</v>
      </c>
      <c r="D161" t="s">
        <v>127</v>
      </c>
      <c r="E161">
        <v>187315</v>
      </c>
      <c r="F161">
        <v>14.35</v>
      </c>
    </row>
    <row r="162" spans="1:6" x14ac:dyDescent="0.25">
      <c r="A162" t="s">
        <v>591</v>
      </c>
      <c r="B162" t="s">
        <v>592</v>
      </c>
      <c r="C162" t="s">
        <v>593</v>
      </c>
      <c r="D162" t="s">
        <v>103</v>
      </c>
      <c r="E162">
        <v>186708</v>
      </c>
      <c r="F162">
        <v>15.1</v>
      </c>
    </row>
    <row r="163" spans="1:6" x14ac:dyDescent="0.25">
      <c r="A163" t="s">
        <v>594</v>
      </c>
      <c r="B163" t="s">
        <v>595</v>
      </c>
      <c r="C163" t="s">
        <v>596</v>
      </c>
      <c r="D163" t="s">
        <v>228</v>
      </c>
      <c r="E163">
        <v>185786</v>
      </c>
      <c r="F163">
        <v>11.7</v>
      </c>
    </row>
    <row r="164" spans="1:6" x14ac:dyDescent="0.25">
      <c r="A164" t="s">
        <v>597</v>
      </c>
      <c r="B164" t="s">
        <v>598</v>
      </c>
      <c r="C164" t="s">
        <v>599</v>
      </c>
      <c r="D164" t="s">
        <v>88</v>
      </c>
      <c r="E164">
        <v>183347</v>
      </c>
      <c r="F164">
        <v>15.07</v>
      </c>
    </row>
    <row r="165" spans="1:6" x14ac:dyDescent="0.25">
      <c r="A165" t="s">
        <v>600</v>
      </c>
      <c r="B165" t="s">
        <v>601</v>
      </c>
      <c r="C165" t="s">
        <v>602</v>
      </c>
      <c r="D165" t="s">
        <v>205</v>
      </c>
      <c r="E165">
        <v>182660</v>
      </c>
      <c r="F165">
        <v>5.78</v>
      </c>
    </row>
    <row r="166" spans="1:6" x14ac:dyDescent="0.25">
      <c r="A166" t="s">
        <v>603</v>
      </c>
      <c r="B166" t="s">
        <v>604</v>
      </c>
      <c r="C166" t="s">
        <v>605</v>
      </c>
      <c r="D166" t="s">
        <v>115</v>
      </c>
      <c r="E166">
        <v>18293</v>
      </c>
      <c r="F166">
        <v>9.4600000000000009</v>
      </c>
    </row>
    <row r="167" spans="1:6" x14ac:dyDescent="0.25">
      <c r="A167" t="s">
        <v>606</v>
      </c>
      <c r="B167" t="s">
        <v>607</v>
      </c>
      <c r="C167" t="s">
        <v>608</v>
      </c>
      <c r="D167" t="s">
        <v>88</v>
      </c>
      <c r="E167">
        <v>179198</v>
      </c>
      <c r="F167">
        <v>12.95</v>
      </c>
    </row>
    <row r="168" spans="1:6" x14ac:dyDescent="0.25">
      <c r="A168" t="s">
        <v>609</v>
      </c>
      <c r="B168" t="s">
        <v>610</v>
      </c>
      <c r="C168" t="s">
        <v>611</v>
      </c>
      <c r="D168" t="s">
        <v>103</v>
      </c>
      <c r="E168">
        <v>178649</v>
      </c>
      <c r="F168">
        <v>15.18</v>
      </c>
    </row>
    <row r="169" spans="1:6" x14ac:dyDescent="0.25">
      <c r="A169" t="s">
        <v>612</v>
      </c>
      <c r="B169" t="s">
        <v>613</v>
      </c>
      <c r="C169" t="s">
        <v>614</v>
      </c>
      <c r="D169" t="s">
        <v>88</v>
      </c>
      <c r="E169">
        <v>176811</v>
      </c>
      <c r="F169">
        <v>11.8</v>
      </c>
    </row>
    <row r="170" spans="1:6" x14ac:dyDescent="0.25">
      <c r="A170" t="s">
        <v>615</v>
      </c>
      <c r="B170" t="s">
        <v>616</v>
      </c>
      <c r="C170" t="s">
        <v>617</v>
      </c>
      <c r="D170" t="s">
        <v>141</v>
      </c>
      <c r="E170">
        <v>174465</v>
      </c>
      <c r="F170">
        <v>12.57</v>
      </c>
    </row>
    <row r="171" spans="1:6" x14ac:dyDescent="0.25">
      <c r="A171" t="s">
        <v>618</v>
      </c>
      <c r="B171" t="s">
        <v>619</v>
      </c>
      <c r="C171" t="s">
        <v>620</v>
      </c>
      <c r="D171" t="s">
        <v>383</v>
      </c>
      <c r="E171">
        <v>171301</v>
      </c>
      <c r="F171">
        <v>10.039999999999999</v>
      </c>
    </row>
    <row r="172" spans="1:6" x14ac:dyDescent="0.25">
      <c r="A172" t="s">
        <v>621</v>
      </c>
      <c r="B172" t="s">
        <v>622</v>
      </c>
      <c r="C172" t="s">
        <v>623</v>
      </c>
      <c r="D172" t="s">
        <v>107</v>
      </c>
      <c r="E172">
        <v>170537</v>
      </c>
      <c r="F172">
        <v>12.93</v>
      </c>
    </row>
    <row r="173" spans="1:6" x14ac:dyDescent="0.25">
      <c r="A173" t="s">
        <v>624</v>
      </c>
      <c r="B173" t="s">
        <v>625</v>
      </c>
      <c r="C173" t="s">
        <v>626</v>
      </c>
      <c r="D173" t="s">
        <v>91</v>
      </c>
      <c r="E173">
        <v>169894</v>
      </c>
      <c r="F173">
        <v>11.15</v>
      </c>
    </row>
    <row r="174" spans="1:6" x14ac:dyDescent="0.25">
      <c r="A174" t="s">
        <v>627</v>
      </c>
      <c r="B174" t="s">
        <v>628</v>
      </c>
      <c r="C174" t="s">
        <v>629</v>
      </c>
      <c r="D174" t="s">
        <v>103</v>
      </c>
      <c r="E174">
        <v>168326</v>
      </c>
      <c r="F174">
        <v>6.22</v>
      </c>
    </row>
    <row r="175" spans="1:6" x14ac:dyDescent="0.25">
      <c r="A175" t="s">
        <v>630</v>
      </c>
      <c r="B175" t="s">
        <v>631</v>
      </c>
      <c r="C175" t="s">
        <v>632</v>
      </c>
      <c r="D175" t="s">
        <v>88</v>
      </c>
      <c r="E175">
        <v>168240</v>
      </c>
      <c r="F175">
        <v>14.97</v>
      </c>
    </row>
    <row r="176" spans="1:6" x14ac:dyDescent="0.25">
      <c r="A176" t="s">
        <v>633</v>
      </c>
      <c r="B176" t="s">
        <v>634</v>
      </c>
      <c r="C176" t="s">
        <v>635</v>
      </c>
      <c r="D176" t="s">
        <v>91</v>
      </c>
      <c r="E176">
        <v>167434</v>
      </c>
      <c r="F176">
        <v>4.8499999999999996</v>
      </c>
    </row>
    <row r="177" spans="1:6" x14ac:dyDescent="0.25">
      <c r="A177" t="s">
        <v>636</v>
      </c>
      <c r="B177" t="s">
        <v>637</v>
      </c>
      <c r="C177" t="s">
        <v>638</v>
      </c>
      <c r="D177" t="s">
        <v>91</v>
      </c>
      <c r="E177">
        <v>167127</v>
      </c>
      <c r="F177">
        <v>7.72</v>
      </c>
    </row>
    <row r="178" spans="1:6" x14ac:dyDescent="0.25">
      <c r="A178" t="s">
        <v>639</v>
      </c>
      <c r="B178" t="s">
        <v>640</v>
      </c>
      <c r="C178" t="s">
        <v>641</v>
      </c>
      <c r="D178" t="s">
        <v>228</v>
      </c>
      <c r="E178">
        <v>166786</v>
      </c>
      <c r="F178">
        <v>4.38</v>
      </c>
    </row>
    <row r="179" spans="1:6" x14ac:dyDescent="0.25">
      <c r="A179" t="s">
        <v>642</v>
      </c>
      <c r="B179" t="s">
        <v>643</v>
      </c>
      <c r="C179" t="s">
        <v>644</v>
      </c>
      <c r="D179" t="s">
        <v>88</v>
      </c>
      <c r="E179">
        <v>165655</v>
      </c>
      <c r="F179">
        <v>10.130000000000001</v>
      </c>
    </row>
    <row r="180" spans="1:6" x14ac:dyDescent="0.25">
      <c r="A180" t="s">
        <v>645</v>
      </c>
      <c r="B180" t="s">
        <v>646</v>
      </c>
      <c r="C180" t="s">
        <v>647</v>
      </c>
      <c r="D180" t="s">
        <v>88</v>
      </c>
      <c r="E180">
        <v>165428</v>
      </c>
      <c r="F180">
        <v>9.6199999999999992</v>
      </c>
    </row>
    <row r="181" spans="1:6" x14ac:dyDescent="0.25">
      <c r="A181" t="s">
        <v>648</v>
      </c>
      <c r="B181" t="s">
        <v>649</v>
      </c>
      <c r="C181" t="s">
        <v>650</v>
      </c>
      <c r="D181" t="s">
        <v>88</v>
      </c>
      <c r="E181">
        <v>165139</v>
      </c>
      <c r="F181">
        <v>9.25</v>
      </c>
    </row>
    <row r="182" spans="1:6" x14ac:dyDescent="0.25">
      <c r="A182" t="s">
        <v>651</v>
      </c>
      <c r="B182" t="s">
        <v>652</v>
      </c>
      <c r="C182" t="s">
        <v>653</v>
      </c>
      <c r="D182" t="s">
        <v>91</v>
      </c>
      <c r="E182">
        <v>165123</v>
      </c>
      <c r="F182">
        <v>4.68</v>
      </c>
    </row>
    <row r="183" spans="1:6" x14ac:dyDescent="0.25">
      <c r="A183" t="s">
        <v>654</v>
      </c>
      <c r="B183" t="s">
        <v>655</v>
      </c>
      <c r="C183" t="s">
        <v>656</v>
      </c>
      <c r="D183" t="s">
        <v>205</v>
      </c>
      <c r="E183">
        <v>164981</v>
      </c>
      <c r="F183">
        <v>15.78</v>
      </c>
    </row>
    <row r="184" spans="1:6" x14ac:dyDescent="0.25">
      <c r="A184" t="s">
        <v>657</v>
      </c>
      <c r="B184" t="s">
        <v>658</v>
      </c>
      <c r="C184" t="s">
        <v>659</v>
      </c>
      <c r="D184" t="s">
        <v>107</v>
      </c>
      <c r="E184">
        <v>163742</v>
      </c>
      <c r="F184">
        <v>7.67</v>
      </c>
    </row>
    <row r="185" spans="1:6" x14ac:dyDescent="0.25">
      <c r="A185" t="s">
        <v>660</v>
      </c>
      <c r="B185" t="s">
        <v>661</v>
      </c>
      <c r="C185" t="s">
        <v>662</v>
      </c>
      <c r="D185" t="s">
        <v>156</v>
      </c>
      <c r="E185">
        <v>162159</v>
      </c>
      <c r="F185">
        <v>10.8</v>
      </c>
    </row>
    <row r="186" spans="1:6" x14ac:dyDescent="0.25">
      <c r="A186" t="s">
        <v>663</v>
      </c>
      <c r="B186" t="s">
        <v>664</v>
      </c>
      <c r="C186" t="s">
        <v>665</v>
      </c>
      <c r="D186" t="s">
        <v>103</v>
      </c>
      <c r="E186">
        <v>159734</v>
      </c>
      <c r="F186">
        <v>15.91</v>
      </c>
    </row>
    <row r="187" spans="1:6" x14ac:dyDescent="0.25">
      <c r="A187" t="s">
        <v>666</v>
      </c>
      <c r="B187" t="s">
        <v>667</v>
      </c>
      <c r="C187" t="s">
        <v>668</v>
      </c>
      <c r="D187" t="s">
        <v>107</v>
      </c>
      <c r="E187">
        <v>159235</v>
      </c>
      <c r="F187">
        <v>15.36</v>
      </c>
    </row>
    <row r="188" spans="1:6" x14ac:dyDescent="0.25">
      <c r="A188" t="s">
        <v>669</v>
      </c>
      <c r="B188" t="s">
        <v>670</v>
      </c>
      <c r="C188" t="s">
        <v>671</v>
      </c>
      <c r="D188" t="s">
        <v>103</v>
      </c>
      <c r="E188">
        <v>158813</v>
      </c>
      <c r="F188">
        <v>5.48</v>
      </c>
    </row>
    <row r="189" spans="1:6" x14ac:dyDescent="0.25">
      <c r="A189" t="s">
        <v>672</v>
      </c>
      <c r="B189" t="s">
        <v>673</v>
      </c>
      <c r="C189" t="s">
        <v>674</v>
      </c>
      <c r="D189" t="s">
        <v>88</v>
      </c>
      <c r="E189">
        <v>158647</v>
      </c>
      <c r="F189">
        <v>8.61</v>
      </c>
    </row>
    <row r="190" spans="1:6" x14ac:dyDescent="0.25">
      <c r="A190" t="s">
        <v>675</v>
      </c>
      <c r="B190" t="s">
        <v>676</v>
      </c>
      <c r="C190" t="s">
        <v>677</v>
      </c>
      <c r="D190" t="s">
        <v>88</v>
      </c>
      <c r="E190">
        <v>158522</v>
      </c>
      <c r="F190">
        <v>14.33</v>
      </c>
    </row>
    <row r="191" spans="1:6" x14ac:dyDescent="0.25">
      <c r="A191" t="s">
        <v>678</v>
      </c>
      <c r="B191" t="s">
        <v>679</v>
      </c>
      <c r="C191" t="s">
        <v>680</v>
      </c>
      <c r="D191" t="s">
        <v>131</v>
      </c>
      <c r="E191">
        <v>158188</v>
      </c>
      <c r="F191">
        <v>4.3099999999999996</v>
      </c>
    </row>
    <row r="192" spans="1:6" x14ac:dyDescent="0.25">
      <c r="A192" t="s">
        <v>681</v>
      </c>
      <c r="B192" t="s">
        <v>682</v>
      </c>
      <c r="C192" t="s">
        <v>683</v>
      </c>
      <c r="D192" t="s">
        <v>88</v>
      </c>
      <c r="E192">
        <v>157790</v>
      </c>
      <c r="F192">
        <v>6.29</v>
      </c>
    </row>
    <row r="193" spans="1:6" x14ac:dyDescent="0.25">
      <c r="A193" t="s">
        <v>684</v>
      </c>
      <c r="B193" t="s">
        <v>685</v>
      </c>
      <c r="C193" t="s">
        <v>686</v>
      </c>
      <c r="D193" t="s">
        <v>141</v>
      </c>
      <c r="E193">
        <v>156973</v>
      </c>
      <c r="F193">
        <v>11.33</v>
      </c>
    </row>
    <row r="194" spans="1:6" x14ac:dyDescent="0.25">
      <c r="A194" t="s">
        <v>687</v>
      </c>
      <c r="B194" t="s">
        <v>688</v>
      </c>
      <c r="C194" t="s">
        <v>689</v>
      </c>
      <c r="D194" t="s">
        <v>91</v>
      </c>
      <c r="E194">
        <v>156491</v>
      </c>
      <c r="F194">
        <v>14.8</v>
      </c>
    </row>
    <row r="195" spans="1:6" x14ac:dyDescent="0.25">
      <c r="A195" t="s">
        <v>690</v>
      </c>
      <c r="B195" t="s">
        <v>691</v>
      </c>
      <c r="C195" t="s">
        <v>692</v>
      </c>
      <c r="D195" t="s">
        <v>123</v>
      </c>
      <c r="E195">
        <v>155635</v>
      </c>
      <c r="F195">
        <v>7.97</v>
      </c>
    </row>
    <row r="196" spans="1:6" x14ac:dyDescent="0.25">
      <c r="A196" t="s">
        <v>693</v>
      </c>
      <c r="B196" t="s">
        <v>694</v>
      </c>
      <c r="C196" t="s">
        <v>695</v>
      </c>
      <c r="D196" t="s">
        <v>88</v>
      </c>
      <c r="E196">
        <v>154105</v>
      </c>
      <c r="F196">
        <v>5.13</v>
      </c>
    </row>
    <row r="197" spans="1:6" x14ac:dyDescent="0.25">
      <c r="A197" t="s">
        <v>696</v>
      </c>
      <c r="B197" t="s">
        <v>697</v>
      </c>
      <c r="C197" t="s">
        <v>698</v>
      </c>
      <c r="D197" t="s">
        <v>88</v>
      </c>
      <c r="E197">
        <v>153658</v>
      </c>
      <c r="F197">
        <v>4.88</v>
      </c>
    </row>
    <row r="198" spans="1:6" x14ac:dyDescent="0.25">
      <c r="A198" t="s">
        <v>699</v>
      </c>
      <c r="B198" t="s">
        <v>700</v>
      </c>
      <c r="C198" t="s">
        <v>701</v>
      </c>
      <c r="D198" t="s">
        <v>107</v>
      </c>
      <c r="E198">
        <v>152217</v>
      </c>
      <c r="F198">
        <v>11.67</v>
      </c>
    </row>
    <row r="199" spans="1:6" x14ac:dyDescent="0.25">
      <c r="A199" t="s">
        <v>702</v>
      </c>
      <c r="B199" t="s">
        <v>703</v>
      </c>
      <c r="C199" t="s">
        <v>704</v>
      </c>
      <c r="D199" t="s">
        <v>115</v>
      </c>
      <c r="E199">
        <v>151666</v>
      </c>
      <c r="F199">
        <v>14.9</v>
      </c>
    </row>
    <row r="200" spans="1:6" x14ac:dyDescent="0.25">
      <c r="A200" t="s">
        <v>705</v>
      </c>
      <c r="B200" t="s">
        <v>706</v>
      </c>
      <c r="C200" t="s">
        <v>707</v>
      </c>
      <c r="D200" t="s">
        <v>103</v>
      </c>
      <c r="E200">
        <v>15155</v>
      </c>
      <c r="F200">
        <v>5.24</v>
      </c>
    </row>
    <row r="201" spans="1:6" x14ac:dyDescent="0.25">
      <c r="A201" t="s">
        <v>708</v>
      </c>
      <c r="B201" t="s">
        <v>709</v>
      </c>
      <c r="C201" t="s">
        <v>710</v>
      </c>
      <c r="D201" t="s">
        <v>115</v>
      </c>
      <c r="E201">
        <v>150470</v>
      </c>
      <c r="F201">
        <v>8.15</v>
      </c>
    </row>
    <row r="202" spans="1:6" x14ac:dyDescent="0.25">
      <c r="A202" t="s">
        <v>711</v>
      </c>
      <c r="B202" t="s">
        <v>712</v>
      </c>
      <c r="C202" t="s">
        <v>713</v>
      </c>
      <c r="D202" t="s">
        <v>160</v>
      </c>
      <c r="E202">
        <v>149910</v>
      </c>
      <c r="F202">
        <v>15.13</v>
      </c>
    </row>
    <row r="203" spans="1:6" x14ac:dyDescent="0.25">
      <c r="A203" t="s">
        <v>714</v>
      </c>
      <c r="B203" t="s">
        <v>715</v>
      </c>
      <c r="C203" t="s">
        <v>716</v>
      </c>
      <c r="D203" t="s">
        <v>115</v>
      </c>
      <c r="E203">
        <v>148873</v>
      </c>
      <c r="F203">
        <v>11.08</v>
      </c>
    </row>
    <row r="204" spans="1:6" x14ac:dyDescent="0.25">
      <c r="A204" t="s">
        <v>717</v>
      </c>
      <c r="B204" t="s">
        <v>718</v>
      </c>
      <c r="C204" t="s">
        <v>719</v>
      </c>
      <c r="D204" t="s">
        <v>119</v>
      </c>
      <c r="E204">
        <v>147771</v>
      </c>
      <c r="F204">
        <v>9.6300000000000008</v>
      </c>
    </row>
    <row r="205" spans="1:6" x14ac:dyDescent="0.25">
      <c r="A205" t="s">
        <v>720</v>
      </c>
      <c r="B205" t="s">
        <v>721</v>
      </c>
      <c r="C205" t="s">
        <v>722</v>
      </c>
      <c r="D205" t="s">
        <v>91</v>
      </c>
      <c r="E205">
        <v>146774</v>
      </c>
      <c r="F205">
        <v>5.16</v>
      </c>
    </row>
    <row r="206" spans="1:6" x14ac:dyDescent="0.25">
      <c r="A206" t="s">
        <v>723</v>
      </c>
      <c r="B206" t="s">
        <v>724</v>
      </c>
      <c r="C206" t="s">
        <v>725</v>
      </c>
      <c r="D206" t="s">
        <v>115</v>
      </c>
      <c r="E206">
        <v>145829</v>
      </c>
      <c r="F206">
        <v>15.51</v>
      </c>
    </row>
    <row r="207" spans="1:6" x14ac:dyDescent="0.25">
      <c r="A207" t="s">
        <v>726</v>
      </c>
      <c r="B207" t="s">
        <v>727</v>
      </c>
      <c r="C207" t="s">
        <v>728</v>
      </c>
      <c r="D207" t="s">
        <v>141</v>
      </c>
      <c r="E207">
        <v>145643</v>
      </c>
      <c r="F207">
        <v>14.05</v>
      </c>
    </row>
    <row r="208" spans="1:6" x14ac:dyDescent="0.25">
      <c r="A208" t="s">
        <v>729</v>
      </c>
      <c r="B208" t="s">
        <v>730</v>
      </c>
      <c r="C208" t="s">
        <v>731</v>
      </c>
      <c r="D208" t="s">
        <v>103</v>
      </c>
      <c r="E208">
        <v>145216</v>
      </c>
      <c r="F208">
        <v>7.53</v>
      </c>
    </row>
    <row r="209" spans="1:6" x14ac:dyDescent="0.25">
      <c r="A209" t="s">
        <v>732</v>
      </c>
      <c r="B209" t="s">
        <v>733</v>
      </c>
      <c r="C209" t="s">
        <v>734</v>
      </c>
      <c r="D209" t="s">
        <v>88</v>
      </c>
      <c r="E209">
        <v>145155</v>
      </c>
      <c r="F209">
        <v>10.89</v>
      </c>
    </row>
    <row r="210" spans="1:6" x14ac:dyDescent="0.25">
      <c r="A210" t="s">
        <v>735</v>
      </c>
      <c r="B210" t="s">
        <v>736</v>
      </c>
      <c r="C210" t="s">
        <v>737</v>
      </c>
      <c r="D210" t="s">
        <v>88</v>
      </c>
      <c r="E210">
        <v>144849</v>
      </c>
      <c r="F210">
        <v>14.39</v>
      </c>
    </row>
    <row r="211" spans="1:6" x14ac:dyDescent="0.25">
      <c r="A211" t="s">
        <v>738</v>
      </c>
      <c r="B211" t="s">
        <v>739</v>
      </c>
      <c r="C211" t="s">
        <v>740</v>
      </c>
      <c r="D211" t="s">
        <v>119</v>
      </c>
      <c r="E211">
        <v>142506</v>
      </c>
      <c r="F211">
        <v>8.83</v>
      </c>
    </row>
    <row r="212" spans="1:6" x14ac:dyDescent="0.25">
      <c r="A212" t="s">
        <v>741</v>
      </c>
      <c r="B212" t="s">
        <v>742</v>
      </c>
      <c r="C212" t="s">
        <v>743</v>
      </c>
      <c r="D212" t="s">
        <v>123</v>
      </c>
      <c r="E212">
        <v>142431</v>
      </c>
      <c r="F212">
        <v>6.57</v>
      </c>
    </row>
    <row r="213" spans="1:6" x14ac:dyDescent="0.25">
      <c r="A213" t="s">
        <v>744</v>
      </c>
      <c r="B213" t="s">
        <v>745</v>
      </c>
      <c r="C213" t="s">
        <v>746</v>
      </c>
      <c r="D213" t="s">
        <v>205</v>
      </c>
      <c r="E213">
        <v>141385</v>
      </c>
      <c r="F213">
        <v>4.82</v>
      </c>
    </row>
    <row r="214" spans="1:6" x14ac:dyDescent="0.25">
      <c r="A214" t="s">
        <v>747</v>
      </c>
      <c r="B214" t="s">
        <v>748</v>
      </c>
      <c r="C214" t="s">
        <v>749</v>
      </c>
      <c r="D214" t="s">
        <v>91</v>
      </c>
      <c r="E214">
        <v>140523</v>
      </c>
      <c r="F214">
        <v>8.7799999999999994</v>
      </c>
    </row>
    <row r="215" spans="1:6" x14ac:dyDescent="0.25">
      <c r="A215" t="s">
        <v>750</v>
      </c>
      <c r="B215" t="s">
        <v>751</v>
      </c>
      <c r="C215" t="s">
        <v>752</v>
      </c>
      <c r="D215" t="s">
        <v>205</v>
      </c>
      <c r="E215">
        <v>139155</v>
      </c>
      <c r="F215">
        <v>6.5</v>
      </c>
    </row>
    <row r="216" spans="1:6" x14ac:dyDescent="0.25">
      <c r="A216" t="s">
        <v>753</v>
      </c>
      <c r="B216" t="s">
        <v>754</v>
      </c>
      <c r="C216" t="s">
        <v>755</v>
      </c>
      <c r="D216" t="s">
        <v>107</v>
      </c>
      <c r="E216">
        <v>137418</v>
      </c>
      <c r="F216">
        <v>8.83</v>
      </c>
    </row>
    <row r="217" spans="1:6" x14ac:dyDescent="0.25">
      <c r="A217" t="s">
        <v>756</v>
      </c>
      <c r="B217" t="s">
        <v>757</v>
      </c>
      <c r="C217" t="s">
        <v>758</v>
      </c>
      <c r="D217" t="s">
        <v>107</v>
      </c>
      <c r="E217">
        <v>136467</v>
      </c>
      <c r="F217">
        <v>4.42</v>
      </c>
    </row>
    <row r="218" spans="1:6" x14ac:dyDescent="0.25">
      <c r="A218" t="s">
        <v>759</v>
      </c>
      <c r="B218" t="s">
        <v>760</v>
      </c>
      <c r="C218" t="s">
        <v>761</v>
      </c>
      <c r="D218" t="s">
        <v>115</v>
      </c>
      <c r="E218">
        <v>136327</v>
      </c>
      <c r="F218">
        <v>9.69</v>
      </c>
    </row>
    <row r="219" spans="1:6" x14ac:dyDescent="0.25">
      <c r="A219" t="s">
        <v>762</v>
      </c>
      <c r="B219" t="s">
        <v>763</v>
      </c>
      <c r="C219" t="s">
        <v>764</v>
      </c>
      <c r="D219" t="s">
        <v>127</v>
      </c>
      <c r="E219">
        <v>136258</v>
      </c>
      <c r="F219">
        <v>4.21</v>
      </c>
    </row>
    <row r="220" spans="1:6" x14ac:dyDescent="0.25">
      <c r="A220" t="s">
        <v>765</v>
      </c>
      <c r="B220" t="s">
        <v>766</v>
      </c>
      <c r="C220" t="s">
        <v>767</v>
      </c>
      <c r="D220" t="s">
        <v>88</v>
      </c>
      <c r="E220">
        <v>134873</v>
      </c>
      <c r="F220">
        <v>6.1</v>
      </c>
    </row>
    <row r="221" spans="1:6" x14ac:dyDescent="0.25">
      <c r="A221" t="s">
        <v>768</v>
      </c>
      <c r="B221" t="s">
        <v>769</v>
      </c>
      <c r="C221" t="s">
        <v>770</v>
      </c>
      <c r="D221" t="s">
        <v>88</v>
      </c>
      <c r="E221">
        <v>134319</v>
      </c>
      <c r="F221">
        <v>13.01</v>
      </c>
    </row>
    <row r="222" spans="1:6" x14ac:dyDescent="0.25">
      <c r="A222" t="s">
        <v>771</v>
      </c>
      <c r="B222" t="s">
        <v>772</v>
      </c>
      <c r="C222" t="s">
        <v>773</v>
      </c>
      <c r="D222" t="s">
        <v>131</v>
      </c>
      <c r="E222">
        <v>134184</v>
      </c>
      <c r="F222">
        <v>9.1</v>
      </c>
    </row>
    <row r="223" spans="1:6" x14ac:dyDescent="0.25">
      <c r="A223" t="s">
        <v>39</v>
      </c>
      <c r="B223" t="s">
        <v>774</v>
      </c>
      <c r="C223" t="s">
        <v>775</v>
      </c>
      <c r="D223" t="s">
        <v>119</v>
      </c>
      <c r="E223">
        <v>13484</v>
      </c>
      <c r="F223">
        <v>10.55</v>
      </c>
    </row>
    <row r="224" spans="1:6" x14ac:dyDescent="0.25">
      <c r="A224" t="s">
        <v>13</v>
      </c>
      <c r="B224" t="s">
        <v>776</v>
      </c>
      <c r="C224" t="s">
        <v>777</v>
      </c>
      <c r="D224" t="s">
        <v>88</v>
      </c>
      <c r="E224">
        <v>133497</v>
      </c>
      <c r="F224">
        <v>15.18</v>
      </c>
    </row>
    <row r="225" spans="1:6" x14ac:dyDescent="0.25">
      <c r="A225" t="s">
        <v>56</v>
      </c>
      <c r="B225" t="s">
        <v>778</v>
      </c>
      <c r="C225" t="s">
        <v>779</v>
      </c>
      <c r="D225" t="s">
        <v>127</v>
      </c>
      <c r="E225">
        <v>133230</v>
      </c>
      <c r="F225">
        <v>6.35</v>
      </c>
    </row>
    <row r="226" spans="1:6" x14ac:dyDescent="0.25">
      <c r="A226" t="s">
        <v>45</v>
      </c>
      <c r="B226" t="s">
        <v>780</v>
      </c>
      <c r="C226" t="s">
        <v>781</v>
      </c>
      <c r="D226" t="s">
        <v>149</v>
      </c>
      <c r="E226">
        <v>132152</v>
      </c>
      <c r="F226">
        <v>11.55</v>
      </c>
    </row>
    <row r="227" spans="1:6" x14ac:dyDescent="0.25">
      <c r="A227" t="s">
        <v>782</v>
      </c>
      <c r="B227" t="s">
        <v>783</v>
      </c>
      <c r="C227" t="s">
        <v>784</v>
      </c>
      <c r="D227" t="s">
        <v>127</v>
      </c>
      <c r="E227">
        <v>132107</v>
      </c>
      <c r="F227">
        <v>4.4000000000000004</v>
      </c>
    </row>
    <row r="228" spans="1:6" x14ac:dyDescent="0.25">
      <c r="A228" t="s">
        <v>785</v>
      </c>
      <c r="B228" t="s">
        <v>786</v>
      </c>
      <c r="C228" t="s">
        <v>787</v>
      </c>
      <c r="D228" t="s">
        <v>107</v>
      </c>
      <c r="E228">
        <v>131621</v>
      </c>
      <c r="F228">
        <v>9.99</v>
      </c>
    </row>
    <row r="229" spans="1:6" x14ac:dyDescent="0.25">
      <c r="A229" t="s">
        <v>788</v>
      </c>
      <c r="B229" t="s">
        <v>789</v>
      </c>
      <c r="C229" t="s">
        <v>790</v>
      </c>
      <c r="D229" t="s">
        <v>99</v>
      </c>
      <c r="E229">
        <v>131123</v>
      </c>
      <c r="F229">
        <v>5.69</v>
      </c>
    </row>
    <row r="230" spans="1:6" x14ac:dyDescent="0.25">
      <c r="A230" t="s">
        <v>791</v>
      </c>
      <c r="B230" t="s">
        <v>792</v>
      </c>
      <c r="C230" t="s">
        <v>793</v>
      </c>
      <c r="D230" t="s">
        <v>99</v>
      </c>
      <c r="E230">
        <v>13150</v>
      </c>
      <c r="F230">
        <v>4.1900000000000004</v>
      </c>
    </row>
    <row r="231" spans="1:6" x14ac:dyDescent="0.25">
      <c r="A231" t="s">
        <v>794</v>
      </c>
      <c r="B231" t="s">
        <v>795</v>
      </c>
      <c r="C231" t="s">
        <v>796</v>
      </c>
      <c r="D231" t="s">
        <v>88</v>
      </c>
      <c r="E231">
        <v>130866</v>
      </c>
      <c r="F231">
        <v>15.23</v>
      </c>
    </row>
    <row r="232" spans="1:6" x14ac:dyDescent="0.25">
      <c r="A232" t="s">
        <v>797</v>
      </c>
      <c r="B232" t="s">
        <v>798</v>
      </c>
      <c r="C232" t="s">
        <v>799</v>
      </c>
      <c r="D232" t="s">
        <v>115</v>
      </c>
      <c r="E232">
        <v>130134</v>
      </c>
      <c r="F232">
        <v>5.85</v>
      </c>
    </row>
    <row r="233" spans="1:6" x14ac:dyDescent="0.25">
      <c r="A233" t="s">
        <v>21</v>
      </c>
      <c r="B233" t="s">
        <v>800</v>
      </c>
      <c r="C233" t="s">
        <v>801</v>
      </c>
      <c r="D233" t="s">
        <v>91</v>
      </c>
      <c r="E233">
        <v>129671</v>
      </c>
      <c r="F233">
        <v>4.53</v>
      </c>
    </row>
    <row r="234" spans="1:6" x14ac:dyDescent="0.25">
      <c r="A234" t="s">
        <v>34</v>
      </c>
      <c r="B234" t="s">
        <v>802</v>
      </c>
      <c r="C234" t="s">
        <v>803</v>
      </c>
      <c r="D234" t="s">
        <v>91</v>
      </c>
      <c r="E234">
        <v>129612</v>
      </c>
      <c r="F234">
        <v>8.26</v>
      </c>
    </row>
    <row r="235" spans="1:6" x14ac:dyDescent="0.25">
      <c r="A235" t="s">
        <v>62</v>
      </c>
      <c r="B235" t="s">
        <v>804</v>
      </c>
      <c r="C235" t="s">
        <v>805</v>
      </c>
      <c r="D235" t="s">
        <v>107</v>
      </c>
      <c r="E235">
        <v>129380</v>
      </c>
      <c r="F235">
        <v>6.54</v>
      </c>
    </row>
    <row r="236" spans="1:6" x14ac:dyDescent="0.25">
      <c r="A236" t="s">
        <v>36</v>
      </c>
      <c r="B236" t="s">
        <v>806</v>
      </c>
      <c r="C236" t="s">
        <v>807</v>
      </c>
      <c r="D236" t="s">
        <v>107</v>
      </c>
      <c r="E236">
        <v>129246</v>
      </c>
      <c r="F236">
        <v>15.86</v>
      </c>
    </row>
    <row r="237" spans="1:6" x14ac:dyDescent="0.25">
      <c r="A237" t="s">
        <v>808</v>
      </c>
      <c r="B237" t="s">
        <v>809</v>
      </c>
      <c r="C237" t="s">
        <v>810</v>
      </c>
      <c r="D237" t="s">
        <v>88</v>
      </c>
      <c r="E237">
        <v>127923</v>
      </c>
      <c r="F237">
        <v>15.46</v>
      </c>
    </row>
    <row r="238" spans="1:6" x14ac:dyDescent="0.25">
      <c r="A238" t="s">
        <v>811</v>
      </c>
      <c r="B238" t="s">
        <v>812</v>
      </c>
      <c r="C238" t="s">
        <v>813</v>
      </c>
      <c r="D238" t="s">
        <v>115</v>
      </c>
      <c r="E238">
        <v>12719</v>
      </c>
      <c r="F238">
        <v>8.2100000000000009</v>
      </c>
    </row>
    <row r="239" spans="1:6" x14ac:dyDescent="0.25">
      <c r="A239" t="s">
        <v>814</v>
      </c>
      <c r="B239" t="s">
        <v>815</v>
      </c>
      <c r="C239" t="s">
        <v>816</v>
      </c>
      <c r="D239" t="s">
        <v>88</v>
      </c>
      <c r="E239">
        <v>126887</v>
      </c>
      <c r="F239">
        <v>9.89</v>
      </c>
    </row>
    <row r="240" spans="1:6" x14ac:dyDescent="0.25">
      <c r="A240" t="s">
        <v>817</v>
      </c>
      <c r="B240" t="s">
        <v>818</v>
      </c>
      <c r="C240" t="s">
        <v>819</v>
      </c>
      <c r="D240" t="s">
        <v>131</v>
      </c>
      <c r="E240">
        <v>126650</v>
      </c>
      <c r="F240">
        <v>7</v>
      </c>
    </row>
    <row r="241" spans="1:6" x14ac:dyDescent="0.25">
      <c r="A241" t="s">
        <v>820</v>
      </c>
      <c r="B241" t="s">
        <v>821</v>
      </c>
      <c r="C241" t="s">
        <v>822</v>
      </c>
      <c r="D241" t="s">
        <v>88</v>
      </c>
      <c r="E241">
        <v>126373</v>
      </c>
      <c r="F241">
        <v>15.98</v>
      </c>
    </row>
    <row r="242" spans="1:6" x14ac:dyDescent="0.25">
      <c r="A242" t="s">
        <v>823</v>
      </c>
      <c r="B242" t="s">
        <v>824</v>
      </c>
      <c r="C242" t="s">
        <v>825</v>
      </c>
      <c r="D242" t="s">
        <v>131</v>
      </c>
      <c r="E242">
        <v>126279</v>
      </c>
      <c r="F242">
        <v>11.76</v>
      </c>
    </row>
    <row r="243" spans="1:6" x14ac:dyDescent="0.25">
      <c r="A243" t="s">
        <v>59</v>
      </c>
      <c r="B243" t="s">
        <v>826</v>
      </c>
      <c r="C243" t="s">
        <v>827</v>
      </c>
      <c r="D243" t="s">
        <v>107</v>
      </c>
      <c r="E243">
        <v>125317</v>
      </c>
      <c r="F243">
        <v>7.63</v>
      </c>
    </row>
    <row r="244" spans="1:6" x14ac:dyDescent="0.25">
      <c r="A244" t="s">
        <v>31</v>
      </c>
      <c r="B244" t="s">
        <v>828</v>
      </c>
      <c r="C244" t="s">
        <v>829</v>
      </c>
      <c r="D244" t="s">
        <v>228</v>
      </c>
      <c r="E244">
        <v>124656</v>
      </c>
      <c r="F244">
        <v>6.11</v>
      </c>
    </row>
    <row r="245" spans="1:6" x14ac:dyDescent="0.25">
      <c r="A245" t="s">
        <v>46</v>
      </c>
      <c r="B245" t="s">
        <v>830</v>
      </c>
      <c r="C245" t="s">
        <v>831</v>
      </c>
      <c r="D245" t="s">
        <v>253</v>
      </c>
      <c r="E245">
        <v>124333</v>
      </c>
      <c r="F245">
        <v>4.67</v>
      </c>
    </row>
    <row r="246" spans="1:6" x14ac:dyDescent="0.25">
      <c r="A246" t="s">
        <v>28</v>
      </c>
      <c r="B246" t="s">
        <v>832</v>
      </c>
      <c r="C246" t="s">
        <v>833</v>
      </c>
      <c r="D246" t="s">
        <v>88</v>
      </c>
      <c r="E246">
        <v>123942</v>
      </c>
      <c r="F246">
        <v>10.46</v>
      </c>
    </row>
    <row r="247" spans="1:6" x14ac:dyDescent="0.25">
      <c r="A247" t="s">
        <v>834</v>
      </c>
      <c r="B247" t="s">
        <v>835</v>
      </c>
      <c r="C247" t="s">
        <v>836</v>
      </c>
      <c r="D247" t="s">
        <v>228</v>
      </c>
      <c r="E247">
        <v>123752</v>
      </c>
      <c r="F247">
        <v>5.59</v>
      </c>
    </row>
    <row r="248" spans="1:6" x14ac:dyDescent="0.25">
      <c r="A248" t="s">
        <v>837</v>
      </c>
      <c r="B248" t="s">
        <v>838</v>
      </c>
      <c r="C248" t="s">
        <v>839</v>
      </c>
      <c r="D248" t="s">
        <v>131</v>
      </c>
      <c r="E248">
        <v>123314</v>
      </c>
      <c r="F248">
        <v>9.83</v>
      </c>
    </row>
    <row r="249" spans="1:6" x14ac:dyDescent="0.25">
      <c r="A249" t="s">
        <v>840</v>
      </c>
      <c r="B249" t="s">
        <v>841</v>
      </c>
      <c r="C249" t="s">
        <v>842</v>
      </c>
      <c r="D249" t="s">
        <v>127</v>
      </c>
      <c r="E249">
        <v>123151</v>
      </c>
      <c r="F249">
        <v>15.85</v>
      </c>
    </row>
    <row r="250" spans="1:6" x14ac:dyDescent="0.25">
      <c r="A250" t="s">
        <v>843</v>
      </c>
      <c r="B250" t="s">
        <v>844</v>
      </c>
      <c r="C250" t="s">
        <v>845</v>
      </c>
      <c r="D250" t="s">
        <v>131</v>
      </c>
      <c r="E250">
        <v>12382</v>
      </c>
      <c r="F250">
        <v>5.38</v>
      </c>
    </row>
    <row r="251" spans="1:6" x14ac:dyDescent="0.25">
      <c r="A251" t="s">
        <v>846</v>
      </c>
      <c r="B251" t="s">
        <v>847</v>
      </c>
      <c r="C251" t="s">
        <v>848</v>
      </c>
      <c r="D251" t="s">
        <v>88</v>
      </c>
      <c r="E251">
        <v>122485</v>
      </c>
      <c r="F251">
        <v>14.52</v>
      </c>
    </row>
    <row r="252" spans="1:6" x14ac:dyDescent="0.25">
      <c r="A252" t="s">
        <v>849</v>
      </c>
      <c r="B252" t="s">
        <v>850</v>
      </c>
      <c r="C252" t="s">
        <v>851</v>
      </c>
      <c r="D252" t="s">
        <v>88</v>
      </c>
      <c r="E252">
        <v>121590</v>
      </c>
      <c r="F252">
        <v>6.72</v>
      </c>
    </row>
    <row r="253" spans="1:6" x14ac:dyDescent="0.25">
      <c r="A253" t="s">
        <v>852</v>
      </c>
      <c r="B253" t="s">
        <v>853</v>
      </c>
      <c r="C253" t="s">
        <v>854</v>
      </c>
      <c r="D253" t="s">
        <v>228</v>
      </c>
      <c r="E253">
        <v>12033</v>
      </c>
      <c r="F253">
        <v>12</v>
      </c>
    </row>
    <row r="254" spans="1:6" x14ac:dyDescent="0.25">
      <c r="A254" t="s">
        <v>60</v>
      </c>
      <c r="B254" t="s">
        <v>855</v>
      </c>
      <c r="C254" t="s">
        <v>856</v>
      </c>
      <c r="D254" t="s">
        <v>115</v>
      </c>
      <c r="E254">
        <v>119825</v>
      </c>
      <c r="F254">
        <v>7.27</v>
      </c>
    </row>
    <row r="255" spans="1:6" x14ac:dyDescent="0.25">
      <c r="A255" t="s">
        <v>857</v>
      </c>
      <c r="B255" t="s">
        <v>858</v>
      </c>
      <c r="C255" t="s">
        <v>859</v>
      </c>
      <c r="D255" t="s">
        <v>115</v>
      </c>
      <c r="E255">
        <v>119138</v>
      </c>
      <c r="F255">
        <v>15.44</v>
      </c>
    </row>
    <row r="256" spans="1:6" x14ac:dyDescent="0.25">
      <c r="A256" t="s">
        <v>41</v>
      </c>
      <c r="B256" t="s">
        <v>860</v>
      </c>
      <c r="C256" t="s">
        <v>861</v>
      </c>
      <c r="D256" t="s">
        <v>88</v>
      </c>
      <c r="E256">
        <v>118979</v>
      </c>
      <c r="F256">
        <v>12.65</v>
      </c>
    </row>
    <row r="257" spans="1:6" x14ac:dyDescent="0.25">
      <c r="A257" t="s">
        <v>862</v>
      </c>
      <c r="B257" t="s">
        <v>863</v>
      </c>
      <c r="C257" t="s">
        <v>864</v>
      </c>
      <c r="D257" t="s">
        <v>115</v>
      </c>
      <c r="E257">
        <v>118730</v>
      </c>
      <c r="F257">
        <v>12.28</v>
      </c>
    </row>
    <row r="258" spans="1:6" x14ac:dyDescent="0.25">
      <c r="A258" t="s">
        <v>865</v>
      </c>
      <c r="B258" t="s">
        <v>866</v>
      </c>
      <c r="C258" t="s">
        <v>867</v>
      </c>
      <c r="D258" t="s">
        <v>115</v>
      </c>
      <c r="E258">
        <v>118455</v>
      </c>
      <c r="F258">
        <v>14.68</v>
      </c>
    </row>
    <row r="259" spans="1:6" x14ac:dyDescent="0.25">
      <c r="A259" t="s">
        <v>868</v>
      </c>
      <c r="B259" t="s">
        <v>869</v>
      </c>
      <c r="C259" t="s">
        <v>870</v>
      </c>
      <c r="D259" t="s">
        <v>88</v>
      </c>
      <c r="E259">
        <v>11845</v>
      </c>
      <c r="F259">
        <v>14.38</v>
      </c>
    </row>
    <row r="260" spans="1:6" x14ac:dyDescent="0.25">
      <c r="A260" t="s">
        <v>871</v>
      </c>
      <c r="B260" t="s">
        <v>872</v>
      </c>
      <c r="C260" t="s">
        <v>873</v>
      </c>
      <c r="D260" t="s">
        <v>88</v>
      </c>
      <c r="E260">
        <v>11844</v>
      </c>
      <c r="F260">
        <v>5.48</v>
      </c>
    </row>
    <row r="261" spans="1:6" x14ac:dyDescent="0.25">
      <c r="A261" t="s">
        <v>874</v>
      </c>
      <c r="B261" t="s">
        <v>875</v>
      </c>
      <c r="C261" t="s">
        <v>876</v>
      </c>
      <c r="D261" t="s">
        <v>127</v>
      </c>
      <c r="E261">
        <v>117938</v>
      </c>
      <c r="F261">
        <v>15.93</v>
      </c>
    </row>
    <row r="262" spans="1:6" x14ac:dyDescent="0.25">
      <c r="A262" t="s">
        <v>877</v>
      </c>
      <c r="B262" t="s">
        <v>878</v>
      </c>
      <c r="C262" t="s">
        <v>879</v>
      </c>
      <c r="D262" t="s">
        <v>107</v>
      </c>
      <c r="E262">
        <v>117808</v>
      </c>
      <c r="F262">
        <v>10.6</v>
      </c>
    </row>
    <row r="263" spans="1:6" x14ac:dyDescent="0.25">
      <c r="A263" t="s">
        <v>880</v>
      </c>
      <c r="B263" t="s">
        <v>881</v>
      </c>
      <c r="C263" t="s">
        <v>882</v>
      </c>
      <c r="D263" t="s">
        <v>127</v>
      </c>
      <c r="E263">
        <v>117210</v>
      </c>
      <c r="F263">
        <v>14.33</v>
      </c>
    </row>
    <row r="264" spans="1:6" x14ac:dyDescent="0.25">
      <c r="A264" t="s">
        <v>883</v>
      </c>
      <c r="B264" t="s">
        <v>884</v>
      </c>
      <c r="C264" t="s">
        <v>885</v>
      </c>
      <c r="D264" t="s">
        <v>115</v>
      </c>
      <c r="E264">
        <v>11795</v>
      </c>
      <c r="F264">
        <v>4.79</v>
      </c>
    </row>
    <row r="265" spans="1:6" x14ac:dyDescent="0.25">
      <c r="A265" t="s">
        <v>886</v>
      </c>
      <c r="B265" t="s">
        <v>887</v>
      </c>
      <c r="C265" t="s">
        <v>888</v>
      </c>
      <c r="D265" t="s">
        <v>91</v>
      </c>
      <c r="E265">
        <v>116841</v>
      </c>
      <c r="F265">
        <v>5.82</v>
      </c>
    </row>
    <row r="266" spans="1:6" x14ac:dyDescent="0.25">
      <c r="A266" t="s">
        <v>889</v>
      </c>
      <c r="B266" t="s">
        <v>890</v>
      </c>
      <c r="C266" t="s">
        <v>891</v>
      </c>
      <c r="D266" t="s">
        <v>123</v>
      </c>
      <c r="E266">
        <v>115901</v>
      </c>
      <c r="F266">
        <v>12.48</v>
      </c>
    </row>
    <row r="267" spans="1:6" x14ac:dyDescent="0.25">
      <c r="A267" t="s">
        <v>892</v>
      </c>
      <c r="B267" t="s">
        <v>893</v>
      </c>
      <c r="C267" t="s">
        <v>894</v>
      </c>
      <c r="D267" t="s">
        <v>173</v>
      </c>
      <c r="E267">
        <v>115838</v>
      </c>
      <c r="F267">
        <v>7.04</v>
      </c>
    </row>
    <row r="268" spans="1:6" x14ac:dyDescent="0.25">
      <c r="A268" t="s">
        <v>895</v>
      </c>
      <c r="B268" t="s">
        <v>896</v>
      </c>
      <c r="C268" t="s">
        <v>897</v>
      </c>
      <c r="D268" t="s">
        <v>88</v>
      </c>
      <c r="E268">
        <v>115791</v>
      </c>
      <c r="F268">
        <v>5.77</v>
      </c>
    </row>
    <row r="269" spans="1:6" x14ac:dyDescent="0.25">
      <c r="A269" t="s">
        <v>898</v>
      </c>
      <c r="B269" t="s">
        <v>899</v>
      </c>
      <c r="C269" t="s">
        <v>900</v>
      </c>
      <c r="D269" t="s">
        <v>88</v>
      </c>
      <c r="E269">
        <v>115771</v>
      </c>
      <c r="F269">
        <v>8.9499999999999993</v>
      </c>
    </row>
    <row r="270" spans="1:6" x14ac:dyDescent="0.25">
      <c r="A270" t="s">
        <v>901</v>
      </c>
      <c r="B270" t="s">
        <v>902</v>
      </c>
      <c r="C270" t="s">
        <v>903</v>
      </c>
      <c r="D270" t="s">
        <v>88</v>
      </c>
      <c r="E270">
        <v>115559</v>
      </c>
      <c r="F270">
        <v>7.97</v>
      </c>
    </row>
    <row r="271" spans="1:6" x14ac:dyDescent="0.25">
      <c r="A271" t="s">
        <v>904</v>
      </c>
      <c r="B271" t="s">
        <v>905</v>
      </c>
      <c r="C271" t="s">
        <v>906</v>
      </c>
      <c r="D271" t="s">
        <v>119</v>
      </c>
      <c r="E271">
        <v>115196</v>
      </c>
      <c r="F271">
        <v>8.75</v>
      </c>
    </row>
    <row r="272" spans="1:6" x14ac:dyDescent="0.25">
      <c r="A272" t="s">
        <v>907</v>
      </c>
      <c r="B272" t="s">
        <v>908</v>
      </c>
      <c r="C272" t="s">
        <v>909</v>
      </c>
      <c r="D272" t="s">
        <v>103</v>
      </c>
      <c r="E272">
        <v>114559</v>
      </c>
      <c r="F272">
        <v>7.62</v>
      </c>
    </row>
    <row r="273" spans="1:6" x14ac:dyDescent="0.25">
      <c r="A273" t="s">
        <v>910</v>
      </c>
      <c r="B273" t="s">
        <v>911</v>
      </c>
      <c r="C273" t="s">
        <v>912</v>
      </c>
      <c r="D273" t="s">
        <v>123</v>
      </c>
      <c r="E273">
        <v>114427</v>
      </c>
      <c r="F273">
        <v>8.16</v>
      </c>
    </row>
    <row r="274" spans="1:6" x14ac:dyDescent="0.25">
      <c r="A274" t="s">
        <v>913</v>
      </c>
      <c r="B274" t="s">
        <v>914</v>
      </c>
      <c r="C274" t="s">
        <v>915</v>
      </c>
      <c r="D274" t="s">
        <v>141</v>
      </c>
      <c r="E274">
        <v>114275</v>
      </c>
      <c r="F274">
        <v>13.99</v>
      </c>
    </row>
    <row r="275" spans="1:6" x14ac:dyDescent="0.25">
      <c r="A275" t="s">
        <v>916</v>
      </c>
      <c r="B275" t="s">
        <v>917</v>
      </c>
      <c r="C275" t="s">
        <v>918</v>
      </c>
      <c r="D275" t="s">
        <v>103</v>
      </c>
      <c r="E275">
        <v>113710</v>
      </c>
      <c r="F275">
        <v>12.05</v>
      </c>
    </row>
    <row r="276" spans="1:6" x14ac:dyDescent="0.25">
      <c r="A276" t="s">
        <v>919</v>
      </c>
      <c r="B276" t="s">
        <v>920</v>
      </c>
      <c r="C276" t="s">
        <v>921</v>
      </c>
      <c r="D276" t="s">
        <v>107</v>
      </c>
      <c r="E276">
        <v>113343</v>
      </c>
      <c r="F276">
        <v>15</v>
      </c>
    </row>
    <row r="277" spans="1:6" x14ac:dyDescent="0.25">
      <c r="A277" t="s">
        <v>922</v>
      </c>
      <c r="B277" t="s">
        <v>923</v>
      </c>
      <c r="C277" t="s">
        <v>924</v>
      </c>
      <c r="D277" t="s">
        <v>103</v>
      </c>
      <c r="E277">
        <v>112870</v>
      </c>
      <c r="F277">
        <v>14.46</v>
      </c>
    </row>
    <row r="278" spans="1:6" x14ac:dyDescent="0.25">
      <c r="A278" t="s">
        <v>925</v>
      </c>
      <c r="B278" t="s">
        <v>926</v>
      </c>
      <c r="C278" t="s">
        <v>927</v>
      </c>
      <c r="D278" t="s">
        <v>88</v>
      </c>
      <c r="E278">
        <v>112476</v>
      </c>
      <c r="F278">
        <v>4.3</v>
      </c>
    </row>
    <row r="279" spans="1:6" x14ac:dyDescent="0.25">
      <c r="A279" t="s">
        <v>928</v>
      </c>
      <c r="B279" t="s">
        <v>929</v>
      </c>
      <c r="C279" t="s">
        <v>930</v>
      </c>
      <c r="D279" t="s">
        <v>88</v>
      </c>
      <c r="E279">
        <v>112476</v>
      </c>
      <c r="F279">
        <v>12.22</v>
      </c>
    </row>
    <row r="280" spans="1:6" x14ac:dyDescent="0.25">
      <c r="A280" t="s">
        <v>931</v>
      </c>
      <c r="B280" t="s">
        <v>932</v>
      </c>
      <c r="C280" t="s">
        <v>933</v>
      </c>
      <c r="D280" t="s">
        <v>107</v>
      </c>
      <c r="E280">
        <v>111939</v>
      </c>
      <c r="F280">
        <v>11.85</v>
      </c>
    </row>
    <row r="281" spans="1:6" x14ac:dyDescent="0.25">
      <c r="A281" t="s">
        <v>934</v>
      </c>
      <c r="B281" t="s">
        <v>935</v>
      </c>
      <c r="C281" t="s">
        <v>936</v>
      </c>
      <c r="D281" t="s">
        <v>131</v>
      </c>
      <c r="E281">
        <v>111785</v>
      </c>
      <c r="F281">
        <v>11.67</v>
      </c>
    </row>
    <row r="282" spans="1:6" x14ac:dyDescent="0.25">
      <c r="A282" t="s">
        <v>937</v>
      </c>
      <c r="B282" t="s">
        <v>938</v>
      </c>
      <c r="C282" t="s">
        <v>939</v>
      </c>
      <c r="D282" t="s">
        <v>107</v>
      </c>
      <c r="E282">
        <v>111697</v>
      </c>
      <c r="F282">
        <v>13.55</v>
      </c>
    </row>
    <row r="283" spans="1:6" x14ac:dyDescent="0.25">
      <c r="A283" t="s">
        <v>940</v>
      </c>
      <c r="B283" t="s">
        <v>941</v>
      </c>
      <c r="C283" t="s">
        <v>942</v>
      </c>
      <c r="D283" t="s">
        <v>107</v>
      </c>
      <c r="E283">
        <v>111691</v>
      </c>
      <c r="F283">
        <v>11.26</v>
      </c>
    </row>
    <row r="284" spans="1:6" x14ac:dyDescent="0.25">
      <c r="A284" t="s">
        <v>943</v>
      </c>
      <c r="B284" t="s">
        <v>944</v>
      </c>
      <c r="C284" t="s">
        <v>945</v>
      </c>
      <c r="D284" t="s">
        <v>119</v>
      </c>
      <c r="E284">
        <v>111249</v>
      </c>
      <c r="F284">
        <v>5.38</v>
      </c>
    </row>
    <row r="285" spans="1:6" x14ac:dyDescent="0.25">
      <c r="A285" t="s">
        <v>946</v>
      </c>
      <c r="B285" t="s">
        <v>947</v>
      </c>
      <c r="C285" t="s">
        <v>948</v>
      </c>
      <c r="D285" t="s">
        <v>195</v>
      </c>
      <c r="E285">
        <v>110635</v>
      </c>
      <c r="F285">
        <v>11.74</v>
      </c>
    </row>
    <row r="286" spans="1:6" x14ac:dyDescent="0.25">
      <c r="A286" t="s">
        <v>949</v>
      </c>
      <c r="B286" t="s">
        <v>950</v>
      </c>
      <c r="C286" t="s">
        <v>951</v>
      </c>
      <c r="D286" t="s">
        <v>88</v>
      </c>
      <c r="E286">
        <v>110537</v>
      </c>
      <c r="F286">
        <v>5.0999999999999996</v>
      </c>
    </row>
    <row r="287" spans="1:6" x14ac:dyDescent="0.25">
      <c r="A287" t="s">
        <v>952</v>
      </c>
      <c r="B287" t="s">
        <v>953</v>
      </c>
      <c r="C287" t="s">
        <v>954</v>
      </c>
      <c r="D287" t="s">
        <v>205</v>
      </c>
      <c r="E287">
        <v>11088</v>
      </c>
      <c r="F287">
        <v>11.67</v>
      </c>
    </row>
    <row r="288" spans="1:6" x14ac:dyDescent="0.25">
      <c r="A288" t="s">
        <v>955</v>
      </c>
      <c r="B288" t="s">
        <v>956</v>
      </c>
      <c r="C288" t="s">
        <v>957</v>
      </c>
      <c r="D288" t="s">
        <v>123</v>
      </c>
      <c r="E288">
        <v>107970</v>
      </c>
      <c r="F288">
        <v>15.99</v>
      </c>
    </row>
    <row r="289" spans="1:6" x14ac:dyDescent="0.25">
      <c r="A289" t="s">
        <v>958</v>
      </c>
      <c r="B289" t="s">
        <v>959</v>
      </c>
      <c r="C289" t="s">
        <v>960</v>
      </c>
      <c r="D289" t="s">
        <v>103</v>
      </c>
      <c r="E289">
        <v>107909</v>
      </c>
      <c r="F289">
        <v>12.57</v>
      </c>
    </row>
    <row r="290" spans="1:6" x14ac:dyDescent="0.25">
      <c r="A290" t="s">
        <v>961</v>
      </c>
      <c r="B290" t="s">
        <v>962</v>
      </c>
      <c r="C290" t="s">
        <v>963</v>
      </c>
      <c r="D290" t="s">
        <v>263</v>
      </c>
      <c r="E290">
        <v>107618</v>
      </c>
      <c r="F290">
        <v>8.1</v>
      </c>
    </row>
    <row r="291" spans="1:6" x14ac:dyDescent="0.25">
      <c r="A291" t="s">
        <v>964</v>
      </c>
      <c r="B291" t="s">
        <v>965</v>
      </c>
      <c r="C291" t="s">
        <v>966</v>
      </c>
      <c r="D291" t="s">
        <v>115</v>
      </c>
      <c r="E291">
        <v>107208</v>
      </c>
      <c r="F291">
        <v>15.8</v>
      </c>
    </row>
    <row r="292" spans="1:6" x14ac:dyDescent="0.25">
      <c r="A292" t="s">
        <v>967</v>
      </c>
      <c r="B292" t="s">
        <v>968</v>
      </c>
      <c r="C292" t="s">
        <v>969</v>
      </c>
      <c r="D292" t="s">
        <v>131</v>
      </c>
      <c r="E292">
        <v>106968</v>
      </c>
      <c r="F292">
        <v>9.3800000000000008</v>
      </c>
    </row>
    <row r="293" spans="1:6" x14ac:dyDescent="0.25">
      <c r="A293" t="s">
        <v>970</v>
      </c>
      <c r="B293" t="s">
        <v>971</v>
      </c>
      <c r="C293" t="s">
        <v>972</v>
      </c>
      <c r="D293" t="s">
        <v>141</v>
      </c>
      <c r="E293">
        <v>106550</v>
      </c>
      <c r="F293">
        <v>4.92</v>
      </c>
    </row>
    <row r="294" spans="1:6" x14ac:dyDescent="0.25">
      <c r="A294" t="s">
        <v>973</v>
      </c>
      <c r="B294" t="s">
        <v>974</v>
      </c>
      <c r="C294" t="s">
        <v>975</v>
      </c>
      <c r="D294" t="s">
        <v>195</v>
      </c>
      <c r="E294">
        <v>106434</v>
      </c>
      <c r="F294">
        <v>11.1</v>
      </c>
    </row>
    <row r="295" spans="1:6" x14ac:dyDescent="0.25">
      <c r="A295" t="s">
        <v>976</v>
      </c>
      <c r="B295" t="s">
        <v>977</v>
      </c>
      <c r="C295" t="s">
        <v>978</v>
      </c>
      <c r="D295" t="s">
        <v>123</v>
      </c>
      <c r="E295">
        <v>105729</v>
      </c>
      <c r="F295">
        <v>12.67</v>
      </c>
    </row>
    <row r="296" spans="1:6" x14ac:dyDescent="0.25">
      <c r="A296" t="s">
        <v>979</v>
      </c>
      <c r="B296" t="s">
        <v>980</v>
      </c>
      <c r="C296" t="s">
        <v>981</v>
      </c>
      <c r="D296" t="s">
        <v>127</v>
      </c>
      <c r="E296">
        <v>105705</v>
      </c>
      <c r="F296">
        <v>14.58</v>
      </c>
    </row>
    <row r="297" spans="1:6" x14ac:dyDescent="0.25">
      <c r="A297" t="s">
        <v>982</v>
      </c>
      <c r="B297" t="s">
        <v>983</v>
      </c>
      <c r="C297" t="s">
        <v>984</v>
      </c>
      <c r="D297" t="s">
        <v>107</v>
      </c>
      <c r="E297">
        <v>105552</v>
      </c>
      <c r="F297">
        <v>5.38</v>
      </c>
    </row>
    <row r="298" spans="1:6" x14ac:dyDescent="0.25">
      <c r="A298" t="s">
        <v>985</v>
      </c>
      <c r="B298" t="s">
        <v>986</v>
      </c>
      <c r="C298" t="s">
        <v>987</v>
      </c>
      <c r="D298" t="s">
        <v>131</v>
      </c>
      <c r="E298">
        <v>105550</v>
      </c>
      <c r="F298">
        <v>4.7699999999999996</v>
      </c>
    </row>
    <row r="299" spans="1:6" x14ac:dyDescent="0.25">
      <c r="A299" t="s">
        <v>988</v>
      </c>
      <c r="B299" t="s">
        <v>989</v>
      </c>
      <c r="C299" t="s">
        <v>990</v>
      </c>
      <c r="D299" t="s">
        <v>99</v>
      </c>
      <c r="E299">
        <v>10593</v>
      </c>
      <c r="F299">
        <v>8.18</v>
      </c>
    </row>
    <row r="300" spans="1:6" x14ac:dyDescent="0.25">
      <c r="A300" t="s">
        <v>991</v>
      </c>
      <c r="B300" t="s">
        <v>992</v>
      </c>
      <c r="C300" t="s">
        <v>993</v>
      </c>
      <c r="D300" t="s">
        <v>123</v>
      </c>
      <c r="E300">
        <v>10531</v>
      </c>
      <c r="F300">
        <v>7.66</v>
      </c>
    </row>
    <row r="301" spans="1:6" x14ac:dyDescent="0.25">
      <c r="A301" t="s">
        <v>994</v>
      </c>
      <c r="B301" t="s">
        <v>995</v>
      </c>
      <c r="C301" t="s">
        <v>996</v>
      </c>
      <c r="D301" t="s">
        <v>107</v>
      </c>
      <c r="E301">
        <v>104761</v>
      </c>
      <c r="F301">
        <v>15.92</v>
      </c>
    </row>
    <row r="302" spans="1:6" x14ac:dyDescent="0.25">
      <c r="A302" t="s">
        <v>997</v>
      </c>
      <c r="B302" t="s">
        <v>998</v>
      </c>
      <c r="C302" t="s">
        <v>999</v>
      </c>
      <c r="D302" t="s">
        <v>107</v>
      </c>
      <c r="E302">
        <v>104736</v>
      </c>
      <c r="F302">
        <v>6.35</v>
      </c>
    </row>
    <row r="303" spans="1:6" x14ac:dyDescent="0.25">
      <c r="A303" t="s">
        <v>1000</v>
      </c>
      <c r="B303" t="s">
        <v>1001</v>
      </c>
      <c r="C303" t="s">
        <v>1002</v>
      </c>
      <c r="D303" t="s">
        <v>107</v>
      </c>
      <c r="E303">
        <v>104108</v>
      </c>
      <c r="F303">
        <v>9.56</v>
      </c>
    </row>
    <row r="304" spans="1:6" x14ac:dyDescent="0.25">
      <c r="A304" t="s">
        <v>1003</v>
      </c>
      <c r="B304" t="s">
        <v>1004</v>
      </c>
      <c r="C304" t="s">
        <v>1005</v>
      </c>
      <c r="D304" t="s">
        <v>91</v>
      </c>
      <c r="E304">
        <v>10429</v>
      </c>
      <c r="F304">
        <v>13.89</v>
      </c>
    </row>
    <row r="305" spans="1:6" x14ac:dyDescent="0.25">
      <c r="A305" t="s">
        <v>1006</v>
      </c>
      <c r="B305" t="s">
        <v>1007</v>
      </c>
      <c r="C305" t="s">
        <v>1008</v>
      </c>
      <c r="D305" t="s">
        <v>88</v>
      </c>
      <c r="E305">
        <v>103970</v>
      </c>
      <c r="F305">
        <v>14.74</v>
      </c>
    </row>
    <row r="306" spans="1:6" x14ac:dyDescent="0.25">
      <c r="A306" t="s">
        <v>1009</v>
      </c>
      <c r="B306" t="s">
        <v>1010</v>
      </c>
      <c r="C306" t="s">
        <v>1011</v>
      </c>
      <c r="D306" t="s">
        <v>123</v>
      </c>
      <c r="E306">
        <v>103804</v>
      </c>
      <c r="F306">
        <v>9.26</v>
      </c>
    </row>
    <row r="307" spans="1:6" x14ac:dyDescent="0.25">
      <c r="A307" t="s">
        <v>1012</v>
      </c>
      <c r="B307" t="s">
        <v>1013</v>
      </c>
      <c r="C307" t="s">
        <v>1014</v>
      </c>
      <c r="D307" t="s">
        <v>88</v>
      </c>
      <c r="E307">
        <v>103765</v>
      </c>
      <c r="F307">
        <v>4.5199999999999996</v>
      </c>
    </row>
    <row r="308" spans="1:6" x14ac:dyDescent="0.25">
      <c r="A308" t="s">
        <v>1015</v>
      </c>
      <c r="B308" t="s">
        <v>1016</v>
      </c>
      <c r="C308" t="s">
        <v>1017</v>
      </c>
      <c r="D308" t="s">
        <v>141</v>
      </c>
      <c r="E308">
        <v>103711</v>
      </c>
      <c r="F308">
        <v>7.95</v>
      </c>
    </row>
    <row r="309" spans="1:6" x14ac:dyDescent="0.25">
      <c r="A309" t="s">
        <v>1018</v>
      </c>
      <c r="B309" t="s">
        <v>1019</v>
      </c>
      <c r="C309" t="s">
        <v>1020</v>
      </c>
      <c r="D309" t="s">
        <v>111</v>
      </c>
      <c r="E309">
        <v>103598</v>
      </c>
      <c r="F309">
        <v>6.41</v>
      </c>
    </row>
    <row r="310" spans="1:6" x14ac:dyDescent="0.25">
      <c r="A310" t="s">
        <v>1021</v>
      </c>
      <c r="B310" t="s">
        <v>1022</v>
      </c>
      <c r="C310" t="s">
        <v>1023</v>
      </c>
      <c r="D310" t="s">
        <v>212</v>
      </c>
      <c r="E310">
        <v>103440</v>
      </c>
      <c r="F310">
        <v>4.53</v>
      </c>
    </row>
    <row r="311" spans="1:6" x14ac:dyDescent="0.25">
      <c r="A311" t="s">
        <v>1024</v>
      </c>
      <c r="B311" t="s">
        <v>1025</v>
      </c>
      <c r="C311" t="s">
        <v>1026</v>
      </c>
      <c r="D311" t="s">
        <v>107</v>
      </c>
      <c r="E311">
        <v>103365</v>
      </c>
      <c r="F311">
        <v>7.92</v>
      </c>
    </row>
    <row r="312" spans="1:6" x14ac:dyDescent="0.25">
      <c r="A312" t="s">
        <v>1027</v>
      </c>
      <c r="B312" t="s">
        <v>1028</v>
      </c>
      <c r="C312" t="s">
        <v>1029</v>
      </c>
      <c r="D312" t="s">
        <v>160</v>
      </c>
      <c r="E312">
        <v>103165</v>
      </c>
      <c r="F312">
        <v>13.04</v>
      </c>
    </row>
    <row r="313" spans="1:6" x14ac:dyDescent="0.25">
      <c r="A313" t="s">
        <v>1030</v>
      </c>
      <c r="B313" t="s">
        <v>1031</v>
      </c>
      <c r="C313" t="s">
        <v>1032</v>
      </c>
      <c r="D313" t="s">
        <v>205</v>
      </c>
      <c r="E313">
        <v>10374</v>
      </c>
      <c r="F313">
        <v>6.05</v>
      </c>
    </row>
    <row r="314" spans="1:6" x14ac:dyDescent="0.25">
      <c r="A314" t="s">
        <v>1033</v>
      </c>
      <c r="B314" t="s">
        <v>1034</v>
      </c>
      <c r="C314" t="s">
        <v>1035</v>
      </c>
      <c r="D314" t="s">
        <v>103</v>
      </c>
      <c r="E314">
        <v>10355</v>
      </c>
      <c r="F314">
        <v>5.97</v>
      </c>
    </row>
    <row r="315" spans="1:6" x14ac:dyDescent="0.25">
      <c r="A315" t="s">
        <v>1036</v>
      </c>
      <c r="B315" t="s">
        <v>1037</v>
      </c>
      <c r="C315" t="s">
        <v>1038</v>
      </c>
      <c r="D315" t="s">
        <v>107</v>
      </c>
      <c r="E315">
        <v>102217</v>
      </c>
      <c r="F315">
        <v>6.88</v>
      </c>
    </row>
    <row r="316" spans="1:6" x14ac:dyDescent="0.25">
      <c r="A316" t="s">
        <v>1039</v>
      </c>
      <c r="B316" t="s">
        <v>1040</v>
      </c>
      <c r="C316" t="s">
        <v>1041</v>
      </c>
      <c r="D316" t="s">
        <v>111</v>
      </c>
      <c r="E316">
        <v>101883</v>
      </c>
      <c r="F316">
        <v>12.52</v>
      </c>
    </row>
    <row r="317" spans="1:6" x14ac:dyDescent="0.25">
      <c r="A317" t="s">
        <v>1042</v>
      </c>
      <c r="B317" t="s">
        <v>1043</v>
      </c>
      <c r="C317" t="s">
        <v>1044</v>
      </c>
      <c r="D317" t="s">
        <v>141</v>
      </c>
      <c r="E317">
        <v>101767</v>
      </c>
      <c r="F317">
        <v>10.1</v>
      </c>
    </row>
    <row r="318" spans="1:6" x14ac:dyDescent="0.25">
      <c r="A318" t="s">
        <v>1045</v>
      </c>
      <c r="B318" t="s">
        <v>1046</v>
      </c>
      <c r="C318" t="s">
        <v>1047</v>
      </c>
      <c r="D318" t="s">
        <v>212</v>
      </c>
      <c r="E318">
        <v>101579</v>
      </c>
      <c r="F318">
        <v>12.88</v>
      </c>
    </row>
    <row r="319" spans="1:6" x14ac:dyDescent="0.25">
      <c r="A319" t="s">
        <v>1048</v>
      </c>
      <c r="B319" t="s">
        <v>1049</v>
      </c>
      <c r="C319" t="s">
        <v>1050</v>
      </c>
      <c r="D319" t="s">
        <v>88</v>
      </c>
      <c r="E319">
        <v>101409</v>
      </c>
      <c r="F319">
        <v>12.74</v>
      </c>
    </row>
    <row r="320" spans="1:6" x14ac:dyDescent="0.25">
      <c r="A320" t="s">
        <v>1051</v>
      </c>
      <c r="B320" t="s">
        <v>1052</v>
      </c>
      <c r="C320" t="s">
        <v>1053</v>
      </c>
      <c r="D320" t="s">
        <v>91</v>
      </c>
      <c r="E320">
        <v>10141</v>
      </c>
      <c r="F320">
        <v>15.28</v>
      </c>
    </row>
    <row r="321" spans="1:6" x14ac:dyDescent="0.25">
      <c r="A321" t="s">
        <v>1054</v>
      </c>
      <c r="B321" t="s">
        <v>1055</v>
      </c>
      <c r="C321" t="s">
        <v>1056</v>
      </c>
      <c r="D321" t="s">
        <v>115</v>
      </c>
      <c r="E321">
        <v>99432</v>
      </c>
      <c r="F321">
        <v>14.48</v>
      </c>
    </row>
    <row r="322" spans="1:6" x14ac:dyDescent="0.25">
      <c r="A322" t="s">
        <v>1057</v>
      </c>
      <c r="B322" t="s">
        <v>1058</v>
      </c>
      <c r="C322" t="s">
        <v>1059</v>
      </c>
      <c r="D322" t="s">
        <v>119</v>
      </c>
      <c r="E322">
        <v>98932</v>
      </c>
      <c r="F322">
        <v>9.99</v>
      </c>
    </row>
    <row r="323" spans="1:6" x14ac:dyDescent="0.25">
      <c r="A323" t="s">
        <v>17</v>
      </c>
      <c r="B323" t="s">
        <v>1060</v>
      </c>
      <c r="C323" t="s">
        <v>1061</v>
      </c>
      <c r="D323" t="s">
        <v>123</v>
      </c>
      <c r="E323">
        <v>98622</v>
      </c>
      <c r="F323">
        <v>12.42</v>
      </c>
    </row>
    <row r="324" spans="1:6" x14ac:dyDescent="0.25">
      <c r="A324" t="s">
        <v>26</v>
      </c>
      <c r="B324" t="s">
        <v>1062</v>
      </c>
      <c r="C324" t="s">
        <v>1063</v>
      </c>
      <c r="D324" t="s">
        <v>119</v>
      </c>
      <c r="E324">
        <v>98462</v>
      </c>
      <c r="F324">
        <v>7.09</v>
      </c>
    </row>
    <row r="325" spans="1:6" x14ac:dyDescent="0.25">
      <c r="A325" t="s">
        <v>48</v>
      </c>
      <c r="B325" t="s">
        <v>1064</v>
      </c>
      <c r="C325" t="s">
        <v>1065</v>
      </c>
      <c r="D325" t="s">
        <v>119</v>
      </c>
      <c r="E325">
        <v>98254</v>
      </c>
      <c r="F325">
        <v>13.15</v>
      </c>
    </row>
    <row r="326" spans="1:6" x14ac:dyDescent="0.25">
      <c r="A326" t="s">
        <v>33</v>
      </c>
      <c r="B326" t="s">
        <v>1066</v>
      </c>
      <c r="C326" t="s">
        <v>1067</v>
      </c>
      <c r="D326" t="s">
        <v>88</v>
      </c>
      <c r="E326">
        <v>98161</v>
      </c>
      <c r="F326">
        <v>13.99</v>
      </c>
    </row>
    <row r="327" spans="1:6" x14ac:dyDescent="0.25">
      <c r="A327" t="s">
        <v>1068</v>
      </c>
      <c r="B327" t="s">
        <v>1069</v>
      </c>
      <c r="C327" t="s">
        <v>1070</v>
      </c>
      <c r="D327" t="s">
        <v>99</v>
      </c>
      <c r="E327">
        <v>9864</v>
      </c>
      <c r="F327">
        <v>4.3600000000000003</v>
      </c>
    </row>
    <row r="328" spans="1:6" x14ac:dyDescent="0.25">
      <c r="A328" t="s">
        <v>1071</v>
      </c>
      <c r="B328" t="s">
        <v>1072</v>
      </c>
      <c r="C328" t="s">
        <v>1073</v>
      </c>
      <c r="D328" t="s">
        <v>107</v>
      </c>
      <c r="E328">
        <v>97669</v>
      </c>
      <c r="F328">
        <v>14.68</v>
      </c>
    </row>
    <row r="329" spans="1:6" x14ac:dyDescent="0.25">
      <c r="A329" t="s">
        <v>1074</v>
      </c>
      <c r="B329" t="s">
        <v>1075</v>
      </c>
      <c r="C329" t="s">
        <v>1076</v>
      </c>
      <c r="D329" t="s">
        <v>107</v>
      </c>
      <c r="E329">
        <v>97139</v>
      </c>
      <c r="F329">
        <v>13.12</v>
      </c>
    </row>
    <row r="330" spans="1:6" x14ac:dyDescent="0.25">
      <c r="A330" t="s">
        <v>1077</v>
      </c>
      <c r="B330" t="s">
        <v>1078</v>
      </c>
      <c r="C330" t="s">
        <v>1079</v>
      </c>
      <c r="D330" t="s">
        <v>253</v>
      </c>
      <c r="E330">
        <v>96833</v>
      </c>
      <c r="F330">
        <v>12.95</v>
      </c>
    </row>
    <row r="331" spans="1:6" x14ac:dyDescent="0.25">
      <c r="A331" t="s">
        <v>1080</v>
      </c>
      <c r="B331" t="s">
        <v>1081</v>
      </c>
      <c r="C331" t="s">
        <v>1082</v>
      </c>
      <c r="D331" t="s">
        <v>115</v>
      </c>
      <c r="E331">
        <v>96666</v>
      </c>
      <c r="F331">
        <v>8.07</v>
      </c>
    </row>
    <row r="332" spans="1:6" x14ac:dyDescent="0.25">
      <c r="A332" t="s">
        <v>1083</v>
      </c>
      <c r="B332" t="s">
        <v>1084</v>
      </c>
      <c r="C332" t="s">
        <v>1085</v>
      </c>
      <c r="D332" t="s">
        <v>88</v>
      </c>
      <c r="E332">
        <v>96634</v>
      </c>
      <c r="F332">
        <v>10.56</v>
      </c>
    </row>
    <row r="333" spans="1:6" x14ac:dyDescent="0.25">
      <c r="A333" t="s">
        <v>50</v>
      </c>
      <c r="B333" t="s">
        <v>1086</v>
      </c>
      <c r="C333" t="s">
        <v>1087</v>
      </c>
      <c r="D333" t="s">
        <v>111</v>
      </c>
      <c r="E333">
        <v>96372</v>
      </c>
      <c r="F333">
        <v>9.59</v>
      </c>
    </row>
    <row r="334" spans="1:6" x14ac:dyDescent="0.25">
      <c r="A334" t="s">
        <v>25</v>
      </c>
      <c r="B334" t="s">
        <v>1088</v>
      </c>
      <c r="C334" t="s">
        <v>1089</v>
      </c>
      <c r="D334" t="s">
        <v>91</v>
      </c>
      <c r="E334">
        <v>96289</v>
      </c>
      <c r="F334">
        <v>4.0999999999999996</v>
      </c>
    </row>
    <row r="335" spans="1:6" x14ac:dyDescent="0.25">
      <c r="A335" t="s">
        <v>15</v>
      </c>
      <c r="B335" t="s">
        <v>1090</v>
      </c>
      <c r="C335" t="s">
        <v>1091</v>
      </c>
      <c r="D335" t="s">
        <v>149</v>
      </c>
      <c r="E335">
        <v>96268</v>
      </c>
      <c r="F335">
        <v>11.2</v>
      </c>
    </row>
    <row r="336" spans="1:6" x14ac:dyDescent="0.25">
      <c r="A336" t="s">
        <v>1092</v>
      </c>
      <c r="B336" t="s">
        <v>1093</v>
      </c>
      <c r="C336" t="s">
        <v>1094</v>
      </c>
      <c r="D336" t="s">
        <v>88</v>
      </c>
      <c r="E336">
        <v>96202</v>
      </c>
      <c r="F336">
        <v>15.39</v>
      </c>
    </row>
    <row r="337" spans="1:6" x14ac:dyDescent="0.25">
      <c r="A337" t="s">
        <v>1095</v>
      </c>
      <c r="B337" t="s">
        <v>1096</v>
      </c>
      <c r="C337" t="s">
        <v>1097</v>
      </c>
      <c r="D337" t="s">
        <v>253</v>
      </c>
      <c r="E337">
        <v>95832</v>
      </c>
      <c r="F337">
        <v>14.77</v>
      </c>
    </row>
    <row r="338" spans="1:6" x14ac:dyDescent="0.25">
      <c r="A338" t="s">
        <v>1098</v>
      </c>
      <c r="B338" t="s">
        <v>1099</v>
      </c>
      <c r="C338" t="s">
        <v>1100</v>
      </c>
      <c r="D338" t="s">
        <v>212</v>
      </c>
      <c r="E338">
        <v>95612</v>
      </c>
      <c r="F338">
        <v>7.6</v>
      </c>
    </row>
    <row r="339" spans="1:6" x14ac:dyDescent="0.25">
      <c r="A339" t="s">
        <v>1101</v>
      </c>
      <c r="B339" t="s">
        <v>1102</v>
      </c>
      <c r="C339" t="s">
        <v>1103</v>
      </c>
      <c r="D339" t="s">
        <v>88</v>
      </c>
      <c r="E339">
        <v>9532</v>
      </c>
      <c r="F339">
        <v>14.7</v>
      </c>
    </row>
    <row r="340" spans="1:6" x14ac:dyDescent="0.25">
      <c r="A340" t="s">
        <v>1104</v>
      </c>
      <c r="B340" t="s">
        <v>1105</v>
      </c>
      <c r="C340" t="s">
        <v>1106</v>
      </c>
      <c r="D340" t="s">
        <v>228</v>
      </c>
      <c r="E340">
        <v>94765</v>
      </c>
      <c r="F340">
        <v>10.57</v>
      </c>
    </row>
    <row r="341" spans="1:6" x14ac:dyDescent="0.25">
      <c r="A341" t="s">
        <v>1107</v>
      </c>
      <c r="B341" t="s">
        <v>1108</v>
      </c>
      <c r="C341" t="s">
        <v>1109</v>
      </c>
      <c r="D341" t="s">
        <v>107</v>
      </c>
      <c r="E341">
        <v>9423</v>
      </c>
      <c r="F341">
        <v>11.16</v>
      </c>
    </row>
    <row r="342" spans="1:6" x14ac:dyDescent="0.25">
      <c r="A342" t="s">
        <v>1110</v>
      </c>
      <c r="B342" t="s">
        <v>1111</v>
      </c>
      <c r="C342" t="s">
        <v>1112</v>
      </c>
      <c r="D342" t="s">
        <v>145</v>
      </c>
      <c r="E342">
        <v>93927</v>
      </c>
      <c r="F342">
        <v>11.88</v>
      </c>
    </row>
    <row r="343" spans="1:6" x14ac:dyDescent="0.25">
      <c r="A343" t="s">
        <v>63</v>
      </c>
      <c r="B343" t="s">
        <v>1113</v>
      </c>
      <c r="C343" t="s">
        <v>1114</v>
      </c>
      <c r="D343" t="s">
        <v>88</v>
      </c>
      <c r="E343">
        <v>93853</v>
      </c>
      <c r="F343">
        <v>9.32</v>
      </c>
    </row>
    <row r="344" spans="1:6" x14ac:dyDescent="0.25">
      <c r="A344" t="s">
        <v>1115</v>
      </c>
      <c r="B344" t="s">
        <v>1116</v>
      </c>
      <c r="C344" t="s">
        <v>1117</v>
      </c>
      <c r="D344" t="s">
        <v>127</v>
      </c>
      <c r="E344">
        <v>93646</v>
      </c>
      <c r="F344">
        <v>5.92</v>
      </c>
    </row>
    <row r="345" spans="1:6" x14ac:dyDescent="0.25">
      <c r="A345" t="s">
        <v>30</v>
      </c>
      <c r="B345" t="s">
        <v>1118</v>
      </c>
      <c r="C345" t="s">
        <v>1119</v>
      </c>
      <c r="D345" t="s">
        <v>107</v>
      </c>
      <c r="E345">
        <v>9373</v>
      </c>
      <c r="F345">
        <v>7.28</v>
      </c>
    </row>
    <row r="346" spans="1:6" x14ac:dyDescent="0.25">
      <c r="A346" t="s">
        <v>52</v>
      </c>
      <c r="B346" t="s">
        <v>1120</v>
      </c>
      <c r="C346" t="s">
        <v>1121</v>
      </c>
      <c r="D346" t="s">
        <v>88</v>
      </c>
      <c r="E346">
        <v>92981</v>
      </c>
      <c r="F346">
        <v>11.69</v>
      </c>
    </row>
    <row r="347" spans="1:6" x14ac:dyDescent="0.25">
      <c r="A347" t="s">
        <v>1122</v>
      </c>
      <c r="B347" t="s">
        <v>1123</v>
      </c>
      <c r="C347" t="s">
        <v>1124</v>
      </c>
      <c r="D347" t="s">
        <v>127</v>
      </c>
      <c r="E347">
        <v>92924</v>
      </c>
      <c r="F347">
        <v>13.04</v>
      </c>
    </row>
    <row r="348" spans="1:6" x14ac:dyDescent="0.25">
      <c r="A348" t="s">
        <v>1125</v>
      </c>
      <c r="B348" t="s">
        <v>1126</v>
      </c>
      <c r="C348" t="s">
        <v>1127</v>
      </c>
      <c r="D348" t="s">
        <v>91</v>
      </c>
      <c r="E348">
        <v>92883</v>
      </c>
      <c r="F348">
        <v>11.8</v>
      </c>
    </row>
    <row r="349" spans="1:6" x14ac:dyDescent="0.25">
      <c r="A349" t="s">
        <v>1128</v>
      </c>
      <c r="B349" t="s">
        <v>1129</v>
      </c>
      <c r="C349" t="s">
        <v>1130</v>
      </c>
      <c r="D349" t="s">
        <v>88</v>
      </c>
      <c r="E349">
        <v>92805</v>
      </c>
      <c r="F349">
        <v>9.2200000000000006</v>
      </c>
    </row>
    <row r="350" spans="1:6" x14ac:dyDescent="0.25">
      <c r="A350" t="s">
        <v>1131</v>
      </c>
      <c r="B350" t="s">
        <v>1132</v>
      </c>
      <c r="C350" t="s">
        <v>1133</v>
      </c>
      <c r="D350" t="s">
        <v>88</v>
      </c>
      <c r="E350">
        <v>92689</v>
      </c>
      <c r="F350">
        <v>5.44</v>
      </c>
    </row>
    <row r="351" spans="1:6" x14ac:dyDescent="0.25">
      <c r="A351" t="s">
        <v>1134</v>
      </c>
      <c r="B351" t="s">
        <v>1135</v>
      </c>
      <c r="C351" t="s">
        <v>1136</v>
      </c>
      <c r="D351" t="s">
        <v>88</v>
      </c>
      <c r="E351">
        <v>92558</v>
      </c>
      <c r="F351">
        <v>8.8000000000000007</v>
      </c>
    </row>
    <row r="352" spans="1:6" x14ac:dyDescent="0.25">
      <c r="A352" t="s">
        <v>1137</v>
      </c>
      <c r="B352" t="s">
        <v>1138</v>
      </c>
      <c r="C352" t="s">
        <v>1139</v>
      </c>
      <c r="D352" t="s">
        <v>88</v>
      </c>
      <c r="E352">
        <v>92547</v>
      </c>
      <c r="F352">
        <v>10.88</v>
      </c>
    </row>
    <row r="353" spans="1:6" x14ac:dyDescent="0.25">
      <c r="A353" t="s">
        <v>42</v>
      </c>
      <c r="B353" t="s">
        <v>1140</v>
      </c>
      <c r="C353" t="s">
        <v>1141</v>
      </c>
      <c r="D353" t="s">
        <v>119</v>
      </c>
      <c r="E353">
        <v>92228</v>
      </c>
      <c r="F353">
        <v>15.78</v>
      </c>
    </row>
    <row r="354" spans="1:6" x14ac:dyDescent="0.25">
      <c r="A354" t="s">
        <v>1142</v>
      </c>
      <c r="B354" t="s">
        <v>1143</v>
      </c>
      <c r="C354" t="s">
        <v>1144</v>
      </c>
      <c r="D354" t="s">
        <v>149</v>
      </c>
      <c r="E354">
        <v>9217</v>
      </c>
      <c r="F354">
        <v>7.35</v>
      </c>
    </row>
    <row r="355" spans="1:6" x14ac:dyDescent="0.25">
      <c r="A355" t="s">
        <v>61</v>
      </c>
      <c r="B355" t="s">
        <v>1145</v>
      </c>
      <c r="C355" t="s">
        <v>1146</v>
      </c>
      <c r="D355" t="s">
        <v>115</v>
      </c>
      <c r="E355">
        <v>921</v>
      </c>
      <c r="F355">
        <v>14.59</v>
      </c>
    </row>
    <row r="356" spans="1:6" x14ac:dyDescent="0.25">
      <c r="A356" t="s">
        <v>37</v>
      </c>
      <c r="B356" t="s">
        <v>1147</v>
      </c>
      <c r="C356" t="s">
        <v>1148</v>
      </c>
      <c r="D356" t="s">
        <v>319</v>
      </c>
      <c r="E356">
        <v>91888</v>
      </c>
      <c r="F356">
        <v>4.92</v>
      </c>
    </row>
    <row r="357" spans="1:6" x14ac:dyDescent="0.25">
      <c r="A357" t="s">
        <v>1149</v>
      </c>
      <c r="B357" t="s">
        <v>1150</v>
      </c>
      <c r="C357" t="s">
        <v>1151</v>
      </c>
      <c r="D357" t="s">
        <v>107</v>
      </c>
      <c r="E357">
        <v>91886</v>
      </c>
      <c r="F357">
        <v>15.33</v>
      </c>
    </row>
    <row r="358" spans="1:6" x14ac:dyDescent="0.25">
      <c r="A358" t="s">
        <v>1152</v>
      </c>
      <c r="B358" t="s">
        <v>1153</v>
      </c>
      <c r="C358" t="s">
        <v>1154</v>
      </c>
      <c r="D358" t="s">
        <v>115</v>
      </c>
      <c r="E358">
        <v>91836</v>
      </c>
      <c r="F358">
        <v>10.01</v>
      </c>
    </row>
    <row r="359" spans="1:6" x14ac:dyDescent="0.25">
      <c r="A359" t="s">
        <v>1155</v>
      </c>
      <c r="B359" t="s">
        <v>1156</v>
      </c>
      <c r="C359" t="s">
        <v>1157</v>
      </c>
      <c r="D359" t="s">
        <v>123</v>
      </c>
      <c r="E359">
        <v>91767</v>
      </c>
      <c r="F359">
        <v>4.8600000000000003</v>
      </c>
    </row>
    <row r="360" spans="1:6" x14ac:dyDescent="0.25">
      <c r="A360" t="s">
        <v>1158</v>
      </c>
      <c r="B360" t="s">
        <v>1159</v>
      </c>
      <c r="C360" t="s">
        <v>1160</v>
      </c>
      <c r="D360" t="s">
        <v>131</v>
      </c>
      <c r="E360">
        <v>91306</v>
      </c>
      <c r="F360">
        <v>12.2</v>
      </c>
    </row>
    <row r="361" spans="1:6" x14ac:dyDescent="0.25">
      <c r="A361" t="s">
        <v>1161</v>
      </c>
      <c r="B361" t="s">
        <v>1162</v>
      </c>
      <c r="C361" t="s">
        <v>1163</v>
      </c>
      <c r="D361" t="s">
        <v>107</v>
      </c>
      <c r="E361">
        <v>90225</v>
      </c>
      <c r="F361">
        <v>6.75</v>
      </c>
    </row>
    <row r="362" spans="1:6" x14ac:dyDescent="0.25">
      <c r="A362" t="s">
        <v>1164</v>
      </c>
      <c r="B362" t="s">
        <v>1165</v>
      </c>
      <c r="C362" t="s">
        <v>1166</v>
      </c>
      <c r="D362" t="s">
        <v>107</v>
      </c>
      <c r="E362">
        <v>89826</v>
      </c>
      <c r="F362">
        <v>4.25</v>
      </c>
    </row>
    <row r="363" spans="1:6" x14ac:dyDescent="0.25">
      <c r="A363" t="s">
        <v>1167</v>
      </c>
      <c r="B363" t="s">
        <v>1168</v>
      </c>
      <c r="C363" t="s">
        <v>1169</v>
      </c>
      <c r="D363" t="s">
        <v>88</v>
      </c>
      <c r="E363">
        <v>89728</v>
      </c>
      <c r="F363">
        <v>5.86</v>
      </c>
    </row>
    <row r="364" spans="1:6" x14ac:dyDescent="0.25">
      <c r="A364" t="s">
        <v>1170</v>
      </c>
      <c r="B364" t="s">
        <v>1171</v>
      </c>
      <c r="C364" t="s">
        <v>1172</v>
      </c>
      <c r="D364" t="s">
        <v>195</v>
      </c>
      <c r="E364">
        <v>89681</v>
      </c>
      <c r="F364">
        <v>4.67</v>
      </c>
    </row>
    <row r="365" spans="1:6" x14ac:dyDescent="0.25">
      <c r="A365" t="s">
        <v>1173</v>
      </c>
      <c r="B365" t="s">
        <v>1174</v>
      </c>
      <c r="C365" t="s">
        <v>1175</v>
      </c>
      <c r="D365" t="s">
        <v>91</v>
      </c>
      <c r="E365">
        <v>89559</v>
      </c>
      <c r="F365">
        <v>8.81</v>
      </c>
    </row>
    <row r="366" spans="1:6" x14ac:dyDescent="0.25">
      <c r="A366" t="s">
        <v>1176</v>
      </c>
      <c r="B366" t="s">
        <v>1177</v>
      </c>
      <c r="C366" t="s">
        <v>1178</v>
      </c>
      <c r="D366" t="s">
        <v>103</v>
      </c>
      <c r="E366">
        <v>87817</v>
      </c>
      <c r="F366">
        <v>6.83</v>
      </c>
    </row>
    <row r="367" spans="1:6" x14ac:dyDescent="0.25">
      <c r="A367" t="s">
        <v>1179</v>
      </c>
      <c r="B367" t="s">
        <v>1180</v>
      </c>
      <c r="C367" t="s">
        <v>1181</v>
      </c>
      <c r="D367" t="s">
        <v>107</v>
      </c>
      <c r="E367">
        <v>87360</v>
      </c>
      <c r="F367">
        <v>6.98</v>
      </c>
    </row>
    <row r="368" spans="1:6" x14ac:dyDescent="0.25">
      <c r="A368" t="s">
        <v>1182</v>
      </c>
      <c r="B368" t="s">
        <v>1183</v>
      </c>
      <c r="C368" t="s">
        <v>1184</v>
      </c>
      <c r="D368" t="s">
        <v>253</v>
      </c>
      <c r="E368">
        <v>86887</v>
      </c>
      <c r="F368">
        <v>11.25</v>
      </c>
    </row>
    <row r="369" spans="1:6" x14ac:dyDescent="0.25">
      <c r="A369" t="s">
        <v>1185</v>
      </c>
      <c r="B369" t="s">
        <v>1186</v>
      </c>
      <c r="C369" t="s">
        <v>1187</v>
      </c>
      <c r="D369" t="s">
        <v>88</v>
      </c>
      <c r="E369">
        <v>86678</v>
      </c>
      <c r="F369">
        <v>13.88</v>
      </c>
    </row>
    <row r="370" spans="1:6" x14ac:dyDescent="0.25">
      <c r="A370" t="s">
        <v>1188</v>
      </c>
      <c r="B370" t="s">
        <v>1189</v>
      </c>
      <c r="C370" t="s">
        <v>1190</v>
      </c>
      <c r="D370" t="s">
        <v>107</v>
      </c>
      <c r="E370">
        <v>86619</v>
      </c>
      <c r="F370">
        <v>5.96</v>
      </c>
    </row>
    <row r="371" spans="1:6" x14ac:dyDescent="0.25">
      <c r="A371" t="s">
        <v>1191</v>
      </c>
      <c r="B371" t="s">
        <v>1192</v>
      </c>
      <c r="C371" t="s">
        <v>1193</v>
      </c>
      <c r="D371" t="s">
        <v>119</v>
      </c>
      <c r="E371">
        <v>86516</v>
      </c>
      <c r="F371">
        <v>11.95</v>
      </c>
    </row>
    <row r="372" spans="1:6" x14ac:dyDescent="0.25">
      <c r="A372" t="s">
        <v>1194</v>
      </c>
      <c r="B372" t="s">
        <v>1195</v>
      </c>
      <c r="C372" t="s">
        <v>1196</v>
      </c>
      <c r="D372" t="s">
        <v>205</v>
      </c>
      <c r="E372">
        <v>86401</v>
      </c>
      <c r="F372">
        <v>10.64</v>
      </c>
    </row>
    <row r="373" spans="1:6" x14ac:dyDescent="0.25">
      <c r="A373" t="s">
        <v>1197</v>
      </c>
      <c r="B373" t="s">
        <v>1198</v>
      </c>
      <c r="C373" t="s">
        <v>1199</v>
      </c>
      <c r="D373" t="s">
        <v>103</v>
      </c>
      <c r="E373">
        <v>85655</v>
      </c>
      <c r="F373">
        <v>13.01</v>
      </c>
    </row>
    <row r="374" spans="1:6" x14ac:dyDescent="0.25">
      <c r="A374" t="s">
        <v>1200</v>
      </c>
      <c r="B374" t="s">
        <v>1201</v>
      </c>
      <c r="C374" t="s">
        <v>1202</v>
      </c>
      <c r="D374" t="s">
        <v>107</v>
      </c>
      <c r="E374">
        <v>85598</v>
      </c>
      <c r="F374">
        <v>8.4700000000000006</v>
      </c>
    </row>
    <row r="375" spans="1:6" x14ac:dyDescent="0.25">
      <c r="A375" t="s">
        <v>1203</v>
      </c>
      <c r="B375" t="s">
        <v>1204</v>
      </c>
      <c r="C375" t="s">
        <v>1205</v>
      </c>
      <c r="D375" t="s">
        <v>131</v>
      </c>
      <c r="E375">
        <v>85597</v>
      </c>
      <c r="F375">
        <v>10.49</v>
      </c>
    </row>
    <row r="376" spans="1:6" x14ac:dyDescent="0.25">
      <c r="A376" t="s">
        <v>1206</v>
      </c>
      <c r="B376" t="s">
        <v>1207</v>
      </c>
      <c r="C376" t="s">
        <v>1208</v>
      </c>
      <c r="D376" t="s">
        <v>195</v>
      </c>
      <c r="E376">
        <v>85146</v>
      </c>
      <c r="F376">
        <v>11.62</v>
      </c>
    </row>
    <row r="377" spans="1:6" x14ac:dyDescent="0.25">
      <c r="A377" t="s">
        <v>1209</v>
      </c>
      <c r="B377" t="s">
        <v>1210</v>
      </c>
      <c r="C377" t="s">
        <v>1211</v>
      </c>
      <c r="D377" t="s">
        <v>383</v>
      </c>
      <c r="E377">
        <v>85125</v>
      </c>
      <c r="F377">
        <v>6.32</v>
      </c>
    </row>
    <row r="378" spans="1:6" x14ac:dyDescent="0.25">
      <c r="A378" t="s">
        <v>1212</v>
      </c>
      <c r="B378" t="s">
        <v>1213</v>
      </c>
      <c r="C378" t="s">
        <v>1214</v>
      </c>
      <c r="D378" t="s">
        <v>119</v>
      </c>
      <c r="E378">
        <v>8588</v>
      </c>
      <c r="F378">
        <v>5.96</v>
      </c>
    </row>
    <row r="379" spans="1:6" x14ac:dyDescent="0.25">
      <c r="A379" t="s">
        <v>1215</v>
      </c>
      <c r="B379" t="s">
        <v>1216</v>
      </c>
      <c r="C379" t="s">
        <v>1217</v>
      </c>
      <c r="D379" t="s">
        <v>141</v>
      </c>
      <c r="E379">
        <v>8514</v>
      </c>
      <c r="F379">
        <v>5.71</v>
      </c>
    </row>
    <row r="380" spans="1:6" x14ac:dyDescent="0.25">
      <c r="A380" t="s">
        <v>1218</v>
      </c>
      <c r="B380" t="s">
        <v>1219</v>
      </c>
      <c r="C380" t="s">
        <v>1220</v>
      </c>
      <c r="D380" t="s">
        <v>88</v>
      </c>
      <c r="E380">
        <v>84855</v>
      </c>
      <c r="F380">
        <v>10.66</v>
      </c>
    </row>
    <row r="381" spans="1:6" x14ac:dyDescent="0.25">
      <c r="A381" t="s">
        <v>1221</v>
      </c>
      <c r="B381" t="s">
        <v>1222</v>
      </c>
      <c r="C381" t="s">
        <v>1223</v>
      </c>
      <c r="D381" t="s">
        <v>127</v>
      </c>
      <c r="E381">
        <v>84780</v>
      </c>
      <c r="F381">
        <v>8.33</v>
      </c>
    </row>
    <row r="382" spans="1:6" x14ac:dyDescent="0.25">
      <c r="A382" t="s">
        <v>1224</v>
      </c>
      <c r="B382" t="s">
        <v>1225</v>
      </c>
      <c r="C382" t="s">
        <v>1226</v>
      </c>
      <c r="D382" t="s">
        <v>141</v>
      </c>
      <c r="E382">
        <v>84621</v>
      </c>
      <c r="F382">
        <v>9.77</v>
      </c>
    </row>
    <row r="383" spans="1:6" x14ac:dyDescent="0.25">
      <c r="A383" t="s">
        <v>1227</v>
      </c>
      <c r="B383" t="s">
        <v>1228</v>
      </c>
      <c r="C383" t="s">
        <v>1229</v>
      </c>
      <c r="D383" t="s">
        <v>141</v>
      </c>
      <c r="E383">
        <v>84532</v>
      </c>
      <c r="F383">
        <v>4.74</v>
      </c>
    </row>
    <row r="384" spans="1:6" x14ac:dyDescent="0.25">
      <c r="A384" t="s">
        <v>1230</v>
      </c>
      <c r="B384" t="s">
        <v>1231</v>
      </c>
      <c r="C384" t="s">
        <v>1232</v>
      </c>
      <c r="D384" t="s">
        <v>127</v>
      </c>
      <c r="E384">
        <v>84421</v>
      </c>
      <c r="F384">
        <v>11.04</v>
      </c>
    </row>
    <row r="385" spans="1:6" x14ac:dyDescent="0.25">
      <c r="A385" t="s">
        <v>1233</v>
      </c>
      <c r="B385" t="s">
        <v>1234</v>
      </c>
      <c r="C385" t="s">
        <v>1235</v>
      </c>
      <c r="D385" t="s">
        <v>99</v>
      </c>
      <c r="E385">
        <v>84168</v>
      </c>
      <c r="F385">
        <v>7.56</v>
      </c>
    </row>
    <row r="386" spans="1:6" x14ac:dyDescent="0.25">
      <c r="A386" t="s">
        <v>1236</v>
      </c>
      <c r="B386" t="s">
        <v>1237</v>
      </c>
      <c r="C386" t="s">
        <v>1238</v>
      </c>
      <c r="D386" t="s">
        <v>131</v>
      </c>
      <c r="E386">
        <v>8494</v>
      </c>
      <c r="F386">
        <v>14.21</v>
      </c>
    </row>
    <row r="387" spans="1:6" x14ac:dyDescent="0.25">
      <c r="A387" t="s">
        <v>1239</v>
      </c>
      <c r="B387" t="s">
        <v>1240</v>
      </c>
      <c r="C387" t="s">
        <v>1241</v>
      </c>
      <c r="D387" t="s">
        <v>195</v>
      </c>
      <c r="E387">
        <v>83798</v>
      </c>
      <c r="F387">
        <v>14.42</v>
      </c>
    </row>
    <row r="388" spans="1:6" x14ac:dyDescent="0.25">
      <c r="A388" t="s">
        <v>1242</v>
      </c>
      <c r="B388" t="s">
        <v>1243</v>
      </c>
      <c r="C388" t="s">
        <v>1244</v>
      </c>
      <c r="D388" t="s">
        <v>205</v>
      </c>
      <c r="E388">
        <v>83277</v>
      </c>
      <c r="F388">
        <v>7.27</v>
      </c>
    </row>
    <row r="389" spans="1:6" x14ac:dyDescent="0.25">
      <c r="A389" t="s">
        <v>1245</v>
      </c>
      <c r="B389" t="s">
        <v>1246</v>
      </c>
      <c r="C389" t="s">
        <v>1247</v>
      </c>
      <c r="D389" t="s">
        <v>156</v>
      </c>
      <c r="E389">
        <v>8390</v>
      </c>
      <c r="F389">
        <v>12.2</v>
      </c>
    </row>
    <row r="390" spans="1:6" x14ac:dyDescent="0.25">
      <c r="A390" t="s">
        <v>1248</v>
      </c>
      <c r="B390" t="s">
        <v>1249</v>
      </c>
      <c r="C390" t="s">
        <v>1250</v>
      </c>
      <c r="D390" t="s">
        <v>160</v>
      </c>
      <c r="E390">
        <v>82742</v>
      </c>
      <c r="F390">
        <v>12.75</v>
      </c>
    </row>
    <row r="391" spans="1:6" x14ac:dyDescent="0.25">
      <c r="A391" t="s">
        <v>1251</v>
      </c>
      <c r="B391" t="s">
        <v>1252</v>
      </c>
      <c r="C391" t="s">
        <v>1253</v>
      </c>
      <c r="D391" t="s">
        <v>103</v>
      </c>
      <c r="E391">
        <v>82590</v>
      </c>
      <c r="F391">
        <v>13.87</v>
      </c>
    </row>
    <row r="392" spans="1:6" x14ac:dyDescent="0.25">
      <c r="A392" t="s">
        <v>1254</v>
      </c>
      <c r="B392" t="s">
        <v>1255</v>
      </c>
      <c r="C392" t="s">
        <v>1256</v>
      </c>
      <c r="D392" t="s">
        <v>173</v>
      </c>
      <c r="E392">
        <v>82249</v>
      </c>
      <c r="F392">
        <v>12.01</v>
      </c>
    </row>
    <row r="393" spans="1:6" x14ac:dyDescent="0.25">
      <c r="A393" t="s">
        <v>1257</v>
      </c>
      <c r="B393" t="s">
        <v>1258</v>
      </c>
      <c r="C393" t="s">
        <v>1259</v>
      </c>
      <c r="D393" t="s">
        <v>99</v>
      </c>
      <c r="E393">
        <v>82177</v>
      </c>
      <c r="F393">
        <v>9.98</v>
      </c>
    </row>
    <row r="394" spans="1:6" x14ac:dyDescent="0.25">
      <c r="A394" t="s">
        <v>1260</v>
      </c>
      <c r="B394" t="s">
        <v>1261</v>
      </c>
      <c r="C394" t="s">
        <v>1262</v>
      </c>
      <c r="D394" t="s">
        <v>205</v>
      </c>
      <c r="E394">
        <v>81646</v>
      </c>
      <c r="F394">
        <v>5.72</v>
      </c>
    </row>
    <row r="395" spans="1:6" x14ac:dyDescent="0.25">
      <c r="A395" t="s">
        <v>1263</v>
      </c>
      <c r="B395" t="s">
        <v>1264</v>
      </c>
      <c r="C395" t="s">
        <v>1265</v>
      </c>
      <c r="D395" t="s">
        <v>88</v>
      </c>
      <c r="E395">
        <v>81595</v>
      </c>
      <c r="F395">
        <v>15.61</v>
      </c>
    </row>
    <row r="396" spans="1:6" x14ac:dyDescent="0.25">
      <c r="A396" t="s">
        <v>1266</v>
      </c>
      <c r="B396" t="s">
        <v>1267</v>
      </c>
      <c r="C396" t="s">
        <v>1268</v>
      </c>
      <c r="D396" t="s">
        <v>107</v>
      </c>
      <c r="E396">
        <v>81579</v>
      </c>
      <c r="F396">
        <v>4.7699999999999996</v>
      </c>
    </row>
    <row r="397" spans="1:6" x14ac:dyDescent="0.25">
      <c r="A397" t="s">
        <v>1269</v>
      </c>
      <c r="B397" t="s">
        <v>1270</v>
      </c>
      <c r="C397" t="s">
        <v>1271</v>
      </c>
      <c r="D397" t="s">
        <v>99</v>
      </c>
      <c r="E397">
        <v>81524</v>
      </c>
      <c r="F397">
        <v>11.44</v>
      </c>
    </row>
    <row r="398" spans="1:6" x14ac:dyDescent="0.25">
      <c r="A398" t="s">
        <v>1272</v>
      </c>
      <c r="B398" t="s">
        <v>1273</v>
      </c>
      <c r="C398" t="s">
        <v>1274</v>
      </c>
      <c r="D398" t="s">
        <v>99</v>
      </c>
      <c r="E398">
        <v>81506</v>
      </c>
      <c r="F398">
        <v>4.6500000000000004</v>
      </c>
    </row>
    <row r="399" spans="1:6" x14ac:dyDescent="0.25">
      <c r="A399" t="s">
        <v>1275</v>
      </c>
      <c r="B399" t="s">
        <v>1276</v>
      </c>
      <c r="C399" t="s">
        <v>1277</v>
      </c>
      <c r="D399" t="s">
        <v>141</v>
      </c>
      <c r="E399">
        <v>81386</v>
      </c>
      <c r="F399">
        <v>4.7300000000000004</v>
      </c>
    </row>
    <row r="400" spans="1:6" x14ac:dyDescent="0.25">
      <c r="A400" t="s">
        <v>1278</v>
      </c>
      <c r="B400" t="s">
        <v>1279</v>
      </c>
      <c r="C400" t="s">
        <v>1280</v>
      </c>
      <c r="D400" t="s">
        <v>119</v>
      </c>
      <c r="E400">
        <v>8155</v>
      </c>
      <c r="F400">
        <v>7.83</v>
      </c>
    </row>
    <row r="401" spans="1:6" x14ac:dyDescent="0.25">
      <c r="A401" t="s">
        <v>1281</v>
      </c>
      <c r="B401" t="s">
        <v>1282</v>
      </c>
      <c r="C401" t="s">
        <v>1283</v>
      </c>
      <c r="D401" t="s">
        <v>107</v>
      </c>
      <c r="E401">
        <v>80665</v>
      </c>
      <c r="F401">
        <v>15.34</v>
      </c>
    </row>
    <row r="402" spans="1:6" x14ac:dyDescent="0.25">
      <c r="A402" t="s">
        <v>1284</v>
      </c>
      <c r="B402" t="s">
        <v>1285</v>
      </c>
      <c r="C402" t="s">
        <v>1286</v>
      </c>
      <c r="D402" t="s">
        <v>99</v>
      </c>
      <c r="E402">
        <v>80645</v>
      </c>
      <c r="F402">
        <v>8.57</v>
      </c>
    </row>
    <row r="403" spans="1:6" x14ac:dyDescent="0.25">
      <c r="A403" t="s">
        <v>1287</v>
      </c>
      <c r="B403" t="s">
        <v>1288</v>
      </c>
      <c r="C403" t="s">
        <v>1289</v>
      </c>
      <c r="D403" t="s">
        <v>91</v>
      </c>
      <c r="E403">
        <v>80596</v>
      </c>
      <c r="F403">
        <v>9.11</v>
      </c>
    </row>
    <row r="404" spans="1:6" x14ac:dyDescent="0.25">
      <c r="A404" t="s">
        <v>1290</v>
      </c>
      <c r="B404" t="s">
        <v>1291</v>
      </c>
      <c r="C404" t="s">
        <v>1292</v>
      </c>
      <c r="D404" t="s">
        <v>103</v>
      </c>
      <c r="E404">
        <v>80435</v>
      </c>
      <c r="F404">
        <v>12.89</v>
      </c>
    </row>
    <row r="405" spans="1:6" x14ac:dyDescent="0.25">
      <c r="A405" t="s">
        <v>1293</v>
      </c>
      <c r="B405" t="s">
        <v>1294</v>
      </c>
      <c r="C405" t="s">
        <v>1295</v>
      </c>
      <c r="D405" t="s">
        <v>107</v>
      </c>
      <c r="E405">
        <v>80187</v>
      </c>
      <c r="F405">
        <v>7.66</v>
      </c>
    </row>
    <row r="406" spans="1:6" x14ac:dyDescent="0.25">
      <c r="A406" t="s">
        <v>1296</v>
      </c>
      <c r="B406" t="s">
        <v>1297</v>
      </c>
      <c r="C406" t="s">
        <v>1298</v>
      </c>
      <c r="D406" t="s">
        <v>127</v>
      </c>
      <c r="E406">
        <v>8070</v>
      </c>
      <c r="F406">
        <v>6.14</v>
      </c>
    </row>
    <row r="407" spans="1:6" x14ac:dyDescent="0.25">
      <c r="A407" t="s">
        <v>1299</v>
      </c>
      <c r="B407" t="s">
        <v>1300</v>
      </c>
      <c r="C407" t="s">
        <v>1301</v>
      </c>
      <c r="D407" t="s">
        <v>115</v>
      </c>
      <c r="E407">
        <v>79527</v>
      </c>
      <c r="F407">
        <v>5.37</v>
      </c>
    </row>
    <row r="408" spans="1:6" x14ac:dyDescent="0.25">
      <c r="A408" t="s">
        <v>1302</v>
      </c>
      <c r="B408" t="s">
        <v>1303</v>
      </c>
      <c r="C408" t="s">
        <v>1304</v>
      </c>
      <c r="D408" t="s">
        <v>119</v>
      </c>
      <c r="E408">
        <v>79507</v>
      </c>
      <c r="F408">
        <v>13.92</v>
      </c>
    </row>
    <row r="409" spans="1:6" x14ac:dyDescent="0.25">
      <c r="A409" t="s">
        <v>1305</v>
      </c>
      <c r="B409" t="s">
        <v>1306</v>
      </c>
      <c r="C409" t="s">
        <v>1307</v>
      </c>
      <c r="D409" t="s">
        <v>88</v>
      </c>
      <c r="E409">
        <v>79484</v>
      </c>
      <c r="F409">
        <v>14.64</v>
      </c>
    </row>
    <row r="410" spans="1:6" x14ac:dyDescent="0.25">
      <c r="A410" t="s">
        <v>1308</v>
      </c>
      <c r="B410" t="s">
        <v>1309</v>
      </c>
      <c r="C410" t="s">
        <v>1310</v>
      </c>
      <c r="D410" t="s">
        <v>119</v>
      </c>
      <c r="E410">
        <v>79293</v>
      </c>
      <c r="F410">
        <v>11.75</v>
      </c>
    </row>
    <row r="411" spans="1:6" x14ac:dyDescent="0.25">
      <c r="A411" t="s">
        <v>1311</v>
      </c>
      <c r="B411" t="s">
        <v>1312</v>
      </c>
      <c r="C411" t="s">
        <v>1313</v>
      </c>
      <c r="D411" t="s">
        <v>173</v>
      </c>
      <c r="E411">
        <v>79115</v>
      </c>
      <c r="F411">
        <v>9.24</v>
      </c>
    </row>
    <row r="412" spans="1:6" x14ac:dyDescent="0.25">
      <c r="A412" t="s">
        <v>1314</v>
      </c>
      <c r="B412" t="s">
        <v>1315</v>
      </c>
      <c r="C412" t="s">
        <v>1316</v>
      </c>
      <c r="D412" t="s">
        <v>88</v>
      </c>
      <c r="E412">
        <v>7933</v>
      </c>
      <c r="F412">
        <v>15.66</v>
      </c>
    </row>
    <row r="413" spans="1:6" x14ac:dyDescent="0.25">
      <c r="A413" t="s">
        <v>1317</v>
      </c>
      <c r="B413" t="s">
        <v>1318</v>
      </c>
      <c r="C413" t="s">
        <v>1319</v>
      </c>
      <c r="D413" t="s">
        <v>107</v>
      </c>
      <c r="E413">
        <v>78970</v>
      </c>
      <c r="F413">
        <v>8.08</v>
      </c>
    </row>
    <row r="414" spans="1:6" x14ac:dyDescent="0.25">
      <c r="A414" t="s">
        <v>1320</v>
      </c>
      <c r="B414" t="s">
        <v>1321</v>
      </c>
      <c r="C414" t="s">
        <v>1322</v>
      </c>
      <c r="D414" t="s">
        <v>91</v>
      </c>
      <c r="E414">
        <v>78346</v>
      </c>
      <c r="F414">
        <v>13.16</v>
      </c>
    </row>
    <row r="415" spans="1:6" x14ac:dyDescent="0.25">
      <c r="A415" t="s">
        <v>1323</v>
      </c>
      <c r="B415" t="s">
        <v>1324</v>
      </c>
      <c r="C415" t="s">
        <v>1325</v>
      </c>
      <c r="D415" t="s">
        <v>119</v>
      </c>
      <c r="E415">
        <v>77742</v>
      </c>
      <c r="F415">
        <v>12.72</v>
      </c>
    </row>
    <row r="416" spans="1:6" x14ac:dyDescent="0.25">
      <c r="A416" t="s">
        <v>1326</v>
      </c>
      <c r="B416" t="s">
        <v>1327</v>
      </c>
      <c r="C416" t="s">
        <v>1328</v>
      </c>
      <c r="D416" t="s">
        <v>88</v>
      </c>
      <c r="E416">
        <v>77632</v>
      </c>
      <c r="F416">
        <v>13.87</v>
      </c>
    </row>
    <row r="417" spans="1:6" x14ac:dyDescent="0.25">
      <c r="A417" t="s">
        <v>1329</v>
      </c>
      <c r="B417" t="s">
        <v>1330</v>
      </c>
      <c r="C417" t="s">
        <v>1331</v>
      </c>
      <c r="D417" t="s">
        <v>131</v>
      </c>
      <c r="E417">
        <v>7779</v>
      </c>
      <c r="F417">
        <v>6.41</v>
      </c>
    </row>
    <row r="418" spans="1:6" x14ac:dyDescent="0.25">
      <c r="A418" t="s">
        <v>1332</v>
      </c>
      <c r="B418" t="s">
        <v>1333</v>
      </c>
      <c r="C418" t="s">
        <v>1334</v>
      </c>
      <c r="D418" t="s">
        <v>127</v>
      </c>
      <c r="E418">
        <v>76963</v>
      </c>
      <c r="F418">
        <v>12.6</v>
      </c>
    </row>
    <row r="419" spans="1:6" x14ac:dyDescent="0.25">
      <c r="A419" t="s">
        <v>1335</v>
      </c>
      <c r="B419" t="s">
        <v>1336</v>
      </c>
      <c r="C419" t="s">
        <v>1337</v>
      </c>
      <c r="D419" t="s">
        <v>127</v>
      </c>
      <c r="E419">
        <v>76917</v>
      </c>
      <c r="F419">
        <v>12.19</v>
      </c>
    </row>
    <row r="420" spans="1:6" x14ac:dyDescent="0.25">
      <c r="A420" t="s">
        <v>1338</v>
      </c>
      <c r="B420" t="s">
        <v>1339</v>
      </c>
      <c r="C420" t="s">
        <v>1340</v>
      </c>
      <c r="D420" t="s">
        <v>205</v>
      </c>
      <c r="E420">
        <v>76773</v>
      </c>
      <c r="F420">
        <v>12.35</v>
      </c>
    </row>
    <row r="421" spans="1:6" x14ac:dyDescent="0.25">
      <c r="A421" t="s">
        <v>1341</v>
      </c>
      <c r="B421" t="s">
        <v>1342</v>
      </c>
      <c r="C421" t="s">
        <v>1343</v>
      </c>
      <c r="D421" t="s">
        <v>88</v>
      </c>
      <c r="E421">
        <v>76540</v>
      </c>
      <c r="F421">
        <v>11.09</v>
      </c>
    </row>
    <row r="422" spans="1:6" x14ac:dyDescent="0.25">
      <c r="A422" t="s">
        <v>1344</v>
      </c>
      <c r="B422" t="s">
        <v>1345</v>
      </c>
      <c r="C422" t="s">
        <v>1346</v>
      </c>
      <c r="D422" t="s">
        <v>107</v>
      </c>
      <c r="E422">
        <v>76430</v>
      </c>
      <c r="F422">
        <v>8.93</v>
      </c>
    </row>
    <row r="423" spans="1:6" x14ac:dyDescent="0.25">
      <c r="A423" t="s">
        <v>38</v>
      </c>
      <c r="B423" t="s">
        <v>1347</v>
      </c>
      <c r="C423" t="s">
        <v>1348</v>
      </c>
      <c r="D423" t="s">
        <v>99</v>
      </c>
      <c r="E423">
        <v>76390</v>
      </c>
      <c r="F423">
        <v>6.79</v>
      </c>
    </row>
    <row r="424" spans="1:6" x14ac:dyDescent="0.25">
      <c r="A424" t="s">
        <v>43</v>
      </c>
      <c r="B424" t="s">
        <v>1349</v>
      </c>
      <c r="C424" t="s">
        <v>1350</v>
      </c>
      <c r="D424" t="s">
        <v>88</v>
      </c>
      <c r="E424">
        <v>76373</v>
      </c>
      <c r="F424">
        <v>7.52</v>
      </c>
    </row>
    <row r="425" spans="1:6" x14ac:dyDescent="0.25">
      <c r="A425" t="s">
        <v>35</v>
      </c>
      <c r="B425" t="s">
        <v>1351</v>
      </c>
      <c r="C425" t="s">
        <v>1352</v>
      </c>
      <c r="D425" t="s">
        <v>127</v>
      </c>
      <c r="E425">
        <v>76137</v>
      </c>
      <c r="F425">
        <v>15.83</v>
      </c>
    </row>
    <row r="426" spans="1:6" x14ac:dyDescent="0.25">
      <c r="A426" t="s">
        <v>19</v>
      </c>
      <c r="B426" t="s">
        <v>1353</v>
      </c>
      <c r="C426" t="s">
        <v>1354</v>
      </c>
      <c r="D426" t="s">
        <v>205</v>
      </c>
      <c r="E426">
        <v>75940</v>
      </c>
      <c r="F426">
        <v>7.41</v>
      </c>
    </row>
    <row r="427" spans="1:6" x14ac:dyDescent="0.25">
      <c r="A427" t="s">
        <v>1355</v>
      </c>
      <c r="B427" t="s">
        <v>1356</v>
      </c>
      <c r="C427" t="s">
        <v>1357</v>
      </c>
      <c r="D427" t="s">
        <v>127</v>
      </c>
      <c r="E427">
        <v>75648</v>
      </c>
      <c r="F427">
        <v>15.96</v>
      </c>
    </row>
    <row r="428" spans="1:6" x14ac:dyDescent="0.25">
      <c r="A428" t="s">
        <v>1358</v>
      </c>
      <c r="B428" t="s">
        <v>1359</v>
      </c>
      <c r="C428" t="s">
        <v>1360</v>
      </c>
      <c r="D428" t="s">
        <v>88</v>
      </c>
      <c r="E428">
        <v>75605</v>
      </c>
      <c r="F428">
        <v>13.38</v>
      </c>
    </row>
    <row r="429" spans="1:6" x14ac:dyDescent="0.25">
      <c r="A429" t="s">
        <v>1361</v>
      </c>
      <c r="B429" t="s">
        <v>1362</v>
      </c>
      <c r="C429" t="s">
        <v>1363</v>
      </c>
      <c r="D429" t="s">
        <v>107</v>
      </c>
      <c r="E429">
        <v>75485</v>
      </c>
      <c r="F429">
        <v>13.01</v>
      </c>
    </row>
    <row r="430" spans="1:6" x14ac:dyDescent="0.25">
      <c r="A430" t="s">
        <v>1364</v>
      </c>
      <c r="B430" t="s">
        <v>1365</v>
      </c>
      <c r="C430" t="s">
        <v>1366</v>
      </c>
      <c r="D430" t="s">
        <v>107</v>
      </c>
      <c r="E430">
        <v>75145</v>
      </c>
      <c r="F430">
        <v>9.39</v>
      </c>
    </row>
    <row r="431" spans="1:6" x14ac:dyDescent="0.25">
      <c r="A431" t="s">
        <v>1367</v>
      </c>
      <c r="B431" t="s">
        <v>1368</v>
      </c>
      <c r="C431" t="s">
        <v>1369</v>
      </c>
      <c r="D431" t="s">
        <v>99</v>
      </c>
      <c r="E431">
        <v>75113</v>
      </c>
      <c r="F431">
        <v>15.99</v>
      </c>
    </row>
    <row r="432" spans="1:6" x14ac:dyDescent="0.25">
      <c r="A432" t="s">
        <v>1370</v>
      </c>
      <c r="B432" t="s">
        <v>1371</v>
      </c>
      <c r="C432" t="s">
        <v>1372</v>
      </c>
      <c r="D432" t="s">
        <v>115</v>
      </c>
      <c r="E432">
        <v>7542</v>
      </c>
      <c r="F432">
        <v>4.83</v>
      </c>
    </row>
    <row r="433" spans="1:6" x14ac:dyDescent="0.25">
      <c r="A433" t="s">
        <v>27</v>
      </c>
      <c r="B433" t="s">
        <v>1373</v>
      </c>
      <c r="C433" t="s">
        <v>1374</v>
      </c>
      <c r="D433" t="s">
        <v>99</v>
      </c>
      <c r="E433">
        <v>7533</v>
      </c>
      <c r="F433">
        <v>4.33</v>
      </c>
    </row>
    <row r="434" spans="1:6" x14ac:dyDescent="0.25">
      <c r="A434" t="s">
        <v>10</v>
      </c>
      <c r="B434" t="s">
        <v>1375</v>
      </c>
      <c r="C434" t="s">
        <v>1376</v>
      </c>
      <c r="D434" t="s">
        <v>88</v>
      </c>
      <c r="E434">
        <v>74961</v>
      </c>
      <c r="F434">
        <v>14.84</v>
      </c>
    </row>
    <row r="435" spans="1:6" x14ac:dyDescent="0.25">
      <c r="A435" t="s">
        <v>54</v>
      </c>
      <c r="B435" t="s">
        <v>1377</v>
      </c>
      <c r="C435" t="s">
        <v>1378</v>
      </c>
      <c r="D435" t="s">
        <v>107</v>
      </c>
      <c r="E435">
        <v>74821</v>
      </c>
      <c r="F435">
        <v>10.130000000000001</v>
      </c>
    </row>
    <row r="436" spans="1:6" x14ac:dyDescent="0.25">
      <c r="A436" t="s">
        <v>14</v>
      </c>
      <c r="B436" t="s">
        <v>1379</v>
      </c>
      <c r="C436" t="s">
        <v>1380</v>
      </c>
      <c r="D436" t="s">
        <v>88</v>
      </c>
      <c r="E436">
        <v>74779</v>
      </c>
      <c r="F436">
        <v>15.2</v>
      </c>
    </row>
    <row r="437" spans="1:6" x14ac:dyDescent="0.25">
      <c r="A437" t="s">
        <v>1381</v>
      </c>
      <c r="B437" t="s">
        <v>1382</v>
      </c>
      <c r="C437" t="s">
        <v>1383</v>
      </c>
      <c r="D437" t="s">
        <v>99</v>
      </c>
      <c r="E437">
        <v>74755</v>
      </c>
      <c r="F437">
        <v>11.9</v>
      </c>
    </row>
    <row r="438" spans="1:6" x14ac:dyDescent="0.25">
      <c r="A438" t="s">
        <v>1384</v>
      </c>
      <c r="B438" t="s">
        <v>1385</v>
      </c>
      <c r="C438" t="s">
        <v>1386</v>
      </c>
      <c r="D438" t="s">
        <v>103</v>
      </c>
      <c r="E438">
        <v>74523</v>
      </c>
      <c r="F438">
        <v>11.42</v>
      </c>
    </row>
    <row r="439" spans="1:6" x14ac:dyDescent="0.25">
      <c r="A439" t="s">
        <v>1387</v>
      </c>
      <c r="B439" t="s">
        <v>1388</v>
      </c>
      <c r="C439" t="s">
        <v>1389</v>
      </c>
      <c r="D439" t="s">
        <v>103</v>
      </c>
      <c r="E439">
        <v>74507</v>
      </c>
      <c r="F439">
        <v>8.25</v>
      </c>
    </row>
    <row r="440" spans="1:6" x14ac:dyDescent="0.25">
      <c r="A440" t="s">
        <v>1390</v>
      </c>
      <c r="B440" t="s">
        <v>1391</v>
      </c>
      <c r="C440" t="s">
        <v>1392</v>
      </c>
      <c r="D440" t="s">
        <v>99</v>
      </c>
      <c r="E440">
        <v>74174</v>
      </c>
      <c r="F440">
        <v>15.03</v>
      </c>
    </row>
    <row r="441" spans="1:6" x14ac:dyDescent="0.25">
      <c r="A441" t="s">
        <v>1393</v>
      </c>
      <c r="B441" t="s">
        <v>1394</v>
      </c>
      <c r="C441" t="s">
        <v>1395</v>
      </c>
      <c r="D441" t="s">
        <v>99</v>
      </c>
      <c r="E441">
        <v>74170</v>
      </c>
      <c r="F441">
        <v>8.99</v>
      </c>
    </row>
    <row r="442" spans="1:6" x14ac:dyDescent="0.25">
      <c r="A442" t="s">
        <v>1396</v>
      </c>
      <c r="B442" t="s">
        <v>1397</v>
      </c>
      <c r="C442" t="s">
        <v>1398</v>
      </c>
      <c r="D442" t="s">
        <v>141</v>
      </c>
      <c r="E442">
        <v>73872</v>
      </c>
      <c r="F442">
        <v>14.34</v>
      </c>
    </row>
    <row r="443" spans="1:6" x14ac:dyDescent="0.25">
      <c r="A443" t="s">
        <v>11</v>
      </c>
      <c r="B443" t="s">
        <v>1399</v>
      </c>
      <c r="C443" t="s">
        <v>1400</v>
      </c>
      <c r="D443" t="s">
        <v>205</v>
      </c>
      <c r="E443">
        <v>73720</v>
      </c>
      <c r="F443">
        <v>15.57</v>
      </c>
    </row>
    <row r="444" spans="1:6" x14ac:dyDescent="0.25">
      <c r="A444" t="s">
        <v>44</v>
      </c>
      <c r="B444" t="s">
        <v>1401</v>
      </c>
      <c r="C444" t="s">
        <v>1402</v>
      </c>
      <c r="D444" t="s">
        <v>123</v>
      </c>
      <c r="E444">
        <v>73707</v>
      </c>
      <c r="F444">
        <v>5.78</v>
      </c>
    </row>
    <row r="445" spans="1:6" x14ac:dyDescent="0.25">
      <c r="A445" t="s">
        <v>1403</v>
      </c>
      <c r="B445" t="s">
        <v>1404</v>
      </c>
      <c r="C445" t="s">
        <v>1405</v>
      </c>
      <c r="D445" t="s">
        <v>111</v>
      </c>
      <c r="E445">
        <v>73669</v>
      </c>
      <c r="F445">
        <v>14.59</v>
      </c>
    </row>
    <row r="446" spans="1:6" x14ac:dyDescent="0.25">
      <c r="A446" t="s">
        <v>47</v>
      </c>
      <c r="B446" t="s">
        <v>1406</v>
      </c>
      <c r="C446" t="s">
        <v>1407</v>
      </c>
      <c r="D446" t="s">
        <v>88</v>
      </c>
      <c r="E446">
        <v>73545</v>
      </c>
      <c r="F446">
        <v>7.86</v>
      </c>
    </row>
    <row r="447" spans="1:6" x14ac:dyDescent="0.25">
      <c r="A447" t="s">
        <v>1408</v>
      </c>
      <c r="B447" t="s">
        <v>1409</v>
      </c>
      <c r="C447" t="s">
        <v>1410</v>
      </c>
      <c r="D447" t="s">
        <v>228</v>
      </c>
      <c r="E447">
        <v>73423</v>
      </c>
      <c r="F447">
        <v>15.7</v>
      </c>
    </row>
    <row r="448" spans="1:6" x14ac:dyDescent="0.25">
      <c r="A448" t="s">
        <v>1411</v>
      </c>
      <c r="B448" t="s">
        <v>1412</v>
      </c>
      <c r="C448" t="s">
        <v>1413</v>
      </c>
      <c r="D448" t="s">
        <v>115</v>
      </c>
      <c r="E448">
        <v>7375</v>
      </c>
      <c r="F448">
        <v>15.53</v>
      </c>
    </row>
    <row r="449" spans="1:6" x14ac:dyDescent="0.25">
      <c r="A449" t="s">
        <v>1414</v>
      </c>
      <c r="B449" t="s">
        <v>1415</v>
      </c>
      <c r="C449" t="s">
        <v>1416</v>
      </c>
      <c r="D449" t="s">
        <v>131</v>
      </c>
      <c r="E449">
        <v>7319</v>
      </c>
      <c r="F449">
        <v>7.1</v>
      </c>
    </row>
    <row r="450" spans="1:6" x14ac:dyDescent="0.25">
      <c r="A450" t="s">
        <v>1417</v>
      </c>
      <c r="B450" t="s">
        <v>1418</v>
      </c>
      <c r="C450" t="s">
        <v>1419</v>
      </c>
      <c r="D450" t="s">
        <v>99</v>
      </c>
      <c r="E450">
        <v>72928</v>
      </c>
      <c r="F450">
        <v>7.22</v>
      </c>
    </row>
    <row r="451" spans="1:6" x14ac:dyDescent="0.25">
      <c r="A451" t="s">
        <v>1420</v>
      </c>
      <c r="B451" t="s">
        <v>1421</v>
      </c>
      <c r="C451" t="s">
        <v>343</v>
      </c>
      <c r="D451" t="s">
        <v>99</v>
      </c>
      <c r="E451">
        <v>72720</v>
      </c>
      <c r="F451">
        <v>8.9</v>
      </c>
    </row>
    <row r="452" spans="1:6" x14ac:dyDescent="0.25">
      <c r="A452" t="s">
        <v>1422</v>
      </c>
      <c r="B452" t="s">
        <v>1423</v>
      </c>
      <c r="C452" t="s">
        <v>1424</v>
      </c>
      <c r="D452" t="s">
        <v>205</v>
      </c>
      <c r="E452">
        <v>72587</v>
      </c>
      <c r="F452">
        <v>6.02</v>
      </c>
    </row>
    <row r="453" spans="1:6" x14ac:dyDescent="0.25">
      <c r="A453" t="s">
        <v>40</v>
      </c>
      <c r="B453" t="s">
        <v>1425</v>
      </c>
      <c r="C453" t="s">
        <v>1426</v>
      </c>
      <c r="D453" t="s">
        <v>205</v>
      </c>
      <c r="E453">
        <v>72570</v>
      </c>
      <c r="F453">
        <v>8.14</v>
      </c>
    </row>
    <row r="454" spans="1:6" x14ac:dyDescent="0.25">
      <c r="A454" t="s">
        <v>51</v>
      </c>
      <c r="B454" t="s">
        <v>1427</v>
      </c>
      <c r="C454" t="s">
        <v>1428</v>
      </c>
      <c r="D454" t="s">
        <v>131</v>
      </c>
      <c r="E454">
        <v>72493</v>
      </c>
      <c r="F454">
        <v>7.92</v>
      </c>
    </row>
    <row r="455" spans="1:6" x14ac:dyDescent="0.25">
      <c r="A455" t="s">
        <v>58</v>
      </c>
      <c r="B455" t="s">
        <v>1429</v>
      </c>
      <c r="C455" t="s">
        <v>1430</v>
      </c>
      <c r="D455" t="s">
        <v>127</v>
      </c>
      <c r="E455">
        <v>72409</v>
      </c>
      <c r="F455">
        <v>7.77</v>
      </c>
    </row>
    <row r="456" spans="1:6" x14ac:dyDescent="0.25">
      <c r="A456" t="s">
        <v>18</v>
      </c>
      <c r="B456" t="s">
        <v>1431</v>
      </c>
      <c r="C456" t="s">
        <v>1432</v>
      </c>
      <c r="D456" t="s">
        <v>103</v>
      </c>
      <c r="E456">
        <v>72382</v>
      </c>
      <c r="F456">
        <v>6.21</v>
      </c>
    </row>
    <row r="457" spans="1:6" x14ac:dyDescent="0.25">
      <c r="A457" t="s">
        <v>1433</v>
      </c>
      <c r="B457" t="s">
        <v>1434</v>
      </c>
      <c r="C457" t="s">
        <v>1435</v>
      </c>
      <c r="D457" t="s">
        <v>123</v>
      </c>
      <c r="E457">
        <v>72127</v>
      </c>
      <c r="F457">
        <v>13.21</v>
      </c>
    </row>
    <row r="458" spans="1:6" x14ac:dyDescent="0.25">
      <c r="A458" t="s">
        <v>1436</v>
      </c>
      <c r="B458" t="s">
        <v>1437</v>
      </c>
      <c r="C458" t="s">
        <v>1438</v>
      </c>
      <c r="D458" t="s">
        <v>103</v>
      </c>
      <c r="E458">
        <v>7286</v>
      </c>
      <c r="F458">
        <v>9.91</v>
      </c>
    </row>
    <row r="459" spans="1:6" x14ac:dyDescent="0.25">
      <c r="A459" t="s">
        <v>1439</v>
      </c>
      <c r="B459" t="s">
        <v>1440</v>
      </c>
      <c r="C459" t="s">
        <v>1441</v>
      </c>
      <c r="D459" t="s">
        <v>88</v>
      </c>
      <c r="E459">
        <v>7222</v>
      </c>
      <c r="F459">
        <v>12.75</v>
      </c>
    </row>
    <row r="460" spans="1:6" x14ac:dyDescent="0.25">
      <c r="A460" t="s">
        <v>1442</v>
      </c>
      <c r="B460" t="s">
        <v>1443</v>
      </c>
      <c r="C460" t="s">
        <v>1444</v>
      </c>
      <c r="D460" t="s">
        <v>205</v>
      </c>
      <c r="E460">
        <v>71922</v>
      </c>
      <c r="F460">
        <v>9.99</v>
      </c>
    </row>
    <row r="461" spans="1:6" x14ac:dyDescent="0.25">
      <c r="A461" t="s">
        <v>1445</v>
      </c>
      <c r="B461" t="s">
        <v>1446</v>
      </c>
      <c r="C461" t="s">
        <v>1447</v>
      </c>
      <c r="D461" t="s">
        <v>123</v>
      </c>
      <c r="E461">
        <v>71916</v>
      </c>
      <c r="F461">
        <v>13.53</v>
      </c>
    </row>
    <row r="462" spans="1:6" x14ac:dyDescent="0.25">
      <c r="A462" t="s">
        <v>1448</v>
      </c>
      <c r="B462" t="s">
        <v>1449</v>
      </c>
      <c r="C462" t="s">
        <v>1450</v>
      </c>
      <c r="D462" t="s">
        <v>88</v>
      </c>
      <c r="E462">
        <v>71821</v>
      </c>
      <c r="F462">
        <v>11.1</v>
      </c>
    </row>
    <row r="463" spans="1:6" x14ac:dyDescent="0.25">
      <c r="A463" t="s">
        <v>1451</v>
      </c>
      <c r="B463" t="s">
        <v>1452</v>
      </c>
      <c r="C463" t="s">
        <v>1453</v>
      </c>
      <c r="D463" t="s">
        <v>107</v>
      </c>
      <c r="E463">
        <v>71796</v>
      </c>
      <c r="F463">
        <v>4.68</v>
      </c>
    </row>
    <row r="464" spans="1:6" x14ac:dyDescent="0.25">
      <c r="A464" t="s">
        <v>1454</v>
      </c>
      <c r="B464" t="s">
        <v>1455</v>
      </c>
      <c r="C464" t="s">
        <v>1456</v>
      </c>
      <c r="D464" t="s">
        <v>115</v>
      </c>
      <c r="E464">
        <v>71670</v>
      </c>
      <c r="F464">
        <v>7.17</v>
      </c>
    </row>
    <row r="465" spans="1:6" x14ac:dyDescent="0.25">
      <c r="A465" t="s">
        <v>1457</v>
      </c>
      <c r="B465" t="s">
        <v>1458</v>
      </c>
      <c r="C465" t="s">
        <v>1459</v>
      </c>
      <c r="D465" t="s">
        <v>145</v>
      </c>
      <c r="E465">
        <v>71574</v>
      </c>
      <c r="F465">
        <v>5.53</v>
      </c>
    </row>
    <row r="466" spans="1:6" x14ac:dyDescent="0.25">
      <c r="A466" t="s">
        <v>1460</v>
      </c>
      <c r="B466" t="s">
        <v>1461</v>
      </c>
      <c r="C466" t="s">
        <v>1462</v>
      </c>
      <c r="D466" t="s">
        <v>205</v>
      </c>
      <c r="E466">
        <v>71549</v>
      </c>
      <c r="F466">
        <v>14.39</v>
      </c>
    </row>
    <row r="467" spans="1:6" x14ac:dyDescent="0.25">
      <c r="A467" t="s">
        <v>1463</v>
      </c>
      <c r="B467" t="s">
        <v>1464</v>
      </c>
      <c r="C467" t="s">
        <v>1465</v>
      </c>
      <c r="D467" t="s">
        <v>103</v>
      </c>
      <c r="E467">
        <v>71485</v>
      </c>
      <c r="F467">
        <v>5.82</v>
      </c>
    </row>
    <row r="468" spans="1:6" x14ac:dyDescent="0.25">
      <c r="A468" t="s">
        <v>1466</v>
      </c>
      <c r="B468" t="s">
        <v>1467</v>
      </c>
      <c r="C468" t="s">
        <v>1468</v>
      </c>
      <c r="D468" t="s">
        <v>103</v>
      </c>
      <c r="E468">
        <v>71377</v>
      </c>
      <c r="F468">
        <v>7.45</v>
      </c>
    </row>
    <row r="469" spans="1:6" x14ac:dyDescent="0.25">
      <c r="A469" t="s">
        <v>1469</v>
      </c>
      <c r="B469" t="s">
        <v>1470</v>
      </c>
      <c r="C469" t="s">
        <v>1471</v>
      </c>
      <c r="D469" t="s">
        <v>88</v>
      </c>
      <c r="E469">
        <v>71186</v>
      </c>
      <c r="F469">
        <v>6.52</v>
      </c>
    </row>
    <row r="470" spans="1:6" x14ac:dyDescent="0.25">
      <c r="A470" t="s">
        <v>1472</v>
      </c>
      <c r="B470" t="s">
        <v>1473</v>
      </c>
      <c r="C470" t="s">
        <v>1474</v>
      </c>
      <c r="D470" t="s">
        <v>99</v>
      </c>
      <c r="E470">
        <v>70983</v>
      </c>
      <c r="F470">
        <v>13.41</v>
      </c>
    </row>
    <row r="471" spans="1:6" x14ac:dyDescent="0.25">
      <c r="A471" t="s">
        <v>1475</v>
      </c>
      <c r="B471" t="s">
        <v>1476</v>
      </c>
      <c r="C471" t="s">
        <v>1477</v>
      </c>
      <c r="D471" t="s">
        <v>107</v>
      </c>
      <c r="E471">
        <v>70699</v>
      </c>
      <c r="F471">
        <v>5.04</v>
      </c>
    </row>
    <row r="472" spans="1:6" x14ac:dyDescent="0.25">
      <c r="A472" t="s">
        <v>1478</v>
      </c>
      <c r="B472" t="s">
        <v>1479</v>
      </c>
      <c r="C472" t="s">
        <v>1480</v>
      </c>
      <c r="D472" t="s">
        <v>88</v>
      </c>
      <c r="E472">
        <v>70616</v>
      </c>
      <c r="F472">
        <v>5.53</v>
      </c>
    </row>
    <row r="473" spans="1:6" x14ac:dyDescent="0.25">
      <c r="A473" t="s">
        <v>1481</v>
      </c>
      <c r="B473" t="s">
        <v>1482</v>
      </c>
      <c r="C473" t="s">
        <v>1483</v>
      </c>
      <c r="D473" t="s">
        <v>111</v>
      </c>
      <c r="E473">
        <v>70616</v>
      </c>
      <c r="F473">
        <v>8.81</v>
      </c>
    </row>
    <row r="474" spans="1:6" x14ac:dyDescent="0.25">
      <c r="A474" t="s">
        <v>1484</v>
      </c>
      <c r="B474" t="s">
        <v>1485</v>
      </c>
      <c r="C474" t="s">
        <v>1486</v>
      </c>
      <c r="D474" t="s">
        <v>103</v>
      </c>
      <c r="E474">
        <v>70510</v>
      </c>
      <c r="F474">
        <v>8.02</v>
      </c>
    </row>
    <row r="475" spans="1:6" x14ac:dyDescent="0.25">
      <c r="A475" t="s">
        <v>1487</v>
      </c>
      <c r="B475" t="s">
        <v>1488</v>
      </c>
      <c r="C475" t="s">
        <v>1489</v>
      </c>
      <c r="D475" t="s">
        <v>131</v>
      </c>
      <c r="E475">
        <v>70394</v>
      </c>
      <c r="F475">
        <v>9.33</v>
      </c>
    </row>
    <row r="476" spans="1:6" x14ac:dyDescent="0.25">
      <c r="A476" t="s">
        <v>1490</v>
      </c>
      <c r="B476" t="s">
        <v>1491</v>
      </c>
      <c r="C476" t="s">
        <v>1492</v>
      </c>
      <c r="D476" t="s">
        <v>127</v>
      </c>
      <c r="E476">
        <v>70286</v>
      </c>
      <c r="F476">
        <v>11.33</v>
      </c>
    </row>
    <row r="477" spans="1:6" x14ac:dyDescent="0.25">
      <c r="A477" t="s">
        <v>1493</v>
      </c>
      <c r="B477" t="s">
        <v>1494</v>
      </c>
      <c r="C477" t="s">
        <v>1495</v>
      </c>
      <c r="D477" t="s">
        <v>123</v>
      </c>
      <c r="E477">
        <v>7081</v>
      </c>
      <c r="F477">
        <v>9</v>
      </c>
    </row>
    <row r="478" spans="1:6" x14ac:dyDescent="0.25">
      <c r="A478" t="s">
        <v>1496</v>
      </c>
      <c r="B478" t="s">
        <v>1497</v>
      </c>
      <c r="C478" t="s">
        <v>1498</v>
      </c>
      <c r="D478" t="s">
        <v>131</v>
      </c>
      <c r="E478">
        <v>69377</v>
      </c>
      <c r="F478">
        <v>14.9</v>
      </c>
    </row>
    <row r="479" spans="1:6" x14ac:dyDescent="0.25">
      <c r="A479" t="s">
        <v>1499</v>
      </c>
      <c r="B479" t="s">
        <v>1500</v>
      </c>
      <c r="C479" t="s">
        <v>1501</v>
      </c>
      <c r="D479" t="s">
        <v>195</v>
      </c>
      <c r="E479">
        <v>69210</v>
      </c>
      <c r="F479">
        <v>7.25</v>
      </c>
    </row>
    <row r="480" spans="1:6" x14ac:dyDescent="0.25">
      <c r="A480" t="s">
        <v>1502</v>
      </c>
      <c r="B480" t="s">
        <v>1503</v>
      </c>
      <c r="C480" t="s">
        <v>1504</v>
      </c>
      <c r="D480" t="s">
        <v>127</v>
      </c>
      <c r="E480">
        <v>68763</v>
      </c>
      <c r="F480">
        <v>12.4</v>
      </c>
    </row>
    <row r="481" spans="1:6" x14ac:dyDescent="0.25">
      <c r="A481" t="s">
        <v>1505</v>
      </c>
      <c r="B481" t="s">
        <v>1506</v>
      </c>
      <c r="C481" t="s">
        <v>1507</v>
      </c>
      <c r="D481" t="s">
        <v>88</v>
      </c>
      <c r="E481">
        <v>68352</v>
      </c>
      <c r="F481">
        <v>11.57</v>
      </c>
    </row>
    <row r="482" spans="1:6" x14ac:dyDescent="0.25">
      <c r="A482" t="s">
        <v>1508</v>
      </c>
      <c r="B482" t="s">
        <v>1509</v>
      </c>
      <c r="C482" t="s">
        <v>1510</v>
      </c>
      <c r="D482" t="s">
        <v>131</v>
      </c>
      <c r="E482">
        <v>68294</v>
      </c>
      <c r="F482">
        <v>5.99</v>
      </c>
    </row>
    <row r="483" spans="1:6" x14ac:dyDescent="0.25">
      <c r="A483" t="s">
        <v>1511</v>
      </c>
      <c r="B483" t="s">
        <v>1512</v>
      </c>
      <c r="C483" t="s">
        <v>1513</v>
      </c>
      <c r="D483" t="s">
        <v>107</v>
      </c>
      <c r="E483">
        <v>68248</v>
      </c>
      <c r="F483">
        <v>4.4800000000000004</v>
      </c>
    </row>
    <row r="484" spans="1:6" x14ac:dyDescent="0.25">
      <c r="A484" t="s">
        <v>1514</v>
      </c>
      <c r="B484" t="s">
        <v>1515</v>
      </c>
      <c r="C484" t="s">
        <v>1199</v>
      </c>
      <c r="D484" t="s">
        <v>91</v>
      </c>
      <c r="E484">
        <v>6888</v>
      </c>
      <c r="F484">
        <v>11.79</v>
      </c>
    </row>
    <row r="485" spans="1:6" x14ac:dyDescent="0.25">
      <c r="A485" t="s">
        <v>1516</v>
      </c>
      <c r="B485" t="s">
        <v>1517</v>
      </c>
      <c r="C485" t="s">
        <v>1518</v>
      </c>
      <c r="D485" t="s">
        <v>88</v>
      </c>
      <c r="E485">
        <v>688</v>
      </c>
      <c r="F485">
        <v>6.59</v>
      </c>
    </row>
    <row r="486" spans="1:6" x14ac:dyDescent="0.25">
      <c r="A486" t="s">
        <v>1519</v>
      </c>
      <c r="B486" t="s">
        <v>1520</v>
      </c>
      <c r="C486" t="s">
        <v>1521</v>
      </c>
      <c r="D486" t="s">
        <v>103</v>
      </c>
      <c r="E486">
        <v>67825</v>
      </c>
      <c r="F486">
        <v>6.53</v>
      </c>
    </row>
    <row r="487" spans="1:6" x14ac:dyDescent="0.25">
      <c r="A487" t="s">
        <v>1522</v>
      </c>
      <c r="B487" t="s">
        <v>1523</v>
      </c>
      <c r="C487" t="s">
        <v>1524</v>
      </c>
      <c r="D487" t="s">
        <v>88</v>
      </c>
      <c r="E487">
        <v>67681</v>
      </c>
      <c r="F487">
        <v>13</v>
      </c>
    </row>
    <row r="488" spans="1:6" x14ac:dyDescent="0.25">
      <c r="A488" t="s">
        <v>1525</v>
      </c>
      <c r="B488" t="s">
        <v>1526</v>
      </c>
      <c r="C488" t="s">
        <v>1527</v>
      </c>
      <c r="D488" t="s">
        <v>131</v>
      </c>
      <c r="E488">
        <v>67585</v>
      </c>
      <c r="F488">
        <v>11.36</v>
      </c>
    </row>
    <row r="489" spans="1:6" x14ac:dyDescent="0.25">
      <c r="A489" t="s">
        <v>1528</v>
      </c>
      <c r="B489" t="s">
        <v>1529</v>
      </c>
      <c r="C489" t="s">
        <v>1530</v>
      </c>
      <c r="D489" t="s">
        <v>160</v>
      </c>
      <c r="E489">
        <v>67259</v>
      </c>
      <c r="F489">
        <v>8.3800000000000008</v>
      </c>
    </row>
    <row r="490" spans="1:6" x14ac:dyDescent="0.25">
      <c r="A490" t="s">
        <v>1531</v>
      </c>
      <c r="B490" t="s">
        <v>1532</v>
      </c>
      <c r="C490" t="s">
        <v>1533</v>
      </c>
      <c r="D490" t="s">
        <v>88</v>
      </c>
      <c r="E490">
        <v>66970</v>
      </c>
      <c r="F490">
        <v>14.3</v>
      </c>
    </row>
    <row r="491" spans="1:6" x14ac:dyDescent="0.25">
      <c r="A491" t="s">
        <v>1534</v>
      </c>
      <c r="B491" t="s">
        <v>1535</v>
      </c>
      <c r="C491" t="s">
        <v>1536</v>
      </c>
      <c r="D491" t="s">
        <v>111</v>
      </c>
      <c r="E491">
        <v>66764</v>
      </c>
      <c r="F491">
        <v>4.21</v>
      </c>
    </row>
    <row r="492" spans="1:6" x14ac:dyDescent="0.25">
      <c r="A492" t="s">
        <v>1537</v>
      </c>
      <c r="B492" t="s">
        <v>1538</v>
      </c>
      <c r="C492" t="s">
        <v>1539</v>
      </c>
      <c r="D492" t="s">
        <v>160</v>
      </c>
      <c r="E492">
        <v>66519</v>
      </c>
      <c r="F492">
        <v>4.54</v>
      </c>
    </row>
    <row r="493" spans="1:6" x14ac:dyDescent="0.25">
      <c r="A493" t="s">
        <v>1540</v>
      </c>
      <c r="B493" t="s">
        <v>1541</v>
      </c>
      <c r="C493" t="s">
        <v>1542</v>
      </c>
      <c r="D493" t="s">
        <v>88</v>
      </c>
      <c r="E493">
        <v>66505</v>
      </c>
      <c r="F493">
        <v>6.52</v>
      </c>
    </row>
    <row r="494" spans="1:6" x14ac:dyDescent="0.25">
      <c r="A494" t="s">
        <v>1543</v>
      </c>
      <c r="B494" t="s">
        <v>1544</v>
      </c>
      <c r="C494" t="s">
        <v>1545</v>
      </c>
      <c r="D494" t="s">
        <v>107</v>
      </c>
      <c r="E494">
        <v>66261</v>
      </c>
      <c r="F494">
        <v>12.82</v>
      </c>
    </row>
    <row r="495" spans="1:6" x14ac:dyDescent="0.25">
      <c r="A495" t="s">
        <v>1546</v>
      </c>
      <c r="B495" t="s">
        <v>1547</v>
      </c>
      <c r="C495" t="s">
        <v>1548</v>
      </c>
      <c r="D495" t="s">
        <v>103</v>
      </c>
      <c r="E495">
        <v>65897</v>
      </c>
      <c r="F495">
        <v>5.83</v>
      </c>
    </row>
    <row r="496" spans="1:6" x14ac:dyDescent="0.25">
      <c r="A496" t="s">
        <v>1549</v>
      </c>
      <c r="B496" t="s">
        <v>1550</v>
      </c>
      <c r="C496" t="s">
        <v>1551</v>
      </c>
      <c r="D496" t="s">
        <v>141</v>
      </c>
      <c r="E496">
        <v>65589</v>
      </c>
      <c r="F496">
        <v>7.11</v>
      </c>
    </row>
    <row r="497" spans="1:6" x14ac:dyDescent="0.25">
      <c r="A497" t="s">
        <v>1552</v>
      </c>
      <c r="B497" t="s">
        <v>1553</v>
      </c>
      <c r="C497" t="s">
        <v>1554</v>
      </c>
      <c r="D497" t="s">
        <v>103</v>
      </c>
      <c r="E497">
        <v>65550</v>
      </c>
      <c r="F497">
        <v>4.55</v>
      </c>
    </row>
    <row r="498" spans="1:6" x14ac:dyDescent="0.25">
      <c r="A498" t="s">
        <v>1555</v>
      </c>
      <c r="B498" t="s">
        <v>1556</v>
      </c>
      <c r="C498" t="s">
        <v>1557</v>
      </c>
      <c r="D498" t="s">
        <v>156</v>
      </c>
      <c r="E498">
        <v>65538</v>
      </c>
      <c r="F498">
        <v>5.49</v>
      </c>
    </row>
    <row r="499" spans="1:6" x14ac:dyDescent="0.25">
      <c r="A499" t="s">
        <v>1558</v>
      </c>
      <c r="B499" t="s">
        <v>1559</v>
      </c>
      <c r="C499" t="s">
        <v>1560</v>
      </c>
      <c r="D499" t="s">
        <v>131</v>
      </c>
      <c r="E499">
        <v>65418</v>
      </c>
      <c r="F499">
        <v>15.87</v>
      </c>
    </row>
    <row r="500" spans="1:6" x14ac:dyDescent="0.25">
      <c r="A500" t="s">
        <v>1561</v>
      </c>
      <c r="B500" t="s">
        <v>1562</v>
      </c>
      <c r="C500" t="s">
        <v>1563</v>
      </c>
      <c r="D500" t="s">
        <v>99</v>
      </c>
      <c r="E500">
        <v>65264</v>
      </c>
      <c r="F500">
        <v>6.39</v>
      </c>
    </row>
    <row r="501" spans="1:6" x14ac:dyDescent="0.25">
      <c r="A501" t="s">
        <v>1564</v>
      </c>
      <c r="B501" t="s">
        <v>1565</v>
      </c>
      <c r="C501" t="s">
        <v>1566</v>
      </c>
      <c r="D501" t="s">
        <v>119</v>
      </c>
      <c r="E501">
        <v>65245</v>
      </c>
      <c r="F501">
        <v>8.02</v>
      </c>
    </row>
    <row r="502" spans="1:6" x14ac:dyDescent="0.25">
      <c r="A502" t="s">
        <v>1567</v>
      </c>
      <c r="B502" t="s">
        <v>1568</v>
      </c>
      <c r="C502" t="s">
        <v>1569</v>
      </c>
      <c r="D502" t="s">
        <v>107</v>
      </c>
      <c r="E502">
        <v>65150</v>
      </c>
      <c r="F502">
        <v>6.46</v>
      </c>
    </row>
    <row r="503" spans="1:6" x14ac:dyDescent="0.25">
      <c r="A503" t="s">
        <v>1570</v>
      </c>
      <c r="B503" t="s">
        <v>1571</v>
      </c>
      <c r="C503" t="s">
        <v>1572</v>
      </c>
      <c r="D503" t="s">
        <v>212</v>
      </c>
      <c r="E503">
        <v>6578</v>
      </c>
      <c r="F503">
        <v>11.21</v>
      </c>
    </row>
    <row r="504" spans="1:6" x14ac:dyDescent="0.25">
      <c r="A504" t="s">
        <v>1573</v>
      </c>
      <c r="B504" t="s">
        <v>1574</v>
      </c>
      <c r="C504" t="s">
        <v>1575</v>
      </c>
      <c r="D504" t="s">
        <v>103</v>
      </c>
      <c r="E504">
        <v>6573</v>
      </c>
      <c r="F504">
        <v>14.83</v>
      </c>
    </row>
    <row r="505" spans="1:6" x14ac:dyDescent="0.25">
      <c r="A505" t="s">
        <v>1576</v>
      </c>
      <c r="B505" t="s">
        <v>1577</v>
      </c>
      <c r="C505" t="s">
        <v>1578</v>
      </c>
      <c r="D505" t="s">
        <v>131</v>
      </c>
      <c r="E505">
        <v>64831</v>
      </c>
      <c r="F505">
        <v>5.43</v>
      </c>
    </row>
    <row r="506" spans="1:6" x14ac:dyDescent="0.25">
      <c r="A506" t="s">
        <v>1579</v>
      </c>
      <c r="B506" t="s">
        <v>1580</v>
      </c>
      <c r="C506" t="s">
        <v>1581</v>
      </c>
      <c r="D506" t="s">
        <v>88</v>
      </c>
      <c r="E506">
        <v>64662</v>
      </c>
      <c r="F506">
        <v>6.24</v>
      </c>
    </row>
    <row r="507" spans="1:6" x14ac:dyDescent="0.25">
      <c r="A507" t="s">
        <v>1582</v>
      </c>
      <c r="B507" t="s">
        <v>1583</v>
      </c>
      <c r="C507" t="s">
        <v>1584</v>
      </c>
      <c r="D507" t="s">
        <v>99</v>
      </c>
      <c r="E507">
        <v>64650</v>
      </c>
      <c r="F507">
        <v>14.55</v>
      </c>
    </row>
    <row r="508" spans="1:6" x14ac:dyDescent="0.25">
      <c r="A508" t="s">
        <v>1585</v>
      </c>
      <c r="B508" t="s">
        <v>1586</v>
      </c>
      <c r="C508" t="s">
        <v>1587</v>
      </c>
      <c r="D508" t="s">
        <v>383</v>
      </c>
      <c r="E508">
        <v>64418</v>
      </c>
      <c r="F508">
        <v>4.8499999999999996</v>
      </c>
    </row>
    <row r="509" spans="1:6" x14ac:dyDescent="0.25">
      <c r="A509" t="s">
        <v>1588</v>
      </c>
      <c r="B509" t="s">
        <v>1589</v>
      </c>
      <c r="C509" t="s">
        <v>1590</v>
      </c>
      <c r="D509" t="s">
        <v>127</v>
      </c>
      <c r="E509">
        <v>64322</v>
      </c>
      <c r="F509">
        <v>12.38</v>
      </c>
    </row>
    <row r="510" spans="1:6" x14ac:dyDescent="0.25">
      <c r="A510" t="s">
        <v>1591</v>
      </c>
      <c r="B510" t="s">
        <v>1592</v>
      </c>
      <c r="C510" t="s">
        <v>1593</v>
      </c>
      <c r="D510" t="s">
        <v>127</v>
      </c>
      <c r="E510">
        <v>64197</v>
      </c>
      <c r="F510">
        <v>7.62</v>
      </c>
    </row>
    <row r="511" spans="1:6" x14ac:dyDescent="0.25">
      <c r="A511" t="s">
        <v>1594</v>
      </c>
      <c r="B511" t="s">
        <v>1595</v>
      </c>
      <c r="C511" t="s">
        <v>1596</v>
      </c>
      <c r="D511" t="s">
        <v>88</v>
      </c>
      <c r="E511">
        <v>64188</v>
      </c>
      <c r="F511">
        <v>12.54</v>
      </c>
    </row>
    <row r="512" spans="1:6" x14ac:dyDescent="0.25">
      <c r="A512" t="s">
        <v>1597</v>
      </c>
      <c r="B512" t="s">
        <v>1598</v>
      </c>
      <c r="C512" t="s">
        <v>1599</v>
      </c>
      <c r="D512" t="s">
        <v>119</v>
      </c>
      <c r="E512">
        <v>64120</v>
      </c>
      <c r="F512">
        <v>6.06</v>
      </c>
    </row>
    <row r="513" spans="1:6" x14ac:dyDescent="0.25">
      <c r="A513" t="s">
        <v>1600</v>
      </c>
      <c r="B513" t="s">
        <v>1601</v>
      </c>
      <c r="C513" t="s">
        <v>1602</v>
      </c>
      <c r="D513" t="s">
        <v>88</v>
      </c>
      <c r="E513">
        <v>63928</v>
      </c>
      <c r="F513">
        <v>5.34</v>
      </c>
    </row>
    <row r="514" spans="1:6" x14ac:dyDescent="0.25">
      <c r="A514" t="s">
        <v>1603</v>
      </c>
      <c r="B514" t="s">
        <v>1604</v>
      </c>
      <c r="C514" t="s">
        <v>1605</v>
      </c>
      <c r="D514" t="s">
        <v>127</v>
      </c>
      <c r="E514">
        <v>63594</v>
      </c>
      <c r="F514">
        <v>9.6999999999999993</v>
      </c>
    </row>
    <row r="515" spans="1:6" x14ac:dyDescent="0.25">
      <c r="A515" t="s">
        <v>1606</v>
      </c>
      <c r="B515" t="s">
        <v>1607</v>
      </c>
      <c r="C515" t="s">
        <v>1608</v>
      </c>
      <c r="D515" t="s">
        <v>131</v>
      </c>
      <c r="E515">
        <v>63567</v>
      </c>
      <c r="F515">
        <v>15.71</v>
      </c>
    </row>
    <row r="516" spans="1:6" x14ac:dyDescent="0.25">
      <c r="A516" t="s">
        <v>1609</v>
      </c>
      <c r="B516" t="s">
        <v>1610</v>
      </c>
      <c r="C516" t="s">
        <v>1611</v>
      </c>
      <c r="D516" t="s">
        <v>88</v>
      </c>
      <c r="E516">
        <v>63337</v>
      </c>
      <c r="F516">
        <v>5.04</v>
      </c>
    </row>
    <row r="517" spans="1:6" x14ac:dyDescent="0.25">
      <c r="A517" t="s">
        <v>1612</v>
      </c>
      <c r="B517" t="s">
        <v>1613</v>
      </c>
      <c r="C517" t="s">
        <v>1614</v>
      </c>
      <c r="D517" t="s">
        <v>160</v>
      </c>
      <c r="E517">
        <v>63239</v>
      </c>
      <c r="F517">
        <v>5.6</v>
      </c>
    </row>
    <row r="518" spans="1:6" x14ac:dyDescent="0.25">
      <c r="A518" t="s">
        <v>1615</v>
      </c>
      <c r="B518" t="s">
        <v>1616</v>
      </c>
      <c r="C518" t="s">
        <v>1617</v>
      </c>
      <c r="D518" t="s">
        <v>127</v>
      </c>
      <c r="E518">
        <v>62886</v>
      </c>
      <c r="F518">
        <v>7.43</v>
      </c>
    </row>
    <row r="519" spans="1:6" x14ac:dyDescent="0.25">
      <c r="A519" t="s">
        <v>1618</v>
      </c>
      <c r="B519" t="s">
        <v>1619</v>
      </c>
      <c r="C519" t="s">
        <v>1620</v>
      </c>
      <c r="D519" t="s">
        <v>119</v>
      </c>
      <c r="E519">
        <v>62722</v>
      </c>
      <c r="F519">
        <v>15.36</v>
      </c>
    </row>
    <row r="520" spans="1:6" x14ac:dyDescent="0.25">
      <c r="A520" t="s">
        <v>1621</v>
      </c>
      <c r="B520" t="s">
        <v>1622</v>
      </c>
      <c r="C520" t="s">
        <v>1623</v>
      </c>
      <c r="D520" t="s">
        <v>99</v>
      </c>
      <c r="E520">
        <v>62642</v>
      </c>
      <c r="F520">
        <v>14.14</v>
      </c>
    </row>
    <row r="521" spans="1:6" x14ac:dyDescent="0.25">
      <c r="A521" t="s">
        <v>1624</v>
      </c>
      <c r="B521" t="s">
        <v>1625</v>
      </c>
      <c r="C521" t="s">
        <v>1626</v>
      </c>
      <c r="D521" t="s">
        <v>107</v>
      </c>
      <c r="E521">
        <v>62580</v>
      </c>
      <c r="F521">
        <v>9.0299999999999994</v>
      </c>
    </row>
    <row r="522" spans="1:6" x14ac:dyDescent="0.25">
      <c r="A522" t="s">
        <v>1627</v>
      </c>
      <c r="B522" t="s">
        <v>1628</v>
      </c>
      <c r="C522" t="s">
        <v>1629</v>
      </c>
      <c r="D522" t="s">
        <v>131</v>
      </c>
      <c r="E522">
        <v>62503</v>
      </c>
      <c r="F522">
        <v>8.02</v>
      </c>
    </row>
    <row r="523" spans="1:6" x14ac:dyDescent="0.25">
      <c r="A523" t="s">
        <v>22</v>
      </c>
      <c r="B523" t="s">
        <v>1630</v>
      </c>
      <c r="C523" t="s">
        <v>1631</v>
      </c>
      <c r="D523" t="s">
        <v>119</v>
      </c>
      <c r="E523">
        <v>62372</v>
      </c>
      <c r="F523">
        <v>8.48</v>
      </c>
    </row>
    <row r="524" spans="1:6" x14ac:dyDescent="0.25">
      <c r="A524" t="s">
        <v>16</v>
      </c>
      <c r="B524" t="s">
        <v>1632</v>
      </c>
      <c r="C524" t="s">
        <v>1633</v>
      </c>
      <c r="D524" t="s">
        <v>123</v>
      </c>
      <c r="E524">
        <v>62337</v>
      </c>
      <c r="F524">
        <v>14.39</v>
      </c>
    </row>
    <row r="525" spans="1:6" x14ac:dyDescent="0.25">
      <c r="A525" t="s">
        <v>53</v>
      </c>
      <c r="B525" t="s">
        <v>1634</v>
      </c>
      <c r="C525" t="s">
        <v>1635</v>
      </c>
      <c r="D525" t="s">
        <v>99</v>
      </c>
      <c r="E525">
        <v>62326</v>
      </c>
      <c r="F525">
        <v>8.82</v>
      </c>
    </row>
    <row r="526" spans="1:6" x14ac:dyDescent="0.25">
      <c r="A526" t="s">
        <v>1636</v>
      </c>
      <c r="B526" t="s">
        <v>1637</v>
      </c>
      <c r="C526" t="s">
        <v>1638</v>
      </c>
      <c r="D526" t="s">
        <v>127</v>
      </c>
      <c r="E526">
        <v>62200</v>
      </c>
      <c r="F526">
        <v>11.88</v>
      </c>
    </row>
    <row r="527" spans="1:6" x14ac:dyDescent="0.25">
      <c r="A527" t="s">
        <v>1639</v>
      </c>
      <c r="B527" t="s">
        <v>1640</v>
      </c>
      <c r="C527" t="s">
        <v>1641</v>
      </c>
      <c r="D527" t="s">
        <v>156</v>
      </c>
      <c r="E527">
        <v>6236</v>
      </c>
      <c r="F527">
        <v>14.32</v>
      </c>
    </row>
    <row r="528" spans="1:6" x14ac:dyDescent="0.25">
      <c r="A528" t="s">
        <v>1642</v>
      </c>
      <c r="B528" t="s">
        <v>1643</v>
      </c>
      <c r="C528" t="s">
        <v>1644</v>
      </c>
      <c r="D528" t="s">
        <v>88</v>
      </c>
      <c r="E528">
        <v>6219</v>
      </c>
      <c r="F528">
        <v>6.18</v>
      </c>
    </row>
    <row r="529" spans="1:6" x14ac:dyDescent="0.25">
      <c r="A529" t="s">
        <v>1645</v>
      </c>
      <c r="B529" t="s">
        <v>1646</v>
      </c>
      <c r="C529" t="s">
        <v>1647</v>
      </c>
      <c r="D529" t="s">
        <v>88</v>
      </c>
      <c r="E529">
        <v>61951</v>
      </c>
      <c r="F529">
        <v>5.4</v>
      </c>
    </row>
    <row r="530" spans="1:6" x14ac:dyDescent="0.25">
      <c r="A530" t="s">
        <v>1648</v>
      </c>
      <c r="B530" t="s">
        <v>1649</v>
      </c>
      <c r="C530" t="s">
        <v>1650</v>
      </c>
      <c r="D530" t="s">
        <v>127</v>
      </c>
      <c r="E530">
        <v>61804</v>
      </c>
      <c r="F530">
        <v>5.1100000000000003</v>
      </c>
    </row>
    <row r="531" spans="1:6" x14ac:dyDescent="0.25">
      <c r="A531" t="s">
        <v>1651</v>
      </c>
      <c r="B531" t="s">
        <v>1652</v>
      </c>
      <c r="C531" t="s">
        <v>1653</v>
      </c>
      <c r="D531" t="s">
        <v>119</v>
      </c>
      <c r="E531">
        <v>61694</v>
      </c>
      <c r="F531">
        <v>15.33</v>
      </c>
    </row>
    <row r="532" spans="1:6" x14ac:dyDescent="0.25">
      <c r="A532" t="s">
        <v>1654</v>
      </c>
      <c r="B532" t="s">
        <v>1655</v>
      </c>
      <c r="C532" t="s">
        <v>1656</v>
      </c>
      <c r="D532" t="s">
        <v>88</v>
      </c>
      <c r="E532">
        <v>61679</v>
      </c>
      <c r="F532">
        <v>12.36</v>
      </c>
    </row>
    <row r="533" spans="1:6" x14ac:dyDescent="0.25">
      <c r="A533" t="s">
        <v>9</v>
      </c>
      <c r="B533" t="s">
        <v>1657</v>
      </c>
      <c r="C533" t="s">
        <v>1658</v>
      </c>
      <c r="D533" t="s">
        <v>173</v>
      </c>
      <c r="E533">
        <v>61635</v>
      </c>
      <c r="F533">
        <v>15.02</v>
      </c>
    </row>
    <row r="534" spans="1:6" x14ac:dyDescent="0.25">
      <c r="A534" t="s">
        <v>12</v>
      </c>
      <c r="B534" t="s">
        <v>1659</v>
      </c>
      <c r="C534" t="s">
        <v>1660</v>
      </c>
      <c r="D534" t="s">
        <v>103</v>
      </c>
      <c r="E534">
        <v>61456</v>
      </c>
      <c r="F534">
        <v>12.86</v>
      </c>
    </row>
    <row r="535" spans="1:6" x14ac:dyDescent="0.25">
      <c r="A535" t="s">
        <v>64</v>
      </c>
      <c r="B535" t="s">
        <v>1661</v>
      </c>
      <c r="C535" t="s">
        <v>1662</v>
      </c>
      <c r="D535" t="s">
        <v>99</v>
      </c>
      <c r="E535">
        <v>61443</v>
      </c>
      <c r="F535">
        <v>5.81</v>
      </c>
    </row>
    <row r="536" spans="1:6" x14ac:dyDescent="0.25">
      <c r="A536" t="s">
        <v>24</v>
      </c>
      <c r="B536" t="s">
        <v>1663</v>
      </c>
      <c r="C536" t="s">
        <v>1664</v>
      </c>
      <c r="D536" t="s">
        <v>107</v>
      </c>
      <c r="E536">
        <v>61387</v>
      </c>
      <c r="F536">
        <v>4.45</v>
      </c>
    </row>
    <row r="537" spans="1:6" x14ac:dyDescent="0.25">
      <c r="A537" t="s">
        <v>1665</v>
      </c>
      <c r="B537" t="s">
        <v>1666</v>
      </c>
      <c r="C537" t="s">
        <v>1667</v>
      </c>
      <c r="D537" t="s">
        <v>99</v>
      </c>
      <c r="E537">
        <v>61227</v>
      </c>
      <c r="F537">
        <v>7.86</v>
      </c>
    </row>
    <row r="538" spans="1:6" x14ac:dyDescent="0.25">
      <c r="A538" t="s">
        <v>1668</v>
      </c>
      <c r="B538" t="s">
        <v>1669</v>
      </c>
      <c r="C538" t="s">
        <v>1670</v>
      </c>
      <c r="D538" t="s">
        <v>111</v>
      </c>
      <c r="E538">
        <v>61204</v>
      </c>
      <c r="F538">
        <v>13.54</v>
      </c>
    </row>
    <row r="539" spans="1:6" x14ac:dyDescent="0.25">
      <c r="A539" t="s">
        <v>1671</v>
      </c>
      <c r="B539" t="s">
        <v>1672</v>
      </c>
      <c r="C539" t="s">
        <v>1673</v>
      </c>
      <c r="D539" t="s">
        <v>111</v>
      </c>
      <c r="E539">
        <v>61163</v>
      </c>
      <c r="F539">
        <v>9.59</v>
      </c>
    </row>
    <row r="540" spans="1:6" x14ac:dyDescent="0.25">
      <c r="A540" t="s">
        <v>1674</v>
      </c>
      <c r="B540" t="s">
        <v>1675</v>
      </c>
      <c r="C540" t="s">
        <v>1676</v>
      </c>
      <c r="D540" t="s">
        <v>173</v>
      </c>
      <c r="E540">
        <v>61146</v>
      </c>
      <c r="F540">
        <v>12.8</v>
      </c>
    </row>
    <row r="541" spans="1:6" x14ac:dyDescent="0.25">
      <c r="A541" t="s">
        <v>1677</v>
      </c>
      <c r="B541" t="s">
        <v>1678</v>
      </c>
      <c r="C541" t="s">
        <v>1679</v>
      </c>
      <c r="D541" t="s">
        <v>88</v>
      </c>
      <c r="E541">
        <v>6181</v>
      </c>
      <c r="F541">
        <v>11.61</v>
      </c>
    </row>
    <row r="542" spans="1:6" x14ac:dyDescent="0.25">
      <c r="A542" t="s">
        <v>1680</v>
      </c>
      <c r="B542" t="s">
        <v>1681</v>
      </c>
      <c r="C542" t="s">
        <v>1682</v>
      </c>
      <c r="D542" t="s">
        <v>131</v>
      </c>
      <c r="E542">
        <v>60732</v>
      </c>
      <c r="F542">
        <v>13.04</v>
      </c>
    </row>
    <row r="543" spans="1:6" x14ac:dyDescent="0.25">
      <c r="A543" t="s">
        <v>55</v>
      </c>
      <c r="B543" t="s">
        <v>1683</v>
      </c>
      <c r="C543" t="s">
        <v>1684</v>
      </c>
      <c r="D543" t="s">
        <v>141</v>
      </c>
      <c r="E543">
        <v>60440</v>
      </c>
      <c r="F543">
        <v>14.88</v>
      </c>
    </row>
    <row r="544" spans="1:6" x14ac:dyDescent="0.25">
      <c r="A544" t="s">
        <v>20</v>
      </c>
      <c r="B544" t="s">
        <v>1685</v>
      </c>
      <c r="C544" t="s">
        <v>1686</v>
      </c>
      <c r="D544" t="s">
        <v>145</v>
      </c>
      <c r="E544">
        <v>60370</v>
      </c>
      <c r="F544">
        <v>6.45</v>
      </c>
    </row>
    <row r="545" spans="1:6" x14ac:dyDescent="0.25">
      <c r="A545" t="s">
        <v>23</v>
      </c>
      <c r="B545" t="s">
        <v>1687</v>
      </c>
      <c r="C545" t="s">
        <v>1688</v>
      </c>
      <c r="D545" t="s">
        <v>103</v>
      </c>
      <c r="E545">
        <v>60348</v>
      </c>
      <c r="F545">
        <v>10.220000000000001</v>
      </c>
    </row>
    <row r="546" spans="1:6" x14ac:dyDescent="0.25">
      <c r="A546" t="s">
        <v>65</v>
      </c>
      <c r="B546" t="s">
        <v>1689</v>
      </c>
      <c r="C546" t="s">
        <v>1690</v>
      </c>
      <c r="D546" t="s">
        <v>88</v>
      </c>
      <c r="E546">
        <v>6033</v>
      </c>
      <c r="F546">
        <v>8.02</v>
      </c>
    </row>
    <row r="547" spans="1:6" x14ac:dyDescent="0.25">
      <c r="A547" t="s">
        <v>1691</v>
      </c>
      <c r="B547" t="s">
        <v>1692</v>
      </c>
      <c r="C547" t="s">
        <v>1693</v>
      </c>
      <c r="D547" t="s">
        <v>131</v>
      </c>
      <c r="E547">
        <v>6012</v>
      </c>
      <c r="F547">
        <v>13.99</v>
      </c>
    </row>
    <row r="548" spans="1:6" x14ac:dyDescent="0.25">
      <c r="A548" t="s">
        <v>1694</v>
      </c>
      <c r="B548" t="s">
        <v>1695</v>
      </c>
      <c r="C548" t="s">
        <v>1696</v>
      </c>
      <c r="D548" t="s">
        <v>88</v>
      </c>
      <c r="E548">
        <v>59947</v>
      </c>
      <c r="F548">
        <v>7.48</v>
      </c>
    </row>
    <row r="549" spans="1:6" x14ac:dyDescent="0.25">
      <c r="A549" t="s">
        <v>1697</v>
      </c>
      <c r="B549" t="s">
        <v>1698</v>
      </c>
      <c r="C549" t="s">
        <v>1699</v>
      </c>
      <c r="D549" t="s">
        <v>119</v>
      </c>
      <c r="E549">
        <v>59891</v>
      </c>
      <c r="F549">
        <v>12.63</v>
      </c>
    </row>
    <row r="550" spans="1:6" x14ac:dyDescent="0.25">
      <c r="A550" t="s">
        <v>1700</v>
      </c>
      <c r="B550" t="s">
        <v>1701</v>
      </c>
      <c r="C550" t="s">
        <v>1702</v>
      </c>
      <c r="D550" t="s">
        <v>88</v>
      </c>
      <c r="E550">
        <v>59783</v>
      </c>
      <c r="F550">
        <v>9.16</v>
      </c>
    </row>
    <row r="551" spans="1:6" x14ac:dyDescent="0.25">
      <c r="A551" t="s">
        <v>1703</v>
      </c>
      <c r="B551" t="s">
        <v>1704</v>
      </c>
      <c r="C551" t="s">
        <v>1705</v>
      </c>
      <c r="D551" t="s">
        <v>88</v>
      </c>
      <c r="E551">
        <v>59773</v>
      </c>
      <c r="F551">
        <v>4.72</v>
      </c>
    </row>
    <row r="552" spans="1:6" x14ac:dyDescent="0.25">
      <c r="A552" t="s">
        <v>1706</v>
      </c>
      <c r="B552" t="s">
        <v>1707</v>
      </c>
      <c r="C552" t="s">
        <v>1708</v>
      </c>
      <c r="D552" t="s">
        <v>99</v>
      </c>
      <c r="E552">
        <v>59712</v>
      </c>
      <c r="F552">
        <v>10.32</v>
      </c>
    </row>
    <row r="553" spans="1:6" x14ac:dyDescent="0.25">
      <c r="A553" t="s">
        <v>49</v>
      </c>
      <c r="B553" t="s">
        <v>1709</v>
      </c>
      <c r="C553" t="s">
        <v>1710</v>
      </c>
      <c r="D553" t="s">
        <v>127</v>
      </c>
      <c r="E553">
        <v>59676</v>
      </c>
      <c r="F553">
        <v>4.5199999999999996</v>
      </c>
    </row>
    <row r="554" spans="1:6" x14ac:dyDescent="0.25">
      <c r="A554" t="s">
        <v>57</v>
      </c>
      <c r="B554" t="s">
        <v>1711</v>
      </c>
      <c r="C554" t="s">
        <v>1712</v>
      </c>
      <c r="D554" t="s">
        <v>103</v>
      </c>
      <c r="E554">
        <v>59605</v>
      </c>
      <c r="F554">
        <v>7.88</v>
      </c>
    </row>
    <row r="555" spans="1:6" x14ac:dyDescent="0.25">
      <c r="A555" t="s">
        <v>29</v>
      </c>
      <c r="B555" t="s">
        <v>1713</v>
      </c>
      <c r="C555" t="s">
        <v>1714</v>
      </c>
      <c r="D555" t="s">
        <v>141</v>
      </c>
      <c r="E555">
        <v>59566</v>
      </c>
      <c r="F555">
        <v>7.04</v>
      </c>
    </row>
    <row r="556" spans="1:6" x14ac:dyDescent="0.25">
      <c r="A556" t="s">
        <v>32</v>
      </c>
      <c r="B556" t="s">
        <v>1715</v>
      </c>
      <c r="C556" t="s">
        <v>1716</v>
      </c>
      <c r="D556" t="s">
        <v>99</v>
      </c>
      <c r="E556">
        <v>59560</v>
      </c>
      <c r="F556">
        <v>10.63</v>
      </c>
    </row>
    <row r="557" spans="1:6" x14ac:dyDescent="0.25">
      <c r="A557" t="s">
        <v>1717</v>
      </c>
      <c r="B557" t="s">
        <v>1718</v>
      </c>
      <c r="C557" t="s">
        <v>1719</v>
      </c>
      <c r="D557" t="s">
        <v>88</v>
      </c>
      <c r="E557">
        <v>59347</v>
      </c>
      <c r="F557">
        <v>15.58</v>
      </c>
    </row>
    <row r="558" spans="1:6" x14ac:dyDescent="0.25">
      <c r="A558" t="s">
        <v>1720</v>
      </c>
      <c r="B558" t="s">
        <v>1721</v>
      </c>
      <c r="C558" t="s">
        <v>1722</v>
      </c>
      <c r="D558" t="s">
        <v>145</v>
      </c>
      <c r="E558">
        <v>59280</v>
      </c>
      <c r="F558">
        <v>14.52</v>
      </c>
    </row>
    <row r="559" spans="1:6" x14ac:dyDescent="0.25">
      <c r="A559" t="s">
        <v>1723</v>
      </c>
      <c r="B559" t="s">
        <v>1724</v>
      </c>
      <c r="C559" t="s">
        <v>1725</v>
      </c>
      <c r="D559" t="s">
        <v>115</v>
      </c>
      <c r="E559">
        <v>59250</v>
      </c>
      <c r="F559">
        <v>8.9499999999999993</v>
      </c>
    </row>
    <row r="560" spans="1:6" x14ac:dyDescent="0.25">
      <c r="A560" t="s">
        <v>1726</v>
      </c>
      <c r="B560" t="s">
        <v>1727</v>
      </c>
      <c r="C560" t="s">
        <v>1728</v>
      </c>
      <c r="D560" t="s">
        <v>205</v>
      </c>
      <c r="E560">
        <v>5935</v>
      </c>
      <c r="F560">
        <v>13.8</v>
      </c>
    </row>
    <row r="561" spans="1:6" x14ac:dyDescent="0.25">
      <c r="A561" t="s">
        <v>1729</v>
      </c>
      <c r="B561" t="s">
        <v>1730</v>
      </c>
      <c r="C561" t="s">
        <v>1731</v>
      </c>
      <c r="D561" t="s">
        <v>131</v>
      </c>
      <c r="E561">
        <v>5923</v>
      </c>
      <c r="F561">
        <v>13.15</v>
      </c>
    </row>
    <row r="562" spans="1:6" x14ac:dyDescent="0.25">
      <c r="A562" t="s">
        <v>1732</v>
      </c>
      <c r="B562" t="s">
        <v>1733</v>
      </c>
      <c r="C562" t="s">
        <v>1734</v>
      </c>
      <c r="D562" t="s">
        <v>127</v>
      </c>
      <c r="E562">
        <v>58913</v>
      </c>
      <c r="F562">
        <v>8.6199999999999992</v>
      </c>
    </row>
    <row r="563" spans="1:6" x14ac:dyDescent="0.25">
      <c r="A563" t="s">
        <v>1735</v>
      </c>
      <c r="B563" t="s">
        <v>1736</v>
      </c>
      <c r="C563" t="s">
        <v>1737</v>
      </c>
      <c r="D563" t="s">
        <v>131</v>
      </c>
      <c r="E563">
        <v>58692</v>
      </c>
      <c r="F563">
        <v>12.39</v>
      </c>
    </row>
    <row r="564" spans="1:6" x14ac:dyDescent="0.25">
      <c r="A564" t="s">
        <v>1738</v>
      </c>
      <c r="B564" t="s">
        <v>1739</v>
      </c>
      <c r="C564" t="s">
        <v>1740</v>
      </c>
      <c r="D564" t="s">
        <v>145</v>
      </c>
      <c r="E564">
        <v>58650</v>
      </c>
      <c r="F564">
        <v>10.48</v>
      </c>
    </row>
    <row r="565" spans="1:6" x14ac:dyDescent="0.25">
      <c r="A565" t="s">
        <v>1741</v>
      </c>
      <c r="B565" t="s">
        <v>1742</v>
      </c>
      <c r="C565" t="s">
        <v>1743</v>
      </c>
      <c r="D565" t="s">
        <v>195</v>
      </c>
      <c r="E565">
        <v>58613</v>
      </c>
      <c r="F565">
        <v>15.57</v>
      </c>
    </row>
    <row r="566" spans="1:6" x14ac:dyDescent="0.25">
      <c r="A566" t="s">
        <v>1744</v>
      </c>
      <c r="B566" t="s">
        <v>1745</v>
      </c>
      <c r="C566" t="s">
        <v>1746</v>
      </c>
      <c r="D566" t="s">
        <v>107</v>
      </c>
      <c r="E566">
        <v>58588</v>
      </c>
      <c r="F566">
        <v>12.84</v>
      </c>
    </row>
    <row r="567" spans="1:6" x14ac:dyDescent="0.25">
      <c r="A567" t="s">
        <v>1747</v>
      </c>
      <c r="B567" t="s">
        <v>1748</v>
      </c>
      <c r="C567" t="s">
        <v>1749</v>
      </c>
      <c r="D567" t="s">
        <v>127</v>
      </c>
      <c r="E567">
        <v>58487</v>
      </c>
      <c r="F567">
        <v>10.65</v>
      </c>
    </row>
    <row r="568" spans="1:6" x14ac:dyDescent="0.25">
      <c r="A568" t="s">
        <v>1750</v>
      </c>
      <c r="B568" t="s">
        <v>1751</v>
      </c>
      <c r="C568" t="s">
        <v>1752</v>
      </c>
      <c r="D568" t="s">
        <v>131</v>
      </c>
      <c r="E568">
        <v>58484</v>
      </c>
      <c r="F568">
        <v>14.03</v>
      </c>
    </row>
    <row r="569" spans="1:6" x14ac:dyDescent="0.25">
      <c r="A569" t="s">
        <v>1753</v>
      </c>
      <c r="B569" t="s">
        <v>1754</v>
      </c>
      <c r="C569" t="s">
        <v>1755</v>
      </c>
      <c r="D569" t="s">
        <v>99</v>
      </c>
      <c r="E569">
        <v>58415</v>
      </c>
      <c r="F569">
        <v>10.16</v>
      </c>
    </row>
    <row r="570" spans="1:6" x14ac:dyDescent="0.25">
      <c r="A570" t="s">
        <v>1756</v>
      </c>
      <c r="B570" t="s">
        <v>1757</v>
      </c>
      <c r="C570" t="s">
        <v>1758</v>
      </c>
      <c r="D570" t="s">
        <v>88</v>
      </c>
      <c r="E570">
        <v>58402</v>
      </c>
      <c r="F570">
        <v>13.1</v>
      </c>
    </row>
    <row r="571" spans="1:6" x14ac:dyDescent="0.25">
      <c r="A571" t="s">
        <v>1759</v>
      </c>
      <c r="B571" t="s">
        <v>1760</v>
      </c>
      <c r="C571" t="s">
        <v>1761</v>
      </c>
      <c r="D571" t="s">
        <v>107</v>
      </c>
      <c r="E571">
        <v>57776</v>
      </c>
      <c r="F571">
        <v>5.8</v>
      </c>
    </row>
    <row r="572" spans="1:6" x14ac:dyDescent="0.25">
      <c r="A572" t="s">
        <v>1762</v>
      </c>
      <c r="B572" t="s">
        <v>1763</v>
      </c>
      <c r="C572" t="s">
        <v>539</v>
      </c>
      <c r="D572" t="s">
        <v>141</v>
      </c>
      <c r="E572">
        <v>57635</v>
      </c>
      <c r="F572">
        <v>12.13</v>
      </c>
    </row>
    <row r="573" spans="1:6" x14ac:dyDescent="0.25">
      <c r="A573" t="s">
        <v>1764</v>
      </c>
      <c r="B573" t="s">
        <v>1765</v>
      </c>
      <c r="C573" t="s">
        <v>1766</v>
      </c>
      <c r="D573" t="s">
        <v>160</v>
      </c>
      <c r="E573">
        <v>57484</v>
      </c>
      <c r="F573">
        <v>13.08</v>
      </c>
    </row>
    <row r="574" spans="1:6" x14ac:dyDescent="0.25">
      <c r="A574" t="s">
        <v>1767</v>
      </c>
      <c r="B574" t="s">
        <v>1768</v>
      </c>
      <c r="C574" t="s">
        <v>1769</v>
      </c>
      <c r="D574" t="s">
        <v>111</v>
      </c>
      <c r="E574">
        <v>57473</v>
      </c>
      <c r="F574">
        <v>10.1</v>
      </c>
    </row>
    <row r="575" spans="1:6" x14ac:dyDescent="0.25">
      <c r="A575" t="s">
        <v>1770</v>
      </c>
      <c r="B575" t="s">
        <v>1771</v>
      </c>
      <c r="C575" t="s">
        <v>1772</v>
      </c>
      <c r="D575" t="s">
        <v>91</v>
      </c>
      <c r="E575">
        <v>56943</v>
      </c>
      <c r="F575">
        <v>10.8</v>
      </c>
    </row>
    <row r="576" spans="1:6" x14ac:dyDescent="0.25">
      <c r="A576" t="s">
        <v>1773</v>
      </c>
      <c r="B576" t="s">
        <v>1774</v>
      </c>
      <c r="C576" t="s">
        <v>1775</v>
      </c>
      <c r="D576" t="s">
        <v>103</v>
      </c>
      <c r="E576">
        <v>56876</v>
      </c>
      <c r="F576">
        <v>7.9</v>
      </c>
    </row>
    <row r="577" spans="1:6" x14ac:dyDescent="0.25">
      <c r="A577" t="s">
        <v>1776</v>
      </c>
      <c r="B577" t="s">
        <v>1777</v>
      </c>
      <c r="C577" t="s">
        <v>1778</v>
      </c>
      <c r="D577" t="s">
        <v>119</v>
      </c>
      <c r="E577">
        <v>56665</v>
      </c>
      <c r="F577">
        <v>5.54</v>
      </c>
    </row>
    <row r="578" spans="1:6" x14ac:dyDescent="0.25">
      <c r="A578" t="s">
        <v>1779</v>
      </c>
      <c r="B578" t="s">
        <v>1780</v>
      </c>
      <c r="C578" t="s">
        <v>1781</v>
      </c>
      <c r="D578" t="s">
        <v>119</v>
      </c>
      <c r="E578">
        <v>56510</v>
      </c>
      <c r="F578">
        <v>4.01</v>
      </c>
    </row>
    <row r="579" spans="1:6" x14ac:dyDescent="0.25">
      <c r="A579" t="s">
        <v>1782</v>
      </c>
      <c r="B579" t="s">
        <v>1783</v>
      </c>
      <c r="C579" t="s">
        <v>1784</v>
      </c>
      <c r="D579" t="s">
        <v>131</v>
      </c>
      <c r="E579">
        <v>56506</v>
      </c>
      <c r="F579">
        <v>9.3000000000000007</v>
      </c>
    </row>
    <row r="580" spans="1:6" x14ac:dyDescent="0.25">
      <c r="A580" t="s">
        <v>1785</v>
      </c>
      <c r="B580" t="s">
        <v>1786</v>
      </c>
      <c r="C580" t="s">
        <v>1787</v>
      </c>
      <c r="D580" t="s">
        <v>88</v>
      </c>
      <c r="E580">
        <v>56497</v>
      </c>
      <c r="F580">
        <v>15.82</v>
      </c>
    </row>
    <row r="581" spans="1:6" x14ac:dyDescent="0.25">
      <c r="A581" t="s">
        <v>1788</v>
      </c>
      <c r="B581" t="s">
        <v>1789</v>
      </c>
      <c r="C581" t="s">
        <v>1790</v>
      </c>
      <c r="D581" t="s">
        <v>173</v>
      </c>
      <c r="E581">
        <v>56496</v>
      </c>
      <c r="F581">
        <v>15.15</v>
      </c>
    </row>
    <row r="582" spans="1:6" x14ac:dyDescent="0.25">
      <c r="A582" t="s">
        <v>1791</v>
      </c>
      <c r="B582" t="s">
        <v>1792</v>
      </c>
      <c r="C582" t="s">
        <v>1793</v>
      </c>
      <c r="D582" t="s">
        <v>253</v>
      </c>
      <c r="E582">
        <v>56406</v>
      </c>
      <c r="F582">
        <v>14.8</v>
      </c>
    </row>
    <row r="583" spans="1:6" x14ac:dyDescent="0.25">
      <c r="A583" t="s">
        <v>1794</v>
      </c>
      <c r="B583" t="s">
        <v>1795</v>
      </c>
      <c r="C583" t="s">
        <v>1796</v>
      </c>
      <c r="D583" t="s">
        <v>91</v>
      </c>
      <c r="E583">
        <v>56276</v>
      </c>
      <c r="F583">
        <v>12.41</v>
      </c>
    </row>
    <row r="584" spans="1:6" x14ac:dyDescent="0.25">
      <c r="A584" t="s">
        <v>1797</v>
      </c>
      <c r="B584" t="s">
        <v>1798</v>
      </c>
      <c r="C584" t="s">
        <v>1799</v>
      </c>
      <c r="D584" t="s">
        <v>103</v>
      </c>
      <c r="E584">
        <v>5612</v>
      </c>
      <c r="F584">
        <v>12.35</v>
      </c>
    </row>
    <row r="585" spans="1:6" x14ac:dyDescent="0.25">
      <c r="A585" t="s">
        <v>1800</v>
      </c>
      <c r="B585" t="s">
        <v>1801</v>
      </c>
      <c r="C585" t="s">
        <v>1802</v>
      </c>
      <c r="D585" t="s">
        <v>195</v>
      </c>
      <c r="E585">
        <v>55839</v>
      </c>
      <c r="F585">
        <v>5.07</v>
      </c>
    </row>
    <row r="586" spans="1:6" x14ac:dyDescent="0.25">
      <c r="A586" t="s">
        <v>1803</v>
      </c>
      <c r="B586" t="s">
        <v>1804</v>
      </c>
      <c r="C586" t="s">
        <v>1805</v>
      </c>
      <c r="D586" t="s">
        <v>115</v>
      </c>
      <c r="E586">
        <v>55836</v>
      </c>
      <c r="F586">
        <v>14.43</v>
      </c>
    </row>
    <row r="587" spans="1:6" x14ac:dyDescent="0.25">
      <c r="A587" t="s">
        <v>1806</v>
      </c>
      <c r="B587" t="s">
        <v>1807</v>
      </c>
      <c r="C587" t="s">
        <v>1808</v>
      </c>
      <c r="D587" t="s">
        <v>107</v>
      </c>
      <c r="E587">
        <v>55606</v>
      </c>
      <c r="F587">
        <v>15.32</v>
      </c>
    </row>
    <row r="588" spans="1:6" x14ac:dyDescent="0.25">
      <c r="A588" t="s">
        <v>1809</v>
      </c>
      <c r="B588" t="s">
        <v>1810</v>
      </c>
      <c r="C588" t="s">
        <v>1811</v>
      </c>
      <c r="D588" t="s">
        <v>141</v>
      </c>
      <c r="E588">
        <v>55499</v>
      </c>
      <c r="F588">
        <v>6.94</v>
      </c>
    </row>
    <row r="589" spans="1:6" x14ac:dyDescent="0.25">
      <c r="A589" t="s">
        <v>1812</v>
      </c>
      <c r="B589" t="s">
        <v>1813</v>
      </c>
      <c r="C589" t="s">
        <v>1814</v>
      </c>
      <c r="D589" t="s">
        <v>205</v>
      </c>
      <c r="E589">
        <v>55466</v>
      </c>
      <c r="F589">
        <v>12.14</v>
      </c>
    </row>
    <row r="590" spans="1:6" x14ac:dyDescent="0.25">
      <c r="A590" t="s">
        <v>1815</v>
      </c>
      <c r="B590" t="s">
        <v>1816</v>
      </c>
      <c r="C590" t="s">
        <v>1817</v>
      </c>
      <c r="D590" t="s">
        <v>119</v>
      </c>
      <c r="E590">
        <v>55292</v>
      </c>
      <c r="F590">
        <v>14.05</v>
      </c>
    </row>
    <row r="591" spans="1:6" x14ac:dyDescent="0.25">
      <c r="A591" t="s">
        <v>1818</v>
      </c>
      <c r="B591" t="s">
        <v>1819</v>
      </c>
      <c r="C591" t="s">
        <v>1820</v>
      </c>
      <c r="D591" t="s">
        <v>205</v>
      </c>
      <c r="E591">
        <v>55286</v>
      </c>
      <c r="F591">
        <v>12.13</v>
      </c>
    </row>
    <row r="592" spans="1:6" x14ac:dyDescent="0.25">
      <c r="A592" t="s">
        <v>1821</v>
      </c>
      <c r="B592" t="s">
        <v>1822</v>
      </c>
      <c r="C592" t="s">
        <v>1823</v>
      </c>
      <c r="D592" t="s">
        <v>107</v>
      </c>
      <c r="E592">
        <v>55255</v>
      </c>
      <c r="F592">
        <v>13.64</v>
      </c>
    </row>
    <row r="593" spans="1:6" x14ac:dyDescent="0.25">
      <c r="A593" t="s">
        <v>1824</v>
      </c>
      <c r="B593" t="s">
        <v>1825</v>
      </c>
      <c r="C593" t="s">
        <v>1826</v>
      </c>
      <c r="D593" t="s">
        <v>88</v>
      </c>
      <c r="E593">
        <v>5574</v>
      </c>
      <c r="F593">
        <v>15.8</v>
      </c>
    </row>
    <row r="594" spans="1:6" x14ac:dyDescent="0.25">
      <c r="A594" t="s">
        <v>1827</v>
      </c>
      <c r="B594" t="s">
        <v>1828</v>
      </c>
      <c r="C594" t="s">
        <v>1829</v>
      </c>
      <c r="D594" t="s">
        <v>115</v>
      </c>
      <c r="E594">
        <v>5533</v>
      </c>
      <c r="F594">
        <v>9.3000000000000007</v>
      </c>
    </row>
    <row r="595" spans="1:6" x14ac:dyDescent="0.25">
      <c r="A595" t="s">
        <v>1830</v>
      </c>
      <c r="B595" t="s">
        <v>1831</v>
      </c>
      <c r="C595" t="s">
        <v>1832</v>
      </c>
      <c r="D595" t="s">
        <v>205</v>
      </c>
      <c r="E595">
        <v>5516</v>
      </c>
      <c r="F595">
        <v>15.73</v>
      </c>
    </row>
    <row r="596" spans="1:6" x14ac:dyDescent="0.25">
      <c r="A596" t="s">
        <v>1833</v>
      </c>
      <c r="B596" t="s">
        <v>1834</v>
      </c>
      <c r="C596" t="s">
        <v>1835</v>
      </c>
      <c r="D596" t="s">
        <v>119</v>
      </c>
      <c r="E596">
        <v>54584</v>
      </c>
      <c r="F596">
        <v>8.3800000000000008</v>
      </c>
    </row>
    <row r="597" spans="1:6" x14ac:dyDescent="0.25">
      <c r="A597" t="s">
        <v>1836</v>
      </c>
      <c r="B597" t="s">
        <v>1837</v>
      </c>
      <c r="C597" t="s">
        <v>1838</v>
      </c>
      <c r="D597" t="s">
        <v>127</v>
      </c>
      <c r="E597">
        <v>54387</v>
      </c>
      <c r="F597">
        <v>6.81</v>
      </c>
    </row>
    <row r="598" spans="1:6" x14ac:dyDescent="0.25">
      <c r="A598" t="s">
        <v>1839</v>
      </c>
      <c r="B598" t="s">
        <v>1840</v>
      </c>
      <c r="C598" t="s">
        <v>1841</v>
      </c>
      <c r="D598" t="s">
        <v>115</v>
      </c>
      <c r="E598">
        <v>54369</v>
      </c>
      <c r="F598">
        <v>15.26</v>
      </c>
    </row>
    <row r="599" spans="1:6" x14ac:dyDescent="0.25">
      <c r="A599" t="s">
        <v>1842</v>
      </c>
      <c r="B599" t="s">
        <v>1843</v>
      </c>
      <c r="C599" t="s">
        <v>894</v>
      </c>
      <c r="D599" t="s">
        <v>99</v>
      </c>
      <c r="E599">
        <v>54143</v>
      </c>
      <c r="F599">
        <v>4.4800000000000004</v>
      </c>
    </row>
    <row r="600" spans="1:6" x14ac:dyDescent="0.25">
      <c r="A600" t="s">
        <v>1844</v>
      </c>
      <c r="B600" t="s">
        <v>1845</v>
      </c>
      <c r="C600" t="s">
        <v>1846</v>
      </c>
      <c r="D600" t="s">
        <v>103</v>
      </c>
      <c r="E600">
        <v>5410</v>
      </c>
      <c r="F600">
        <v>6.71</v>
      </c>
    </row>
    <row r="601" spans="1:6" x14ac:dyDescent="0.25">
      <c r="A601" t="s">
        <v>1847</v>
      </c>
      <c r="B601" t="s">
        <v>1848</v>
      </c>
      <c r="C601" t="s">
        <v>1849</v>
      </c>
      <c r="D601" t="s">
        <v>111</v>
      </c>
      <c r="E601">
        <v>53914</v>
      </c>
      <c r="F601">
        <v>4.8600000000000003</v>
      </c>
    </row>
    <row r="602" spans="1:6" x14ac:dyDescent="0.25">
      <c r="A602" t="s">
        <v>1850</v>
      </c>
      <c r="B602" t="s">
        <v>1851</v>
      </c>
      <c r="C602" t="s">
        <v>1852</v>
      </c>
      <c r="D602" t="s">
        <v>107</v>
      </c>
      <c r="E602">
        <v>53482</v>
      </c>
      <c r="F602">
        <v>11.01</v>
      </c>
    </row>
    <row r="603" spans="1:6" x14ac:dyDescent="0.25">
      <c r="A603" t="s">
        <v>1853</v>
      </c>
      <c r="B603" t="s">
        <v>1854</v>
      </c>
      <c r="C603" t="s">
        <v>1855</v>
      </c>
      <c r="D603" t="s">
        <v>107</v>
      </c>
      <c r="E603">
        <v>53365</v>
      </c>
      <c r="F603">
        <v>12.51</v>
      </c>
    </row>
    <row r="604" spans="1:6" x14ac:dyDescent="0.25">
      <c r="A604" t="s">
        <v>1856</v>
      </c>
      <c r="B604" t="s">
        <v>1857</v>
      </c>
      <c r="C604" t="s">
        <v>1858</v>
      </c>
      <c r="D604" t="s">
        <v>141</v>
      </c>
      <c r="E604">
        <v>53356</v>
      </c>
      <c r="F604">
        <v>10.97</v>
      </c>
    </row>
    <row r="605" spans="1:6" x14ac:dyDescent="0.25">
      <c r="A605" t="s">
        <v>1859</v>
      </c>
      <c r="B605" t="s">
        <v>1860</v>
      </c>
      <c r="C605" t="s">
        <v>1861</v>
      </c>
      <c r="D605" t="s">
        <v>99</v>
      </c>
      <c r="E605">
        <v>53344</v>
      </c>
      <c r="F605">
        <v>11.4</v>
      </c>
    </row>
    <row r="606" spans="1:6" x14ac:dyDescent="0.25">
      <c r="A606" t="s">
        <v>1862</v>
      </c>
      <c r="B606" t="s">
        <v>1863</v>
      </c>
      <c r="C606" t="s">
        <v>1864</v>
      </c>
      <c r="D606" t="s">
        <v>127</v>
      </c>
      <c r="E606">
        <v>53242</v>
      </c>
      <c r="F606">
        <v>6.47</v>
      </c>
    </row>
    <row r="607" spans="1:6" x14ac:dyDescent="0.25">
      <c r="A607" t="s">
        <v>1865</v>
      </c>
      <c r="B607" t="s">
        <v>1866</v>
      </c>
      <c r="C607" t="s">
        <v>1867</v>
      </c>
      <c r="D607" t="s">
        <v>88</v>
      </c>
      <c r="E607">
        <v>53174</v>
      </c>
      <c r="F607">
        <v>6.41</v>
      </c>
    </row>
    <row r="608" spans="1:6" x14ac:dyDescent="0.25">
      <c r="A608" t="s">
        <v>1868</v>
      </c>
      <c r="B608" t="s">
        <v>1869</v>
      </c>
      <c r="C608" t="s">
        <v>1870</v>
      </c>
      <c r="D608" t="s">
        <v>131</v>
      </c>
      <c r="E608">
        <v>53143</v>
      </c>
      <c r="F608">
        <v>10.15</v>
      </c>
    </row>
    <row r="609" spans="1:6" x14ac:dyDescent="0.25">
      <c r="A609" t="s">
        <v>1871</v>
      </c>
      <c r="B609" t="s">
        <v>1872</v>
      </c>
      <c r="C609" t="s">
        <v>1873</v>
      </c>
      <c r="D609" t="s">
        <v>99</v>
      </c>
      <c r="E609">
        <v>53114</v>
      </c>
      <c r="F609">
        <v>4.79</v>
      </c>
    </row>
    <row r="610" spans="1:6" x14ac:dyDescent="0.25">
      <c r="A610" t="s">
        <v>1874</v>
      </c>
      <c r="B610" t="s">
        <v>1875</v>
      </c>
      <c r="C610" t="s">
        <v>1876</v>
      </c>
      <c r="D610" t="s">
        <v>88</v>
      </c>
      <c r="E610">
        <v>52970</v>
      </c>
      <c r="F610">
        <v>12.47</v>
      </c>
    </row>
    <row r="611" spans="1:6" x14ac:dyDescent="0.25">
      <c r="A611" t="s">
        <v>1877</v>
      </c>
      <c r="B611" t="s">
        <v>1878</v>
      </c>
      <c r="C611" t="s">
        <v>1879</v>
      </c>
      <c r="D611" t="s">
        <v>131</v>
      </c>
      <c r="E611">
        <v>52894</v>
      </c>
      <c r="F611">
        <v>9.1999999999999993</v>
      </c>
    </row>
    <row r="612" spans="1:6" x14ac:dyDescent="0.25">
      <c r="A612" t="s">
        <v>1880</v>
      </c>
      <c r="B612" t="s">
        <v>1881</v>
      </c>
      <c r="C612" t="s">
        <v>1882</v>
      </c>
      <c r="D612" t="s">
        <v>131</v>
      </c>
      <c r="E612">
        <v>52893</v>
      </c>
      <c r="F612">
        <v>14.83</v>
      </c>
    </row>
    <row r="613" spans="1:6" x14ac:dyDescent="0.25">
      <c r="A613" t="s">
        <v>1883</v>
      </c>
      <c r="B613" t="s">
        <v>1884</v>
      </c>
      <c r="C613" t="s">
        <v>1885</v>
      </c>
      <c r="D613" t="s">
        <v>107</v>
      </c>
      <c r="E613">
        <v>52890</v>
      </c>
      <c r="F613">
        <v>15.72</v>
      </c>
    </row>
    <row r="614" spans="1:6" x14ac:dyDescent="0.25">
      <c r="A614" t="s">
        <v>1886</v>
      </c>
      <c r="B614" t="s">
        <v>1887</v>
      </c>
      <c r="C614" t="s">
        <v>1888</v>
      </c>
      <c r="D614" t="s">
        <v>107</v>
      </c>
      <c r="E614">
        <v>52762</v>
      </c>
      <c r="F614">
        <v>4.12</v>
      </c>
    </row>
    <row r="615" spans="1:6" x14ac:dyDescent="0.25">
      <c r="A615" t="s">
        <v>1889</v>
      </c>
      <c r="B615" t="s">
        <v>1890</v>
      </c>
      <c r="C615" t="s">
        <v>1891</v>
      </c>
      <c r="D615" t="s">
        <v>205</v>
      </c>
      <c r="E615">
        <v>52674</v>
      </c>
      <c r="F615">
        <v>13.28</v>
      </c>
    </row>
    <row r="616" spans="1:6" x14ac:dyDescent="0.25">
      <c r="A616" t="s">
        <v>1892</v>
      </c>
      <c r="B616" t="s">
        <v>1893</v>
      </c>
      <c r="C616" t="s">
        <v>1894</v>
      </c>
      <c r="D616" t="s">
        <v>88</v>
      </c>
      <c r="E616">
        <v>52649</v>
      </c>
      <c r="F616">
        <v>12.03</v>
      </c>
    </row>
    <row r="617" spans="1:6" x14ac:dyDescent="0.25">
      <c r="A617" t="s">
        <v>1895</v>
      </c>
      <c r="B617" t="s">
        <v>1896</v>
      </c>
      <c r="C617" t="s">
        <v>1897</v>
      </c>
      <c r="D617" t="s">
        <v>205</v>
      </c>
      <c r="E617">
        <v>52579</v>
      </c>
      <c r="F617">
        <v>5.89</v>
      </c>
    </row>
    <row r="618" spans="1:6" x14ac:dyDescent="0.25">
      <c r="A618" t="s">
        <v>1898</v>
      </c>
      <c r="B618" t="s">
        <v>1899</v>
      </c>
      <c r="C618" t="s">
        <v>1900</v>
      </c>
      <c r="D618" t="s">
        <v>383</v>
      </c>
      <c r="E618">
        <v>52360</v>
      </c>
      <c r="F618">
        <v>8.5</v>
      </c>
    </row>
    <row r="619" spans="1:6" x14ac:dyDescent="0.25">
      <c r="A619" t="s">
        <v>1901</v>
      </c>
      <c r="B619" t="s">
        <v>1902</v>
      </c>
      <c r="C619" t="s">
        <v>1903</v>
      </c>
      <c r="D619" t="s">
        <v>107</v>
      </c>
      <c r="E619">
        <v>52277</v>
      </c>
      <c r="F619">
        <v>8.4499999999999993</v>
      </c>
    </row>
    <row r="620" spans="1:6" x14ac:dyDescent="0.25">
      <c r="A620" t="s">
        <v>1904</v>
      </c>
      <c r="B620" t="s">
        <v>1905</v>
      </c>
      <c r="C620" t="s">
        <v>1906</v>
      </c>
      <c r="D620" t="s">
        <v>103</v>
      </c>
      <c r="E620">
        <v>52276</v>
      </c>
      <c r="F620">
        <v>9.02</v>
      </c>
    </row>
    <row r="621" spans="1:6" x14ac:dyDescent="0.25">
      <c r="A621" t="s">
        <v>1907</v>
      </c>
      <c r="B621" t="s">
        <v>1908</v>
      </c>
      <c r="C621" t="s">
        <v>1909</v>
      </c>
      <c r="D621" t="s">
        <v>88</v>
      </c>
      <c r="E621">
        <v>52260</v>
      </c>
      <c r="F621">
        <v>12.08</v>
      </c>
    </row>
    <row r="622" spans="1:6" x14ac:dyDescent="0.25">
      <c r="A622" t="s">
        <v>1910</v>
      </c>
      <c r="B622" t="s">
        <v>1911</v>
      </c>
      <c r="C622" t="s">
        <v>1912</v>
      </c>
      <c r="D622" t="s">
        <v>131</v>
      </c>
      <c r="E622">
        <v>52229</v>
      </c>
      <c r="F622">
        <v>15.82</v>
      </c>
    </row>
    <row r="623" spans="1:6" x14ac:dyDescent="0.25">
      <c r="A623" t="s">
        <v>1913</v>
      </c>
      <c r="B623" t="s">
        <v>1914</v>
      </c>
      <c r="C623" t="s">
        <v>1915</v>
      </c>
      <c r="D623" t="s">
        <v>88</v>
      </c>
      <c r="E623">
        <v>52205</v>
      </c>
      <c r="F623">
        <v>15.44</v>
      </c>
    </row>
    <row r="624" spans="1:6" x14ac:dyDescent="0.25">
      <c r="A624" t="s">
        <v>1916</v>
      </c>
      <c r="B624" t="s">
        <v>1917</v>
      </c>
      <c r="C624" t="s">
        <v>1918</v>
      </c>
      <c r="D624" t="s">
        <v>123</v>
      </c>
      <c r="E624">
        <v>52204</v>
      </c>
      <c r="F624">
        <v>11.5</v>
      </c>
    </row>
    <row r="625" spans="1:6" x14ac:dyDescent="0.25">
      <c r="A625" t="s">
        <v>1919</v>
      </c>
      <c r="B625" t="s">
        <v>1920</v>
      </c>
      <c r="C625" t="s">
        <v>1921</v>
      </c>
      <c r="D625" t="s">
        <v>119</v>
      </c>
      <c r="E625">
        <v>5297</v>
      </c>
      <c r="F625">
        <v>13.37</v>
      </c>
    </row>
    <row r="626" spans="1:6" x14ac:dyDescent="0.25">
      <c r="A626" t="s">
        <v>1922</v>
      </c>
      <c r="B626" t="s">
        <v>1923</v>
      </c>
      <c r="C626" t="s">
        <v>1924</v>
      </c>
      <c r="D626" t="s">
        <v>127</v>
      </c>
      <c r="E626">
        <v>5258</v>
      </c>
      <c r="F626">
        <v>6.71</v>
      </c>
    </row>
    <row r="627" spans="1:6" x14ac:dyDescent="0.25">
      <c r="A627" t="s">
        <v>1925</v>
      </c>
      <c r="B627" t="s">
        <v>1926</v>
      </c>
      <c r="C627" t="s">
        <v>1927</v>
      </c>
      <c r="D627" t="s">
        <v>195</v>
      </c>
      <c r="E627">
        <v>5218</v>
      </c>
      <c r="F627">
        <v>7.85</v>
      </c>
    </row>
    <row r="628" spans="1:6" x14ac:dyDescent="0.25">
      <c r="A628" t="s">
        <v>1928</v>
      </c>
      <c r="B628" t="s">
        <v>1929</v>
      </c>
      <c r="C628" t="s">
        <v>1930</v>
      </c>
      <c r="D628" t="s">
        <v>103</v>
      </c>
      <c r="E628">
        <v>5212</v>
      </c>
      <c r="F628">
        <v>7.59</v>
      </c>
    </row>
    <row r="629" spans="1:6" x14ac:dyDescent="0.25">
      <c r="A629" t="s">
        <v>1931</v>
      </c>
      <c r="B629" t="s">
        <v>1932</v>
      </c>
      <c r="C629" t="s">
        <v>1933</v>
      </c>
      <c r="D629" t="s">
        <v>145</v>
      </c>
      <c r="E629">
        <v>51990</v>
      </c>
      <c r="F629">
        <v>8.5</v>
      </c>
    </row>
    <row r="630" spans="1:6" x14ac:dyDescent="0.25">
      <c r="A630" t="s">
        <v>1934</v>
      </c>
      <c r="B630" t="s">
        <v>1935</v>
      </c>
      <c r="C630" t="s">
        <v>1936</v>
      </c>
      <c r="D630" t="s">
        <v>88</v>
      </c>
      <c r="E630">
        <v>51847</v>
      </c>
      <c r="F630">
        <v>5.41</v>
      </c>
    </row>
    <row r="631" spans="1:6" x14ac:dyDescent="0.25">
      <c r="A631" t="s">
        <v>1937</v>
      </c>
      <c r="B631" t="s">
        <v>1938</v>
      </c>
      <c r="C631" t="s">
        <v>1939</v>
      </c>
      <c r="D631" t="s">
        <v>111</v>
      </c>
      <c r="E631">
        <v>51795</v>
      </c>
      <c r="F631">
        <v>7.74</v>
      </c>
    </row>
    <row r="632" spans="1:6" x14ac:dyDescent="0.25">
      <c r="A632" t="s">
        <v>1940</v>
      </c>
      <c r="B632" t="s">
        <v>1941</v>
      </c>
      <c r="C632" t="s">
        <v>1942</v>
      </c>
      <c r="D632" t="s">
        <v>107</v>
      </c>
      <c r="E632">
        <v>51737</v>
      </c>
      <c r="F632">
        <v>10.35</v>
      </c>
    </row>
    <row r="633" spans="1:6" x14ac:dyDescent="0.25">
      <c r="A633" t="s">
        <v>1943</v>
      </c>
      <c r="B633" t="s">
        <v>1944</v>
      </c>
      <c r="C633" t="s">
        <v>1945</v>
      </c>
      <c r="D633" t="s">
        <v>91</v>
      </c>
      <c r="E633">
        <v>51696</v>
      </c>
      <c r="F633">
        <v>8.06</v>
      </c>
    </row>
    <row r="634" spans="1:6" x14ac:dyDescent="0.25">
      <c r="A634" t="s">
        <v>1946</v>
      </c>
      <c r="B634" t="s">
        <v>1947</v>
      </c>
      <c r="C634" t="s">
        <v>1948</v>
      </c>
      <c r="D634" t="s">
        <v>131</v>
      </c>
      <c r="E634">
        <v>51641</v>
      </c>
      <c r="F634">
        <v>8.6999999999999993</v>
      </c>
    </row>
    <row r="635" spans="1:6" x14ac:dyDescent="0.25">
      <c r="A635" t="s">
        <v>1949</v>
      </c>
      <c r="B635" t="s">
        <v>1950</v>
      </c>
      <c r="C635" t="s">
        <v>1951</v>
      </c>
      <c r="D635" t="s">
        <v>205</v>
      </c>
      <c r="E635">
        <v>51607</v>
      </c>
      <c r="F635">
        <v>14.92</v>
      </c>
    </row>
    <row r="636" spans="1:6" x14ac:dyDescent="0.25">
      <c r="A636" t="s">
        <v>1952</v>
      </c>
      <c r="B636" t="s">
        <v>1953</v>
      </c>
      <c r="C636" t="s">
        <v>1954</v>
      </c>
      <c r="D636" t="s">
        <v>115</v>
      </c>
      <c r="E636">
        <v>51603</v>
      </c>
      <c r="F636">
        <v>5.49</v>
      </c>
    </row>
    <row r="637" spans="1:6" x14ac:dyDescent="0.25">
      <c r="A637" t="s">
        <v>1955</v>
      </c>
      <c r="B637" t="s">
        <v>1956</v>
      </c>
      <c r="C637" t="s">
        <v>1957</v>
      </c>
      <c r="D637" t="s">
        <v>205</v>
      </c>
      <c r="E637">
        <v>51592</v>
      </c>
      <c r="F637">
        <v>13.81</v>
      </c>
    </row>
    <row r="638" spans="1:6" x14ac:dyDescent="0.25">
      <c r="A638" t="s">
        <v>1958</v>
      </c>
      <c r="B638" t="s">
        <v>1959</v>
      </c>
      <c r="C638" t="s">
        <v>1960</v>
      </c>
      <c r="D638" t="s">
        <v>88</v>
      </c>
      <c r="E638">
        <v>51456</v>
      </c>
      <c r="F638">
        <v>12.09</v>
      </c>
    </row>
    <row r="639" spans="1:6" x14ac:dyDescent="0.25">
      <c r="A639" t="s">
        <v>1961</v>
      </c>
      <c r="B639" t="s">
        <v>1962</v>
      </c>
      <c r="C639" t="s">
        <v>1410</v>
      </c>
      <c r="D639" t="s">
        <v>141</v>
      </c>
      <c r="E639">
        <v>51442</v>
      </c>
      <c r="F639">
        <v>11.08</v>
      </c>
    </row>
    <row r="640" spans="1:6" x14ac:dyDescent="0.25">
      <c r="A640" t="s">
        <v>1963</v>
      </c>
      <c r="B640" t="s">
        <v>1964</v>
      </c>
      <c r="C640" t="s">
        <v>1965</v>
      </c>
      <c r="D640" t="s">
        <v>107</v>
      </c>
      <c r="E640">
        <v>51412</v>
      </c>
      <c r="F640">
        <v>6.65</v>
      </c>
    </row>
    <row r="641" spans="1:6" x14ac:dyDescent="0.25">
      <c r="A641" t="s">
        <v>1966</v>
      </c>
      <c r="B641" t="s">
        <v>1967</v>
      </c>
      <c r="C641" t="s">
        <v>1968</v>
      </c>
      <c r="D641" t="s">
        <v>123</v>
      </c>
      <c r="E641">
        <v>51351</v>
      </c>
      <c r="F641">
        <v>14.89</v>
      </c>
    </row>
    <row r="642" spans="1:6" x14ac:dyDescent="0.25">
      <c r="A642" t="s">
        <v>1969</v>
      </c>
      <c r="B642" t="s">
        <v>1970</v>
      </c>
      <c r="C642" t="s">
        <v>1971</v>
      </c>
      <c r="D642" t="s">
        <v>145</v>
      </c>
      <c r="E642">
        <v>51318</v>
      </c>
      <c r="F642">
        <v>9.14</v>
      </c>
    </row>
    <row r="643" spans="1:6" x14ac:dyDescent="0.25">
      <c r="A643" t="s">
        <v>1972</v>
      </c>
      <c r="B643" t="s">
        <v>1973</v>
      </c>
      <c r="C643" t="s">
        <v>1974</v>
      </c>
      <c r="D643" t="s">
        <v>160</v>
      </c>
      <c r="E643">
        <v>51306</v>
      </c>
      <c r="F643">
        <v>6.92</v>
      </c>
    </row>
    <row r="644" spans="1:6" x14ac:dyDescent="0.25">
      <c r="A644" t="s">
        <v>1975</v>
      </c>
      <c r="B644" t="s">
        <v>1976</v>
      </c>
      <c r="C644" t="s">
        <v>1977</v>
      </c>
      <c r="D644" t="s">
        <v>88</v>
      </c>
      <c r="E644">
        <v>51173</v>
      </c>
      <c r="F644">
        <v>7.84</v>
      </c>
    </row>
    <row r="645" spans="1:6" x14ac:dyDescent="0.25">
      <c r="A645" t="s">
        <v>1978</v>
      </c>
      <c r="B645" t="s">
        <v>1979</v>
      </c>
      <c r="C645" t="s">
        <v>1980</v>
      </c>
      <c r="D645" t="s">
        <v>107</v>
      </c>
      <c r="E645">
        <v>51145</v>
      </c>
      <c r="F645">
        <v>5.98</v>
      </c>
    </row>
    <row r="646" spans="1:6" x14ac:dyDescent="0.25">
      <c r="A646" t="s">
        <v>1981</v>
      </c>
      <c r="B646" t="s">
        <v>1982</v>
      </c>
      <c r="C646" t="s">
        <v>1983</v>
      </c>
      <c r="D646" t="s">
        <v>103</v>
      </c>
      <c r="E646">
        <v>5192</v>
      </c>
      <c r="F646">
        <v>9.3800000000000008</v>
      </c>
    </row>
    <row r="647" spans="1:6" x14ac:dyDescent="0.25">
      <c r="A647" t="s">
        <v>1984</v>
      </c>
      <c r="B647" t="s">
        <v>1985</v>
      </c>
      <c r="C647" t="s">
        <v>1986</v>
      </c>
      <c r="D647" t="s">
        <v>99</v>
      </c>
      <c r="E647">
        <v>5190</v>
      </c>
      <c r="F647">
        <v>14.68</v>
      </c>
    </row>
    <row r="648" spans="1:6" x14ac:dyDescent="0.25">
      <c r="A648" t="s">
        <v>1987</v>
      </c>
      <c r="B648" t="s">
        <v>1988</v>
      </c>
      <c r="C648" t="s">
        <v>1989</v>
      </c>
      <c r="D648" t="s">
        <v>107</v>
      </c>
      <c r="E648">
        <v>50911</v>
      </c>
      <c r="F648">
        <v>12.46</v>
      </c>
    </row>
    <row r="649" spans="1:6" x14ac:dyDescent="0.25">
      <c r="A649" t="s">
        <v>1990</v>
      </c>
      <c r="B649" t="s">
        <v>1991</v>
      </c>
      <c r="C649" t="s">
        <v>1992</v>
      </c>
      <c r="D649" t="s">
        <v>212</v>
      </c>
      <c r="E649">
        <v>50905</v>
      </c>
      <c r="F649">
        <v>4.62</v>
      </c>
    </row>
    <row r="650" spans="1:6" x14ac:dyDescent="0.25">
      <c r="A650" t="s">
        <v>1993</v>
      </c>
      <c r="B650" t="s">
        <v>1994</v>
      </c>
      <c r="C650" t="s">
        <v>1995</v>
      </c>
      <c r="D650" t="s">
        <v>131</v>
      </c>
      <c r="E650">
        <v>50881</v>
      </c>
      <c r="F650">
        <v>11.21</v>
      </c>
    </row>
    <row r="651" spans="1:6" x14ac:dyDescent="0.25">
      <c r="A651" t="s">
        <v>1996</v>
      </c>
      <c r="B651" t="s">
        <v>1997</v>
      </c>
      <c r="C651" t="s">
        <v>1998</v>
      </c>
      <c r="D651" t="s">
        <v>131</v>
      </c>
      <c r="E651">
        <v>50832</v>
      </c>
      <c r="F651">
        <v>15.41</v>
      </c>
    </row>
    <row r="652" spans="1:6" x14ac:dyDescent="0.25">
      <c r="A652" t="s">
        <v>1999</v>
      </c>
      <c r="B652" t="s">
        <v>2000</v>
      </c>
      <c r="C652" t="s">
        <v>2001</v>
      </c>
      <c r="D652" t="s">
        <v>253</v>
      </c>
      <c r="E652">
        <v>50591</v>
      </c>
      <c r="F652">
        <v>11.04</v>
      </c>
    </row>
    <row r="653" spans="1:6" x14ac:dyDescent="0.25">
      <c r="A653" t="s">
        <v>2002</v>
      </c>
      <c r="B653" t="s">
        <v>2003</v>
      </c>
      <c r="C653" t="s">
        <v>2004</v>
      </c>
      <c r="D653" t="s">
        <v>149</v>
      </c>
      <c r="E653">
        <v>50457</v>
      </c>
      <c r="F653">
        <v>5.62</v>
      </c>
    </row>
    <row r="654" spans="1:6" x14ac:dyDescent="0.25">
      <c r="A654" t="s">
        <v>2005</v>
      </c>
      <c r="B654" t="s">
        <v>2006</v>
      </c>
      <c r="C654" t="s">
        <v>2007</v>
      </c>
      <c r="D654" t="s">
        <v>88</v>
      </c>
      <c r="E654">
        <v>50415</v>
      </c>
      <c r="F654">
        <v>5.86</v>
      </c>
    </row>
    <row r="655" spans="1:6" x14ac:dyDescent="0.25">
      <c r="A655" t="s">
        <v>2008</v>
      </c>
      <c r="B655" t="s">
        <v>2009</v>
      </c>
      <c r="C655" t="s">
        <v>2010</v>
      </c>
      <c r="D655" t="s">
        <v>145</v>
      </c>
      <c r="E655">
        <v>50414</v>
      </c>
      <c r="F655">
        <v>11.4</v>
      </c>
    </row>
    <row r="656" spans="1:6" x14ac:dyDescent="0.25">
      <c r="A656" t="s">
        <v>2011</v>
      </c>
      <c r="B656" t="s">
        <v>2012</v>
      </c>
      <c r="C656" t="s">
        <v>2013</v>
      </c>
      <c r="D656" t="s">
        <v>99</v>
      </c>
      <c r="E656">
        <v>50411</v>
      </c>
      <c r="F656">
        <v>7.58</v>
      </c>
    </row>
    <row r="657" spans="1:6" x14ac:dyDescent="0.25">
      <c r="A657" t="s">
        <v>2014</v>
      </c>
      <c r="B657" t="s">
        <v>2015</v>
      </c>
      <c r="C657" t="s">
        <v>2016</v>
      </c>
      <c r="D657" t="s">
        <v>88</v>
      </c>
      <c r="E657">
        <v>5068</v>
      </c>
      <c r="F657">
        <v>12.91</v>
      </c>
    </row>
    <row r="658" spans="1:6" x14ac:dyDescent="0.25">
      <c r="A658" t="s">
        <v>2017</v>
      </c>
      <c r="B658" t="s">
        <v>2018</v>
      </c>
      <c r="C658" t="s">
        <v>2019</v>
      </c>
      <c r="D658" t="s">
        <v>88</v>
      </c>
      <c r="E658">
        <v>5027</v>
      </c>
      <c r="F658">
        <v>7.84</v>
      </c>
    </row>
    <row r="659" spans="1:6" x14ac:dyDescent="0.25">
      <c r="A659" t="s">
        <v>2020</v>
      </c>
      <c r="B659" t="s">
        <v>2021</v>
      </c>
      <c r="C659" t="s">
        <v>2022</v>
      </c>
      <c r="D659" t="s">
        <v>131</v>
      </c>
      <c r="E659">
        <v>49754</v>
      </c>
      <c r="F659">
        <v>15.8</v>
      </c>
    </row>
    <row r="660" spans="1:6" x14ac:dyDescent="0.25">
      <c r="A660" t="s">
        <v>2023</v>
      </c>
      <c r="B660" t="s">
        <v>2024</v>
      </c>
      <c r="C660" t="s">
        <v>2025</v>
      </c>
      <c r="D660" t="s">
        <v>127</v>
      </c>
      <c r="E660">
        <v>49680</v>
      </c>
      <c r="F660">
        <v>6.57</v>
      </c>
    </row>
    <row r="661" spans="1:6" x14ac:dyDescent="0.25">
      <c r="A661" t="s">
        <v>2026</v>
      </c>
      <c r="B661" t="s">
        <v>2027</v>
      </c>
      <c r="C661" t="s">
        <v>2028</v>
      </c>
      <c r="D661" t="s">
        <v>119</v>
      </c>
      <c r="E661">
        <v>49449</v>
      </c>
      <c r="F661">
        <v>5.97</v>
      </c>
    </row>
    <row r="662" spans="1:6" x14ac:dyDescent="0.25">
      <c r="A662" t="s">
        <v>2029</v>
      </c>
      <c r="B662" t="s">
        <v>2030</v>
      </c>
      <c r="C662" t="s">
        <v>2031</v>
      </c>
      <c r="D662" t="s">
        <v>115</v>
      </c>
      <c r="E662">
        <v>49393</v>
      </c>
      <c r="F662">
        <v>4.9400000000000004</v>
      </c>
    </row>
    <row r="663" spans="1:6" x14ac:dyDescent="0.25">
      <c r="A663" t="s">
        <v>2032</v>
      </c>
      <c r="B663" t="s">
        <v>2033</v>
      </c>
      <c r="C663" t="s">
        <v>2034</v>
      </c>
      <c r="D663" t="s">
        <v>228</v>
      </c>
      <c r="E663">
        <v>4965</v>
      </c>
      <c r="F663">
        <v>4.51</v>
      </c>
    </row>
    <row r="664" spans="1:6" x14ac:dyDescent="0.25">
      <c r="A664" t="s">
        <v>2035</v>
      </c>
      <c r="B664" t="s">
        <v>2036</v>
      </c>
      <c r="C664" t="s">
        <v>2037</v>
      </c>
      <c r="D664" t="s">
        <v>127</v>
      </c>
      <c r="E664">
        <v>48946</v>
      </c>
      <c r="F664">
        <v>11.54</v>
      </c>
    </row>
    <row r="665" spans="1:6" x14ac:dyDescent="0.25">
      <c r="A665" t="s">
        <v>2038</v>
      </c>
      <c r="B665" t="s">
        <v>2039</v>
      </c>
      <c r="C665" t="s">
        <v>2040</v>
      </c>
      <c r="D665" t="s">
        <v>127</v>
      </c>
      <c r="E665">
        <v>48938</v>
      </c>
      <c r="F665">
        <v>15.43</v>
      </c>
    </row>
    <row r="666" spans="1:6" x14ac:dyDescent="0.25">
      <c r="A666" t="s">
        <v>2041</v>
      </c>
      <c r="B666" t="s">
        <v>2042</v>
      </c>
      <c r="C666" t="s">
        <v>2043</v>
      </c>
      <c r="D666" t="s">
        <v>88</v>
      </c>
      <c r="E666">
        <v>48776</v>
      </c>
      <c r="F666">
        <v>4.43</v>
      </c>
    </row>
    <row r="667" spans="1:6" x14ac:dyDescent="0.25">
      <c r="A667" t="s">
        <v>2044</v>
      </c>
      <c r="B667" t="s">
        <v>2045</v>
      </c>
      <c r="C667" t="s">
        <v>2046</v>
      </c>
      <c r="D667" t="s">
        <v>103</v>
      </c>
      <c r="E667">
        <v>48736</v>
      </c>
      <c r="F667">
        <v>7.2</v>
      </c>
    </row>
    <row r="668" spans="1:6" x14ac:dyDescent="0.25">
      <c r="A668" t="s">
        <v>2047</v>
      </c>
      <c r="B668" t="s">
        <v>2048</v>
      </c>
      <c r="C668" t="s">
        <v>2049</v>
      </c>
      <c r="D668" t="s">
        <v>119</v>
      </c>
      <c r="E668">
        <v>48648</v>
      </c>
      <c r="F668">
        <v>10.16</v>
      </c>
    </row>
    <row r="669" spans="1:6" x14ac:dyDescent="0.25">
      <c r="A669" t="s">
        <v>2050</v>
      </c>
      <c r="B669" t="s">
        <v>2051</v>
      </c>
      <c r="C669" t="s">
        <v>2052</v>
      </c>
      <c r="D669" t="s">
        <v>149</v>
      </c>
      <c r="E669">
        <v>48563</v>
      </c>
      <c r="F669">
        <v>4.9800000000000004</v>
      </c>
    </row>
    <row r="670" spans="1:6" x14ac:dyDescent="0.25">
      <c r="A670" t="s">
        <v>2053</v>
      </c>
      <c r="B670" t="s">
        <v>2054</v>
      </c>
      <c r="C670" t="s">
        <v>2055</v>
      </c>
      <c r="D670" t="s">
        <v>88</v>
      </c>
      <c r="E670">
        <v>48558</v>
      </c>
      <c r="F670">
        <v>10.79</v>
      </c>
    </row>
    <row r="671" spans="1:6" x14ac:dyDescent="0.25">
      <c r="A671" t="s">
        <v>2056</v>
      </c>
      <c r="B671" t="s">
        <v>2057</v>
      </c>
      <c r="C671" t="s">
        <v>2058</v>
      </c>
      <c r="D671" t="s">
        <v>123</v>
      </c>
      <c r="E671">
        <v>48447</v>
      </c>
      <c r="F671">
        <v>4.26</v>
      </c>
    </row>
    <row r="672" spans="1:6" x14ac:dyDescent="0.25">
      <c r="A672" t="s">
        <v>2059</v>
      </c>
      <c r="B672" t="s">
        <v>2060</v>
      </c>
      <c r="C672" t="s">
        <v>2061</v>
      </c>
      <c r="D672" t="s">
        <v>103</v>
      </c>
      <c r="E672">
        <v>48294</v>
      </c>
      <c r="F672">
        <v>7.36</v>
      </c>
    </row>
    <row r="673" spans="1:6" x14ac:dyDescent="0.25">
      <c r="A673" t="s">
        <v>2062</v>
      </c>
      <c r="B673" t="s">
        <v>2063</v>
      </c>
      <c r="C673" t="s">
        <v>2064</v>
      </c>
      <c r="D673" t="s">
        <v>103</v>
      </c>
      <c r="E673">
        <v>48293</v>
      </c>
      <c r="F673">
        <v>15.8</v>
      </c>
    </row>
    <row r="674" spans="1:6" x14ac:dyDescent="0.25">
      <c r="A674" t="s">
        <v>2065</v>
      </c>
      <c r="B674" t="s">
        <v>2066</v>
      </c>
      <c r="C674" t="s">
        <v>382</v>
      </c>
      <c r="D674" t="s">
        <v>115</v>
      </c>
      <c r="E674">
        <v>48247</v>
      </c>
      <c r="F674">
        <v>5.31</v>
      </c>
    </row>
    <row r="675" spans="1:6" x14ac:dyDescent="0.25">
      <c r="A675" t="s">
        <v>2067</v>
      </c>
      <c r="B675" t="s">
        <v>2068</v>
      </c>
      <c r="C675" t="s">
        <v>2069</v>
      </c>
      <c r="D675" t="s">
        <v>103</v>
      </c>
      <c r="E675">
        <v>48148</v>
      </c>
      <c r="F675">
        <v>5.55</v>
      </c>
    </row>
    <row r="676" spans="1:6" x14ac:dyDescent="0.25">
      <c r="A676" t="s">
        <v>2070</v>
      </c>
      <c r="B676" t="s">
        <v>2071</v>
      </c>
      <c r="C676" t="s">
        <v>2072</v>
      </c>
      <c r="D676" t="s">
        <v>107</v>
      </c>
      <c r="E676">
        <v>4832</v>
      </c>
      <c r="F676">
        <v>13.63</v>
      </c>
    </row>
    <row r="677" spans="1:6" x14ac:dyDescent="0.25">
      <c r="A677" t="s">
        <v>2073</v>
      </c>
      <c r="B677" t="s">
        <v>2074</v>
      </c>
      <c r="C677" t="s">
        <v>2075</v>
      </c>
      <c r="D677" t="s">
        <v>156</v>
      </c>
      <c r="E677">
        <v>47938</v>
      </c>
      <c r="F677">
        <v>13.02</v>
      </c>
    </row>
    <row r="678" spans="1:6" x14ac:dyDescent="0.25">
      <c r="A678" t="s">
        <v>2076</v>
      </c>
      <c r="B678" t="s">
        <v>2077</v>
      </c>
      <c r="C678" t="s">
        <v>2078</v>
      </c>
      <c r="D678" t="s">
        <v>127</v>
      </c>
      <c r="E678">
        <v>47924</v>
      </c>
      <c r="F678">
        <v>8.56</v>
      </c>
    </row>
    <row r="679" spans="1:6" x14ac:dyDescent="0.25">
      <c r="A679" t="s">
        <v>2079</v>
      </c>
      <c r="B679" t="s">
        <v>2080</v>
      </c>
      <c r="C679" t="s">
        <v>2081</v>
      </c>
      <c r="D679" t="s">
        <v>115</v>
      </c>
      <c r="E679">
        <v>47825</v>
      </c>
      <c r="F679">
        <v>4.1100000000000003</v>
      </c>
    </row>
    <row r="680" spans="1:6" x14ac:dyDescent="0.25">
      <c r="A680" t="s">
        <v>2082</v>
      </c>
      <c r="B680" t="s">
        <v>2083</v>
      </c>
      <c r="C680" t="s">
        <v>2084</v>
      </c>
      <c r="D680" t="s">
        <v>103</v>
      </c>
      <c r="E680">
        <v>47780</v>
      </c>
      <c r="F680">
        <v>10.64</v>
      </c>
    </row>
    <row r="681" spans="1:6" x14ac:dyDescent="0.25">
      <c r="A681" t="s">
        <v>2085</v>
      </c>
      <c r="B681" t="s">
        <v>2086</v>
      </c>
      <c r="C681" t="s">
        <v>2087</v>
      </c>
      <c r="D681" t="s">
        <v>107</v>
      </c>
      <c r="E681">
        <v>47702</v>
      </c>
      <c r="F681">
        <v>7.86</v>
      </c>
    </row>
    <row r="682" spans="1:6" x14ac:dyDescent="0.25">
      <c r="A682" t="s">
        <v>2088</v>
      </c>
      <c r="B682" t="s">
        <v>2089</v>
      </c>
      <c r="C682" t="s">
        <v>2090</v>
      </c>
      <c r="D682" t="s">
        <v>107</v>
      </c>
      <c r="E682">
        <v>47692</v>
      </c>
      <c r="F682">
        <v>8.6300000000000008</v>
      </c>
    </row>
    <row r="683" spans="1:6" x14ac:dyDescent="0.25">
      <c r="A683" t="s">
        <v>2091</v>
      </c>
      <c r="B683" t="s">
        <v>2092</v>
      </c>
      <c r="C683" t="s">
        <v>2093</v>
      </c>
      <c r="D683" t="s">
        <v>160</v>
      </c>
      <c r="E683">
        <v>47658</v>
      </c>
      <c r="F683">
        <v>4.45</v>
      </c>
    </row>
    <row r="684" spans="1:6" x14ac:dyDescent="0.25">
      <c r="A684" t="s">
        <v>2094</v>
      </c>
      <c r="B684" t="s">
        <v>2095</v>
      </c>
      <c r="C684" t="s">
        <v>2096</v>
      </c>
      <c r="D684" t="s">
        <v>99</v>
      </c>
      <c r="E684">
        <v>47640</v>
      </c>
      <c r="F684">
        <v>9.0399999999999991</v>
      </c>
    </row>
    <row r="685" spans="1:6" x14ac:dyDescent="0.25">
      <c r="A685" t="s">
        <v>2097</v>
      </c>
      <c r="B685" t="s">
        <v>2098</v>
      </c>
      <c r="C685" t="s">
        <v>2099</v>
      </c>
      <c r="D685" t="s">
        <v>88</v>
      </c>
      <c r="E685">
        <v>47574</v>
      </c>
      <c r="F685">
        <v>7.81</v>
      </c>
    </row>
    <row r="686" spans="1:6" x14ac:dyDescent="0.25">
      <c r="A686" t="s">
        <v>2100</v>
      </c>
      <c r="B686" t="s">
        <v>2101</v>
      </c>
      <c r="C686" t="s">
        <v>2102</v>
      </c>
      <c r="D686" t="s">
        <v>156</v>
      </c>
      <c r="E686">
        <v>47453</v>
      </c>
      <c r="F686">
        <v>10.18</v>
      </c>
    </row>
    <row r="687" spans="1:6" x14ac:dyDescent="0.25">
      <c r="A687" t="s">
        <v>2103</v>
      </c>
      <c r="B687" t="s">
        <v>2104</v>
      </c>
      <c r="C687" t="s">
        <v>2105</v>
      </c>
      <c r="D687" t="s">
        <v>127</v>
      </c>
      <c r="E687">
        <v>47396</v>
      </c>
      <c r="F687">
        <v>4.99</v>
      </c>
    </row>
    <row r="688" spans="1:6" x14ac:dyDescent="0.25">
      <c r="A688" t="s">
        <v>2106</v>
      </c>
      <c r="B688" t="s">
        <v>2107</v>
      </c>
      <c r="C688" t="s">
        <v>2108</v>
      </c>
      <c r="D688" t="s">
        <v>173</v>
      </c>
      <c r="E688">
        <v>47286</v>
      </c>
      <c r="F688">
        <v>5.41</v>
      </c>
    </row>
    <row r="689" spans="1:6" x14ac:dyDescent="0.25">
      <c r="A689" t="s">
        <v>2109</v>
      </c>
      <c r="B689" t="s">
        <v>2110</v>
      </c>
      <c r="C689" t="s">
        <v>2111</v>
      </c>
      <c r="D689" t="s">
        <v>149</v>
      </c>
      <c r="E689">
        <v>47118</v>
      </c>
      <c r="F689">
        <v>6.01</v>
      </c>
    </row>
    <row r="690" spans="1:6" x14ac:dyDescent="0.25">
      <c r="A690" t="s">
        <v>2112</v>
      </c>
      <c r="B690" t="s">
        <v>2113</v>
      </c>
      <c r="C690" t="s">
        <v>2114</v>
      </c>
      <c r="D690" t="s">
        <v>88</v>
      </c>
      <c r="E690">
        <v>4711</v>
      </c>
      <c r="F690">
        <v>12.17</v>
      </c>
    </row>
    <row r="691" spans="1:6" x14ac:dyDescent="0.25">
      <c r="A691" t="s">
        <v>2115</v>
      </c>
      <c r="B691" t="s">
        <v>2116</v>
      </c>
      <c r="C691" t="s">
        <v>2117</v>
      </c>
      <c r="D691" t="s">
        <v>88</v>
      </c>
      <c r="E691">
        <v>46974</v>
      </c>
      <c r="F691">
        <v>6.15</v>
      </c>
    </row>
    <row r="692" spans="1:6" x14ac:dyDescent="0.25">
      <c r="A692" t="s">
        <v>2118</v>
      </c>
      <c r="B692" t="s">
        <v>2119</v>
      </c>
      <c r="C692" t="s">
        <v>2120</v>
      </c>
      <c r="D692" t="s">
        <v>149</v>
      </c>
      <c r="E692">
        <v>46803</v>
      </c>
      <c r="F692">
        <v>11.86</v>
      </c>
    </row>
    <row r="693" spans="1:6" x14ac:dyDescent="0.25">
      <c r="A693" t="s">
        <v>2121</v>
      </c>
      <c r="B693" t="s">
        <v>2122</v>
      </c>
      <c r="C693" t="s">
        <v>2123</v>
      </c>
      <c r="D693" t="s">
        <v>107</v>
      </c>
      <c r="E693">
        <v>46801</v>
      </c>
      <c r="F693">
        <v>6.59</v>
      </c>
    </row>
    <row r="694" spans="1:6" x14ac:dyDescent="0.25">
      <c r="A694" t="s">
        <v>2124</v>
      </c>
      <c r="B694" t="s">
        <v>2125</v>
      </c>
      <c r="C694" t="s">
        <v>2126</v>
      </c>
      <c r="D694" t="s">
        <v>205</v>
      </c>
      <c r="E694">
        <v>46711</v>
      </c>
      <c r="F694">
        <v>13.87</v>
      </c>
    </row>
    <row r="695" spans="1:6" x14ac:dyDescent="0.25">
      <c r="A695" t="s">
        <v>2127</v>
      </c>
      <c r="B695" t="s">
        <v>2128</v>
      </c>
      <c r="C695" t="s">
        <v>2129</v>
      </c>
      <c r="D695" t="s">
        <v>88</v>
      </c>
      <c r="E695">
        <v>46442</v>
      </c>
      <c r="F695">
        <v>15.83</v>
      </c>
    </row>
    <row r="696" spans="1:6" x14ac:dyDescent="0.25">
      <c r="A696" t="s">
        <v>2130</v>
      </c>
      <c r="B696" t="s">
        <v>2131</v>
      </c>
      <c r="C696" t="s">
        <v>2132</v>
      </c>
      <c r="D696" t="s">
        <v>99</v>
      </c>
      <c r="E696">
        <v>46426</v>
      </c>
      <c r="F696">
        <v>9.75</v>
      </c>
    </row>
    <row r="697" spans="1:6" x14ac:dyDescent="0.25">
      <c r="A697" t="s">
        <v>2133</v>
      </c>
      <c r="B697" t="s">
        <v>2134</v>
      </c>
      <c r="C697" t="s">
        <v>2135</v>
      </c>
      <c r="D697" t="s">
        <v>141</v>
      </c>
      <c r="E697">
        <v>46395</v>
      </c>
      <c r="F697">
        <v>14.02</v>
      </c>
    </row>
    <row r="698" spans="1:6" x14ac:dyDescent="0.25">
      <c r="A698" t="s">
        <v>2136</v>
      </c>
      <c r="B698" t="s">
        <v>2137</v>
      </c>
      <c r="C698" t="s">
        <v>2138</v>
      </c>
      <c r="D698" t="s">
        <v>88</v>
      </c>
      <c r="E698">
        <v>46337</v>
      </c>
      <c r="F698">
        <v>5.58</v>
      </c>
    </row>
    <row r="699" spans="1:6" x14ac:dyDescent="0.25">
      <c r="A699" t="s">
        <v>2139</v>
      </c>
      <c r="B699" t="s">
        <v>2140</v>
      </c>
      <c r="C699" t="s">
        <v>2141</v>
      </c>
      <c r="D699" t="s">
        <v>145</v>
      </c>
      <c r="E699">
        <v>46220</v>
      </c>
      <c r="F699">
        <v>15.77</v>
      </c>
    </row>
    <row r="700" spans="1:6" x14ac:dyDescent="0.25">
      <c r="A700" t="s">
        <v>2142</v>
      </c>
      <c r="B700" t="s">
        <v>2143</v>
      </c>
      <c r="C700" t="s">
        <v>2144</v>
      </c>
      <c r="D700" t="s">
        <v>103</v>
      </c>
      <c r="E700">
        <v>46160</v>
      </c>
      <c r="F700">
        <v>8.3000000000000007</v>
      </c>
    </row>
    <row r="701" spans="1:6" x14ac:dyDescent="0.25">
      <c r="A701" t="s">
        <v>2145</v>
      </c>
      <c r="B701" t="s">
        <v>2146</v>
      </c>
      <c r="C701" t="s">
        <v>2147</v>
      </c>
      <c r="D701" t="s">
        <v>119</v>
      </c>
      <c r="E701">
        <v>46147</v>
      </c>
      <c r="F701">
        <v>9.39</v>
      </c>
    </row>
    <row r="702" spans="1:6" x14ac:dyDescent="0.25">
      <c r="A702" t="s">
        <v>2148</v>
      </c>
      <c r="B702" t="s">
        <v>2149</v>
      </c>
      <c r="C702" t="s">
        <v>2150</v>
      </c>
      <c r="D702" t="s">
        <v>156</v>
      </c>
      <c r="E702">
        <v>46119</v>
      </c>
      <c r="F702">
        <v>8.9600000000000009</v>
      </c>
    </row>
    <row r="703" spans="1:6" x14ac:dyDescent="0.25">
      <c r="A703" t="s">
        <v>2151</v>
      </c>
      <c r="B703" t="s">
        <v>2152</v>
      </c>
      <c r="C703" t="s">
        <v>2153</v>
      </c>
      <c r="D703" t="s">
        <v>91</v>
      </c>
      <c r="E703">
        <v>46110</v>
      </c>
      <c r="F703">
        <v>13.46</v>
      </c>
    </row>
    <row r="704" spans="1:6" x14ac:dyDescent="0.25">
      <c r="A704" t="s">
        <v>2154</v>
      </c>
      <c r="B704" t="s">
        <v>2155</v>
      </c>
      <c r="C704" t="s">
        <v>2156</v>
      </c>
      <c r="D704" t="s">
        <v>205</v>
      </c>
      <c r="E704">
        <v>4699</v>
      </c>
      <c r="F704">
        <v>13.92</v>
      </c>
    </row>
    <row r="705" spans="1:6" x14ac:dyDescent="0.25">
      <c r="A705" t="s">
        <v>2157</v>
      </c>
      <c r="B705" t="s">
        <v>2158</v>
      </c>
      <c r="C705" t="s">
        <v>2159</v>
      </c>
      <c r="D705" t="s">
        <v>103</v>
      </c>
      <c r="E705">
        <v>45964</v>
      </c>
      <c r="F705">
        <v>13.01</v>
      </c>
    </row>
    <row r="706" spans="1:6" x14ac:dyDescent="0.25">
      <c r="A706" t="s">
        <v>2160</v>
      </c>
      <c r="B706" t="s">
        <v>2161</v>
      </c>
      <c r="C706" t="s">
        <v>2162</v>
      </c>
      <c r="D706" t="s">
        <v>115</v>
      </c>
      <c r="E706">
        <v>45962</v>
      </c>
      <c r="F706">
        <v>10.16</v>
      </c>
    </row>
    <row r="707" spans="1:6" x14ac:dyDescent="0.25">
      <c r="A707" t="s">
        <v>2163</v>
      </c>
      <c r="B707" t="s">
        <v>2164</v>
      </c>
      <c r="C707" t="s">
        <v>2165</v>
      </c>
      <c r="D707" t="s">
        <v>195</v>
      </c>
      <c r="E707">
        <v>45899</v>
      </c>
      <c r="F707">
        <v>10.96</v>
      </c>
    </row>
    <row r="708" spans="1:6" x14ac:dyDescent="0.25">
      <c r="A708" t="s">
        <v>2166</v>
      </c>
      <c r="B708" t="s">
        <v>2167</v>
      </c>
      <c r="C708" t="s">
        <v>2168</v>
      </c>
      <c r="D708" t="s">
        <v>195</v>
      </c>
      <c r="E708">
        <v>45869</v>
      </c>
      <c r="F708">
        <v>13.12</v>
      </c>
    </row>
    <row r="709" spans="1:6" x14ac:dyDescent="0.25">
      <c r="A709" t="s">
        <v>2169</v>
      </c>
      <c r="B709" t="s">
        <v>2170</v>
      </c>
      <c r="C709" t="s">
        <v>2171</v>
      </c>
      <c r="D709" t="s">
        <v>107</v>
      </c>
      <c r="E709">
        <v>45847</v>
      </c>
      <c r="F709">
        <v>13.22</v>
      </c>
    </row>
    <row r="710" spans="1:6" x14ac:dyDescent="0.25">
      <c r="A710" t="s">
        <v>2172</v>
      </c>
      <c r="B710" t="s">
        <v>2173</v>
      </c>
      <c r="C710" t="s">
        <v>2174</v>
      </c>
      <c r="D710" t="s">
        <v>156</v>
      </c>
      <c r="E710">
        <v>45793</v>
      </c>
      <c r="F710">
        <v>12.01</v>
      </c>
    </row>
    <row r="711" spans="1:6" x14ac:dyDescent="0.25">
      <c r="A711" t="s">
        <v>2175</v>
      </c>
      <c r="B711" t="s">
        <v>2176</v>
      </c>
      <c r="C711" t="s">
        <v>2177</v>
      </c>
      <c r="D711" t="s">
        <v>131</v>
      </c>
      <c r="E711">
        <v>45712</v>
      </c>
      <c r="F711">
        <v>14.27</v>
      </c>
    </row>
    <row r="712" spans="1:6" x14ac:dyDescent="0.25">
      <c r="A712" t="s">
        <v>2178</v>
      </c>
      <c r="B712" t="s">
        <v>2179</v>
      </c>
      <c r="C712" t="s">
        <v>2180</v>
      </c>
      <c r="D712" t="s">
        <v>99</v>
      </c>
      <c r="E712">
        <v>45561</v>
      </c>
      <c r="F712">
        <v>13.79</v>
      </c>
    </row>
    <row r="713" spans="1:6" x14ac:dyDescent="0.25">
      <c r="A713" t="s">
        <v>2181</v>
      </c>
      <c r="B713" t="s">
        <v>2182</v>
      </c>
      <c r="C713" t="s">
        <v>2183</v>
      </c>
      <c r="D713" t="s">
        <v>88</v>
      </c>
      <c r="E713">
        <v>45474</v>
      </c>
      <c r="F713">
        <v>7.47</v>
      </c>
    </row>
    <row r="714" spans="1:6" x14ac:dyDescent="0.25">
      <c r="A714" t="s">
        <v>2184</v>
      </c>
      <c r="B714" t="s">
        <v>2185</v>
      </c>
      <c r="C714" t="s">
        <v>2186</v>
      </c>
      <c r="D714" t="s">
        <v>111</v>
      </c>
      <c r="E714">
        <v>45448</v>
      </c>
      <c r="F714">
        <v>6.09</v>
      </c>
    </row>
    <row r="715" spans="1:6" x14ac:dyDescent="0.25">
      <c r="A715" t="s">
        <v>2187</v>
      </c>
      <c r="B715" t="s">
        <v>2188</v>
      </c>
      <c r="C715" t="s">
        <v>2189</v>
      </c>
      <c r="D715" t="s">
        <v>205</v>
      </c>
      <c r="E715">
        <v>45369</v>
      </c>
      <c r="F715">
        <v>10.92</v>
      </c>
    </row>
    <row r="716" spans="1:6" x14ac:dyDescent="0.25">
      <c r="A716" t="s">
        <v>2190</v>
      </c>
      <c r="B716" t="s">
        <v>2191</v>
      </c>
      <c r="C716" t="s">
        <v>2192</v>
      </c>
      <c r="D716" t="s">
        <v>131</v>
      </c>
      <c r="E716">
        <v>45368</v>
      </c>
      <c r="F716">
        <v>11.27</v>
      </c>
    </row>
    <row r="717" spans="1:6" x14ac:dyDescent="0.25">
      <c r="A717" t="s">
        <v>2193</v>
      </c>
      <c r="B717" t="s">
        <v>2194</v>
      </c>
      <c r="C717" t="s">
        <v>2195</v>
      </c>
      <c r="D717" t="s">
        <v>205</v>
      </c>
      <c r="E717">
        <v>45283</v>
      </c>
      <c r="F717">
        <v>10.79</v>
      </c>
    </row>
    <row r="718" spans="1:6" x14ac:dyDescent="0.25">
      <c r="A718" t="s">
        <v>2196</v>
      </c>
      <c r="B718" t="s">
        <v>2197</v>
      </c>
      <c r="C718" t="s">
        <v>2198</v>
      </c>
      <c r="D718" t="s">
        <v>88</v>
      </c>
      <c r="E718">
        <v>45282</v>
      </c>
      <c r="F718">
        <v>6.26</v>
      </c>
    </row>
    <row r="719" spans="1:6" x14ac:dyDescent="0.25">
      <c r="A719" t="s">
        <v>2199</v>
      </c>
      <c r="B719" t="s">
        <v>2200</v>
      </c>
      <c r="C719" t="s">
        <v>2201</v>
      </c>
      <c r="D719" t="s">
        <v>91</v>
      </c>
      <c r="E719">
        <v>45243</v>
      </c>
      <c r="F719">
        <v>8.49</v>
      </c>
    </row>
    <row r="720" spans="1:6" x14ac:dyDescent="0.25">
      <c r="A720" t="s">
        <v>2202</v>
      </c>
      <c r="B720" t="s">
        <v>2203</v>
      </c>
      <c r="C720" t="s">
        <v>2204</v>
      </c>
      <c r="D720" t="s">
        <v>123</v>
      </c>
      <c r="E720">
        <v>45223</v>
      </c>
      <c r="F720">
        <v>12.06</v>
      </c>
    </row>
    <row r="721" spans="1:6" x14ac:dyDescent="0.25">
      <c r="A721" t="s">
        <v>2205</v>
      </c>
      <c r="B721" t="s">
        <v>2206</v>
      </c>
      <c r="C721" t="s">
        <v>2207</v>
      </c>
      <c r="D721" t="s">
        <v>115</v>
      </c>
      <c r="E721">
        <v>45206</v>
      </c>
      <c r="F721">
        <v>12.52</v>
      </c>
    </row>
    <row r="722" spans="1:6" x14ac:dyDescent="0.25">
      <c r="A722" t="s">
        <v>2208</v>
      </c>
      <c r="B722" t="s">
        <v>2209</v>
      </c>
      <c r="C722" t="s">
        <v>2210</v>
      </c>
      <c r="D722" t="s">
        <v>141</v>
      </c>
      <c r="E722">
        <v>45155</v>
      </c>
      <c r="F722">
        <v>13.38</v>
      </c>
    </row>
    <row r="723" spans="1:6" x14ac:dyDescent="0.25">
      <c r="A723" t="s">
        <v>2211</v>
      </c>
      <c r="B723" t="s">
        <v>2212</v>
      </c>
      <c r="C723" t="s">
        <v>2213</v>
      </c>
      <c r="D723" t="s">
        <v>127</v>
      </c>
      <c r="E723">
        <v>45124</v>
      </c>
      <c r="F723">
        <v>7.85</v>
      </c>
    </row>
    <row r="724" spans="1:6" x14ac:dyDescent="0.25">
      <c r="A724" t="s">
        <v>2214</v>
      </c>
      <c r="B724" t="s">
        <v>2215</v>
      </c>
      <c r="C724" t="s">
        <v>2216</v>
      </c>
      <c r="D724" t="s">
        <v>91</v>
      </c>
      <c r="E724">
        <v>4559</v>
      </c>
      <c r="F724">
        <v>12.14</v>
      </c>
    </row>
    <row r="725" spans="1:6" x14ac:dyDescent="0.25">
      <c r="A725" t="s">
        <v>2217</v>
      </c>
      <c r="B725" t="s">
        <v>2218</v>
      </c>
      <c r="C725" t="s">
        <v>2219</v>
      </c>
      <c r="D725" t="s">
        <v>149</v>
      </c>
      <c r="E725">
        <v>4547</v>
      </c>
      <c r="F725">
        <v>8.74</v>
      </c>
    </row>
    <row r="726" spans="1:6" x14ac:dyDescent="0.25">
      <c r="A726" t="s">
        <v>2220</v>
      </c>
      <c r="B726" t="s">
        <v>2221</v>
      </c>
      <c r="C726" t="s">
        <v>2222</v>
      </c>
      <c r="D726" t="s">
        <v>115</v>
      </c>
      <c r="E726">
        <v>453</v>
      </c>
      <c r="F726">
        <v>8.5500000000000007</v>
      </c>
    </row>
    <row r="727" spans="1:6" x14ac:dyDescent="0.25">
      <c r="A727" t="s">
        <v>2223</v>
      </c>
      <c r="B727" t="s">
        <v>2224</v>
      </c>
      <c r="C727" t="s">
        <v>2225</v>
      </c>
      <c r="D727" t="s">
        <v>99</v>
      </c>
      <c r="E727">
        <v>44962</v>
      </c>
      <c r="F727">
        <v>8.0399999999999991</v>
      </c>
    </row>
    <row r="728" spans="1:6" x14ac:dyDescent="0.25">
      <c r="A728" t="s">
        <v>2226</v>
      </c>
      <c r="B728" t="s">
        <v>2227</v>
      </c>
      <c r="C728" t="s">
        <v>2228</v>
      </c>
      <c r="D728" t="s">
        <v>115</v>
      </c>
      <c r="E728">
        <v>44869</v>
      </c>
      <c r="F728">
        <v>4.49</v>
      </c>
    </row>
    <row r="729" spans="1:6" x14ac:dyDescent="0.25">
      <c r="A729" t="s">
        <v>2229</v>
      </c>
      <c r="B729" t="s">
        <v>2230</v>
      </c>
      <c r="C729" t="s">
        <v>2231</v>
      </c>
      <c r="D729" t="s">
        <v>88</v>
      </c>
      <c r="E729">
        <v>44827</v>
      </c>
      <c r="F729">
        <v>12.54</v>
      </c>
    </row>
    <row r="730" spans="1:6" x14ac:dyDescent="0.25">
      <c r="A730" t="s">
        <v>2232</v>
      </c>
      <c r="B730" t="s">
        <v>2233</v>
      </c>
      <c r="C730" t="s">
        <v>2234</v>
      </c>
      <c r="D730" t="s">
        <v>107</v>
      </c>
      <c r="E730">
        <v>44800</v>
      </c>
      <c r="F730">
        <v>14.91</v>
      </c>
    </row>
    <row r="731" spans="1:6" x14ac:dyDescent="0.25">
      <c r="A731" t="s">
        <v>2235</v>
      </c>
      <c r="B731" t="s">
        <v>2236</v>
      </c>
      <c r="C731" t="s">
        <v>2237</v>
      </c>
      <c r="D731" t="s">
        <v>107</v>
      </c>
      <c r="E731">
        <v>44798</v>
      </c>
      <c r="F731">
        <v>6.9</v>
      </c>
    </row>
    <row r="732" spans="1:6" x14ac:dyDescent="0.25">
      <c r="A732" t="s">
        <v>2238</v>
      </c>
      <c r="B732" t="s">
        <v>2239</v>
      </c>
      <c r="C732" t="s">
        <v>2240</v>
      </c>
      <c r="D732" t="s">
        <v>131</v>
      </c>
      <c r="E732">
        <v>44772</v>
      </c>
      <c r="F732">
        <v>10.35</v>
      </c>
    </row>
    <row r="733" spans="1:6" x14ac:dyDescent="0.25">
      <c r="A733" t="s">
        <v>2241</v>
      </c>
      <c r="B733" t="s">
        <v>2242</v>
      </c>
      <c r="C733" t="s">
        <v>2243</v>
      </c>
      <c r="D733" t="s">
        <v>103</v>
      </c>
      <c r="E733">
        <v>44757</v>
      </c>
      <c r="F733">
        <v>11.97</v>
      </c>
    </row>
    <row r="734" spans="1:6" x14ac:dyDescent="0.25">
      <c r="A734" t="s">
        <v>2244</v>
      </c>
      <c r="B734" t="s">
        <v>2245</v>
      </c>
      <c r="C734" t="s">
        <v>2246</v>
      </c>
      <c r="D734" t="s">
        <v>123</v>
      </c>
      <c r="E734">
        <v>44734</v>
      </c>
      <c r="F734">
        <v>13.25</v>
      </c>
    </row>
    <row r="735" spans="1:6" x14ac:dyDescent="0.25">
      <c r="A735" t="s">
        <v>2247</v>
      </c>
      <c r="B735" t="s">
        <v>2248</v>
      </c>
      <c r="C735" t="s">
        <v>2249</v>
      </c>
      <c r="D735" t="s">
        <v>88</v>
      </c>
      <c r="E735">
        <v>44695</v>
      </c>
      <c r="F735">
        <v>14.34</v>
      </c>
    </row>
    <row r="736" spans="1:6" x14ac:dyDescent="0.25">
      <c r="A736" t="s">
        <v>2250</v>
      </c>
      <c r="B736" t="s">
        <v>2251</v>
      </c>
      <c r="C736" t="s">
        <v>2252</v>
      </c>
      <c r="D736" t="s">
        <v>131</v>
      </c>
      <c r="E736">
        <v>44617</v>
      </c>
      <c r="F736">
        <v>12.95</v>
      </c>
    </row>
    <row r="737" spans="1:6" x14ac:dyDescent="0.25">
      <c r="A737" t="s">
        <v>2253</v>
      </c>
      <c r="B737" t="s">
        <v>2254</v>
      </c>
      <c r="C737" t="s">
        <v>2255</v>
      </c>
      <c r="D737" t="s">
        <v>160</v>
      </c>
      <c r="E737">
        <v>44599</v>
      </c>
      <c r="F737">
        <v>5.87</v>
      </c>
    </row>
    <row r="738" spans="1:6" x14ac:dyDescent="0.25">
      <c r="A738" t="s">
        <v>2256</v>
      </c>
      <c r="B738" t="s">
        <v>2257</v>
      </c>
      <c r="C738" t="s">
        <v>2258</v>
      </c>
      <c r="D738" t="s">
        <v>195</v>
      </c>
      <c r="E738">
        <v>44585</v>
      </c>
      <c r="F738">
        <v>13.3</v>
      </c>
    </row>
    <row r="739" spans="1:6" x14ac:dyDescent="0.25">
      <c r="A739" t="s">
        <v>2259</v>
      </c>
      <c r="B739" t="s">
        <v>2260</v>
      </c>
      <c r="C739" t="s">
        <v>2261</v>
      </c>
      <c r="D739" t="s">
        <v>131</v>
      </c>
      <c r="E739">
        <v>44573</v>
      </c>
      <c r="F739">
        <v>10.32</v>
      </c>
    </row>
    <row r="740" spans="1:6" x14ac:dyDescent="0.25">
      <c r="A740" t="s">
        <v>2262</v>
      </c>
      <c r="B740" t="s">
        <v>2263</v>
      </c>
      <c r="C740" t="s">
        <v>2264</v>
      </c>
      <c r="D740" t="s">
        <v>88</v>
      </c>
      <c r="E740">
        <v>44438</v>
      </c>
      <c r="F740">
        <v>10.32</v>
      </c>
    </row>
    <row r="741" spans="1:6" x14ac:dyDescent="0.25">
      <c r="A741" t="s">
        <v>2265</v>
      </c>
      <c r="B741" t="s">
        <v>2266</v>
      </c>
      <c r="C741" t="s">
        <v>2267</v>
      </c>
      <c r="D741" t="s">
        <v>141</v>
      </c>
      <c r="E741">
        <v>44403</v>
      </c>
      <c r="F741">
        <v>15.13</v>
      </c>
    </row>
    <row r="742" spans="1:6" x14ac:dyDescent="0.25">
      <c r="A742" t="s">
        <v>2268</v>
      </c>
      <c r="B742" t="s">
        <v>2269</v>
      </c>
      <c r="C742" t="s">
        <v>2270</v>
      </c>
      <c r="D742" t="s">
        <v>115</v>
      </c>
      <c r="E742">
        <v>44369</v>
      </c>
      <c r="F742">
        <v>9.3699999999999992</v>
      </c>
    </row>
    <row r="743" spans="1:6" x14ac:dyDescent="0.25">
      <c r="A743" t="s">
        <v>2271</v>
      </c>
      <c r="B743" t="s">
        <v>2272</v>
      </c>
      <c r="C743" t="s">
        <v>2273</v>
      </c>
      <c r="D743" t="s">
        <v>205</v>
      </c>
      <c r="E743">
        <v>44330</v>
      </c>
      <c r="F743">
        <v>15.89</v>
      </c>
    </row>
    <row r="744" spans="1:6" x14ac:dyDescent="0.25">
      <c r="A744" t="s">
        <v>2274</v>
      </c>
      <c r="B744" t="s">
        <v>2275</v>
      </c>
      <c r="C744" t="s">
        <v>2276</v>
      </c>
      <c r="D744" t="s">
        <v>123</v>
      </c>
      <c r="E744">
        <v>44317</v>
      </c>
      <c r="F744">
        <v>6.29</v>
      </c>
    </row>
    <row r="745" spans="1:6" x14ac:dyDescent="0.25">
      <c r="A745" t="s">
        <v>2277</v>
      </c>
      <c r="B745" t="s">
        <v>2278</v>
      </c>
      <c r="C745" t="s">
        <v>2279</v>
      </c>
      <c r="D745" t="s">
        <v>119</v>
      </c>
      <c r="E745">
        <v>44294</v>
      </c>
      <c r="F745">
        <v>13.42</v>
      </c>
    </row>
    <row r="746" spans="1:6" x14ac:dyDescent="0.25">
      <c r="A746" t="s">
        <v>2280</v>
      </c>
      <c r="B746" t="s">
        <v>2281</v>
      </c>
      <c r="C746" t="s">
        <v>2282</v>
      </c>
      <c r="D746" t="s">
        <v>88</v>
      </c>
      <c r="E746">
        <v>44170</v>
      </c>
      <c r="F746">
        <v>6.64</v>
      </c>
    </row>
    <row r="747" spans="1:6" x14ac:dyDescent="0.25">
      <c r="A747" t="s">
        <v>2283</v>
      </c>
      <c r="B747" t="s">
        <v>2284</v>
      </c>
      <c r="C747" t="s">
        <v>2285</v>
      </c>
      <c r="D747" t="s">
        <v>88</v>
      </c>
      <c r="E747">
        <v>43909</v>
      </c>
      <c r="F747">
        <v>5</v>
      </c>
    </row>
    <row r="748" spans="1:6" x14ac:dyDescent="0.25">
      <c r="A748" t="s">
        <v>2286</v>
      </c>
      <c r="B748" t="s">
        <v>2287</v>
      </c>
      <c r="C748" t="s">
        <v>2288</v>
      </c>
      <c r="D748" t="s">
        <v>103</v>
      </c>
      <c r="E748">
        <v>43903</v>
      </c>
      <c r="F748">
        <v>14.85</v>
      </c>
    </row>
    <row r="749" spans="1:6" x14ac:dyDescent="0.25">
      <c r="A749" t="s">
        <v>2289</v>
      </c>
      <c r="B749" t="s">
        <v>2290</v>
      </c>
      <c r="C749" t="s">
        <v>2291</v>
      </c>
      <c r="D749" t="s">
        <v>88</v>
      </c>
      <c r="E749">
        <v>43748</v>
      </c>
      <c r="F749">
        <v>8.99</v>
      </c>
    </row>
    <row r="750" spans="1:6" x14ac:dyDescent="0.25">
      <c r="A750" t="s">
        <v>2292</v>
      </c>
      <c r="B750" t="s">
        <v>2293</v>
      </c>
      <c r="C750" t="s">
        <v>2294</v>
      </c>
      <c r="D750" t="s">
        <v>131</v>
      </c>
      <c r="E750">
        <v>43558</v>
      </c>
      <c r="F750">
        <v>10.38</v>
      </c>
    </row>
    <row r="751" spans="1:6" x14ac:dyDescent="0.25">
      <c r="A751" t="s">
        <v>2295</v>
      </c>
      <c r="B751" t="s">
        <v>2296</v>
      </c>
      <c r="C751" t="s">
        <v>2297</v>
      </c>
      <c r="D751" t="s">
        <v>127</v>
      </c>
      <c r="E751">
        <v>43515</v>
      </c>
      <c r="F751">
        <v>14.28</v>
      </c>
    </row>
    <row r="752" spans="1:6" x14ac:dyDescent="0.25">
      <c r="A752" t="s">
        <v>2298</v>
      </c>
      <c r="B752" t="s">
        <v>2299</v>
      </c>
      <c r="C752" t="s">
        <v>2300</v>
      </c>
      <c r="D752" t="s">
        <v>319</v>
      </c>
      <c r="E752">
        <v>43467</v>
      </c>
      <c r="F752">
        <v>14.25</v>
      </c>
    </row>
    <row r="753" spans="1:6" x14ac:dyDescent="0.25">
      <c r="A753" t="s">
        <v>2301</v>
      </c>
      <c r="B753" t="s">
        <v>2302</v>
      </c>
      <c r="C753" t="s">
        <v>2303</v>
      </c>
      <c r="D753" t="s">
        <v>141</v>
      </c>
      <c r="E753">
        <v>43261</v>
      </c>
      <c r="F753">
        <v>6.77</v>
      </c>
    </row>
    <row r="754" spans="1:6" x14ac:dyDescent="0.25">
      <c r="A754" t="s">
        <v>2304</v>
      </c>
      <c r="B754" t="s">
        <v>2305</v>
      </c>
      <c r="C754" t="s">
        <v>2306</v>
      </c>
      <c r="D754" t="s">
        <v>88</v>
      </c>
      <c r="E754">
        <v>43112</v>
      </c>
      <c r="F754">
        <v>9.14</v>
      </c>
    </row>
    <row r="755" spans="1:6" x14ac:dyDescent="0.25">
      <c r="A755" t="s">
        <v>2307</v>
      </c>
      <c r="B755" t="s">
        <v>2308</v>
      </c>
      <c r="C755" t="s">
        <v>2309</v>
      </c>
      <c r="D755" t="s">
        <v>99</v>
      </c>
      <c r="E755">
        <v>42957</v>
      </c>
      <c r="F755">
        <v>10.83</v>
      </c>
    </row>
    <row r="756" spans="1:6" x14ac:dyDescent="0.25">
      <c r="A756" t="s">
        <v>2310</v>
      </c>
      <c r="B756" t="s">
        <v>2311</v>
      </c>
      <c r="C756" t="s">
        <v>2312</v>
      </c>
      <c r="D756" t="s">
        <v>127</v>
      </c>
      <c r="E756">
        <v>42947</v>
      </c>
      <c r="F756">
        <v>7.84</v>
      </c>
    </row>
    <row r="757" spans="1:6" x14ac:dyDescent="0.25">
      <c r="A757" t="s">
        <v>2313</v>
      </c>
      <c r="B757" t="s">
        <v>2314</v>
      </c>
      <c r="C757" t="s">
        <v>2315</v>
      </c>
      <c r="D757" t="s">
        <v>205</v>
      </c>
      <c r="E757">
        <v>42785</v>
      </c>
      <c r="F757">
        <v>7.85</v>
      </c>
    </row>
    <row r="758" spans="1:6" x14ac:dyDescent="0.25">
      <c r="A758" t="s">
        <v>2316</v>
      </c>
      <c r="B758" t="s">
        <v>2317</v>
      </c>
      <c r="C758" t="s">
        <v>2318</v>
      </c>
      <c r="D758" t="s">
        <v>212</v>
      </c>
      <c r="E758">
        <v>42578</v>
      </c>
      <c r="F758">
        <v>6.79</v>
      </c>
    </row>
    <row r="759" spans="1:6" x14ac:dyDescent="0.25">
      <c r="A759" t="s">
        <v>2319</v>
      </c>
      <c r="B759" t="s">
        <v>2320</v>
      </c>
      <c r="C759" t="s">
        <v>2321</v>
      </c>
      <c r="D759" t="s">
        <v>103</v>
      </c>
      <c r="E759">
        <v>42566</v>
      </c>
      <c r="F759">
        <v>15.99</v>
      </c>
    </row>
    <row r="760" spans="1:6" x14ac:dyDescent="0.25">
      <c r="A760" t="s">
        <v>2322</v>
      </c>
      <c r="B760" t="s">
        <v>2323</v>
      </c>
      <c r="C760" t="s">
        <v>2324</v>
      </c>
      <c r="D760" t="s">
        <v>156</v>
      </c>
      <c r="E760">
        <v>42559</v>
      </c>
      <c r="F760">
        <v>4.13</v>
      </c>
    </row>
    <row r="761" spans="1:6" x14ac:dyDescent="0.25">
      <c r="A761" t="s">
        <v>2325</v>
      </c>
      <c r="B761" t="s">
        <v>2326</v>
      </c>
      <c r="C761" t="s">
        <v>2327</v>
      </c>
      <c r="D761" t="s">
        <v>123</v>
      </c>
      <c r="E761">
        <v>42546</v>
      </c>
      <c r="F761">
        <v>6.7</v>
      </c>
    </row>
    <row r="762" spans="1:6" x14ac:dyDescent="0.25">
      <c r="A762" t="s">
        <v>2328</v>
      </c>
      <c r="B762" t="s">
        <v>2329</v>
      </c>
      <c r="C762" t="s">
        <v>2330</v>
      </c>
      <c r="D762" t="s">
        <v>103</v>
      </c>
      <c r="E762">
        <v>42529</v>
      </c>
      <c r="F762">
        <v>8.11</v>
      </c>
    </row>
    <row r="763" spans="1:6" x14ac:dyDescent="0.25">
      <c r="A763" t="s">
        <v>2331</v>
      </c>
      <c r="B763" t="s">
        <v>2332</v>
      </c>
      <c r="C763" t="s">
        <v>2333</v>
      </c>
      <c r="D763" t="s">
        <v>228</v>
      </c>
      <c r="E763">
        <v>42498</v>
      </c>
      <c r="F763">
        <v>7.9</v>
      </c>
    </row>
    <row r="764" spans="1:6" x14ac:dyDescent="0.25">
      <c r="A764" t="s">
        <v>2334</v>
      </c>
      <c r="B764" t="s">
        <v>2335</v>
      </c>
      <c r="C764" t="s">
        <v>2336</v>
      </c>
      <c r="D764" t="s">
        <v>107</v>
      </c>
      <c r="E764">
        <v>42406</v>
      </c>
      <c r="F764">
        <v>8.1300000000000008</v>
      </c>
    </row>
    <row r="765" spans="1:6" x14ac:dyDescent="0.25">
      <c r="A765" t="s">
        <v>2337</v>
      </c>
      <c r="B765" t="s">
        <v>2338</v>
      </c>
      <c r="C765" t="s">
        <v>2339</v>
      </c>
      <c r="D765" t="s">
        <v>115</v>
      </c>
      <c r="E765">
        <v>42366</v>
      </c>
      <c r="F765">
        <v>7.28</v>
      </c>
    </row>
    <row r="766" spans="1:6" x14ac:dyDescent="0.25">
      <c r="A766" t="s">
        <v>2340</v>
      </c>
      <c r="B766" t="s">
        <v>2341</v>
      </c>
      <c r="C766" t="s">
        <v>2342</v>
      </c>
      <c r="D766" t="s">
        <v>99</v>
      </c>
      <c r="E766">
        <v>42156</v>
      </c>
      <c r="F766">
        <v>6.11</v>
      </c>
    </row>
    <row r="767" spans="1:6" x14ac:dyDescent="0.25">
      <c r="A767" t="s">
        <v>2343</v>
      </c>
      <c r="B767" t="s">
        <v>2344</v>
      </c>
      <c r="C767" t="s">
        <v>2345</v>
      </c>
      <c r="D767" t="s">
        <v>88</v>
      </c>
      <c r="E767">
        <v>42110</v>
      </c>
      <c r="F767">
        <v>5.14</v>
      </c>
    </row>
    <row r="768" spans="1:6" x14ac:dyDescent="0.25">
      <c r="A768" t="s">
        <v>2346</v>
      </c>
      <c r="B768" t="s">
        <v>2347</v>
      </c>
      <c r="C768" t="s">
        <v>2348</v>
      </c>
      <c r="D768" t="s">
        <v>91</v>
      </c>
      <c r="E768">
        <v>4263</v>
      </c>
      <c r="F768">
        <v>15.05</v>
      </c>
    </row>
    <row r="769" spans="1:6" x14ac:dyDescent="0.25">
      <c r="A769" t="s">
        <v>2349</v>
      </c>
      <c r="B769" t="s">
        <v>2350</v>
      </c>
      <c r="C769" t="s">
        <v>2351</v>
      </c>
      <c r="D769" t="s">
        <v>115</v>
      </c>
      <c r="E769">
        <v>4262</v>
      </c>
      <c r="F769">
        <v>15.76</v>
      </c>
    </row>
    <row r="770" spans="1:6" x14ac:dyDescent="0.25">
      <c r="A770" t="s">
        <v>2352</v>
      </c>
      <c r="B770" t="s">
        <v>2353</v>
      </c>
      <c r="C770" t="s">
        <v>2354</v>
      </c>
      <c r="D770" t="s">
        <v>99</v>
      </c>
      <c r="E770">
        <v>4253</v>
      </c>
      <c r="F770">
        <v>6.54</v>
      </c>
    </row>
    <row r="771" spans="1:6" x14ac:dyDescent="0.25">
      <c r="A771" t="s">
        <v>2355</v>
      </c>
      <c r="B771" t="s">
        <v>2356</v>
      </c>
      <c r="C771" t="s">
        <v>2357</v>
      </c>
      <c r="D771" t="s">
        <v>127</v>
      </c>
      <c r="E771">
        <v>41989</v>
      </c>
      <c r="F771">
        <v>7.11</v>
      </c>
    </row>
    <row r="772" spans="1:6" x14ac:dyDescent="0.25">
      <c r="A772" t="s">
        <v>2358</v>
      </c>
      <c r="B772" t="s">
        <v>2359</v>
      </c>
      <c r="C772" t="s">
        <v>2360</v>
      </c>
      <c r="D772" t="s">
        <v>228</v>
      </c>
      <c r="E772">
        <v>41929</v>
      </c>
      <c r="F772">
        <v>11.37</v>
      </c>
    </row>
    <row r="773" spans="1:6" x14ac:dyDescent="0.25">
      <c r="A773" t="s">
        <v>2361</v>
      </c>
      <c r="B773" t="s">
        <v>2362</v>
      </c>
      <c r="C773" t="s">
        <v>2363</v>
      </c>
      <c r="D773" t="s">
        <v>103</v>
      </c>
      <c r="E773">
        <v>41859</v>
      </c>
      <c r="F773">
        <v>6.48</v>
      </c>
    </row>
    <row r="774" spans="1:6" x14ac:dyDescent="0.25">
      <c r="A774" t="s">
        <v>2364</v>
      </c>
      <c r="B774" t="s">
        <v>2365</v>
      </c>
      <c r="C774" t="s">
        <v>2366</v>
      </c>
      <c r="D774" t="s">
        <v>115</v>
      </c>
      <c r="E774">
        <v>41851</v>
      </c>
      <c r="F774">
        <v>8.91</v>
      </c>
    </row>
    <row r="775" spans="1:6" x14ac:dyDescent="0.25">
      <c r="A775" t="s">
        <v>2367</v>
      </c>
      <c r="B775" t="s">
        <v>2368</v>
      </c>
      <c r="C775" t="s">
        <v>2369</v>
      </c>
      <c r="D775" t="s">
        <v>127</v>
      </c>
      <c r="E775">
        <v>41751</v>
      </c>
      <c r="F775">
        <v>15.09</v>
      </c>
    </row>
    <row r="776" spans="1:6" x14ac:dyDescent="0.25">
      <c r="A776" t="s">
        <v>2370</v>
      </c>
      <c r="B776" t="s">
        <v>2371</v>
      </c>
      <c r="C776" t="s">
        <v>2372</v>
      </c>
      <c r="D776" t="s">
        <v>141</v>
      </c>
      <c r="E776">
        <v>41658</v>
      </c>
      <c r="F776">
        <v>4.91</v>
      </c>
    </row>
    <row r="777" spans="1:6" x14ac:dyDescent="0.25">
      <c r="A777" t="s">
        <v>2373</v>
      </c>
      <c r="B777" t="s">
        <v>2374</v>
      </c>
      <c r="C777" t="s">
        <v>2375</v>
      </c>
      <c r="D777" t="s">
        <v>228</v>
      </c>
      <c r="E777">
        <v>41636</v>
      </c>
      <c r="F777">
        <v>11.49</v>
      </c>
    </row>
    <row r="778" spans="1:6" x14ac:dyDescent="0.25">
      <c r="A778" t="s">
        <v>2376</v>
      </c>
      <c r="B778" t="s">
        <v>2377</v>
      </c>
      <c r="C778" t="s">
        <v>2378</v>
      </c>
      <c r="D778" t="s">
        <v>111</v>
      </c>
      <c r="E778">
        <v>41564</v>
      </c>
      <c r="F778">
        <v>4.26</v>
      </c>
    </row>
    <row r="779" spans="1:6" x14ac:dyDescent="0.25">
      <c r="A779" t="s">
        <v>2379</v>
      </c>
      <c r="B779" t="s">
        <v>2380</v>
      </c>
      <c r="C779" t="s">
        <v>2381</v>
      </c>
      <c r="D779" t="s">
        <v>141</v>
      </c>
      <c r="E779">
        <v>41561</v>
      </c>
      <c r="F779">
        <v>5.18</v>
      </c>
    </row>
    <row r="780" spans="1:6" x14ac:dyDescent="0.25">
      <c r="A780" t="s">
        <v>2382</v>
      </c>
      <c r="B780" t="s">
        <v>2383</v>
      </c>
      <c r="C780" t="s">
        <v>2384</v>
      </c>
      <c r="D780" t="s">
        <v>119</v>
      </c>
      <c r="E780">
        <v>41548</v>
      </c>
      <c r="F780">
        <v>11.98</v>
      </c>
    </row>
    <row r="781" spans="1:6" x14ac:dyDescent="0.25">
      <c r="A781" t="s">
        <v>2385</v>
      </c>
      <c r="B781" t="s">
        <v>2386</v>
      </c>
      <c r="C781" t="s">
        <v>2387</v>
      </c>
      <c r="D781" t="s">
        <v>212</v>
      </c>
      <c r="E781">
        <v>41511</v>
      </c>
      <c r="F781">
        <v>14.6</v>
      </c>
    </row>
    <row r="782" spans="1:6" x14ac:dyDescent="0.25">
      <c r="A782" t="s">
        <v>2388</v>
      </c>
      <c r="B782" t="s">
        <v>2389</v>
      </c>
      <c r="C782" t="s">
        <v>2390</v>
      </c>
      <c r="D782" t="s">
        <v>107</v>
      </c>
      <c r="E782">
        <v>41416</v>
      </c>
      <c r="F782">
        <v>4.97</v>
      </c>
    </row>
    <row r="783" spans="1:6" x14ac:dyDescent="0.25">
      <c r="A783" t="s">
        <v>2391</v>
      </c>
      <c r="B783" t="s">
        <v>2392</v>
      </c>
      <c r="C783" t="s">
        <v>2393</v>
      </c>
      <c r="D783" t="s">
        <v>91</v>
      </c>
      <c r="E783">
        <v>41375</v>
      </c>
      <c r="F783">
        <v>15.68</v>
      </c>
    </row>
    <row r="784" spans="1:6" x14ac:dyDescent="0.25">
      <c r="A784" t="s">
        <v>2394</v>
      </c>
      <c r="B784" t="s">
        <v>2395</v>
      </c>
      <c r="C784" t="s">
        <v>2396</v>
      </c>
      <c r="D784" t="s">
        <v>319</v>
      </c>
      <c r="E784">
        <v>41343</v>
      </c>
      <c r="F784">
        <v>10.97</v>
      </c>
    </row>
    <row r="785" spans="1:6" x14ac:dyDescent="0.25">
      <c r="A785" t="s">
        <v>2397</v>
      </c>
      <c r="B785" t="s">
        <v>2398</v>
      </c>
      <c r="C785" t="s">
        <v>2399</v>
      </c>
      <c r="D785" t="s">
        <v>91</v>
      </c>
      <c r="E785">
        <v>41325</v>
      </c>
      <c r="F785">
        <v>7.83</v>
      </c>
    </row>
    <row r="786" spans="1:6" x14ac:dyDescent="0.25">
      <c r="A786" t="s">
        <v>2400</v>
      </c>
      <c r="B786" t="s">
        <v>2401</v>
      </c>
      <c r="C786" t="s">
        <v>2402</v>
      </c>
      <c r="D786" t="s">
        <v>173</v>
      </c>
      <c r="E786">
        <v>41313</v>
      </c>
      <c r="F786">
        <v>15.04</v>
      </c>
    </row>
    <row r="787" spans="1:6" x14ac:dyDescent="0.25">
      <c r="A787" t="s">
        <v>2403</v>
      </c>
      <c r="B787" t="s">
        <v>2404</v>
      </c>
      <c r="C787" t="s">
        <v>2405</v>
      </c>
      <c r="D787" t="s">
        <v>131</v>
      </c>
      <c r="E787">
        <v>41262</v>
      </c>
      <c r="F787">
        <v>11.5</v>
      </c>
    </row>
    <row r="788" spans="1:6" x14ac:dyDescent="0.25">
      <c r="A788" t="s">
        <v>2406</v>
      </c>
      <c r="B788" t="s">
        <v>2407</v>
      </c>
      <c r="C788" t="s">
        <v>2408</v>
      </c>
      <c r="D788" t="s">
        <v>91</v>
      </c>
      <c r="E788">
        <v>41220</v>
      </c>
      <c r="F788">
        <v>5.21</v>
      </c>
    </row>
    <row r="789" spans="1:6" x14ac:dyDescent="0.25">
      <c r="A789" t="s">
        <v>2409</v>
      </c>
      <c r="B789" t="s">
        <v>2410</v>
      </c>
      <c r="C789" t="s">
        <v>2411</v>
      </c>
      <c r="D789" t="s">
        <v>212</v>
      </c>
      <c r="E789">
        <v>41212</v>
      </c>
      <c r="F789">
        <v>14.92</v>
      </c>
    </row>
    <row r="790" spans="1:6" x14ac:dyDescent="0.25">
      <c r="A790" t="s">
        <v>2412</v>
      </c>
      <c r="B790" t="s">
        <v>2413</v>
      </c>
      <c r="C790" t="s">
        <v>2414</v>
      </c>
      <c r="D790" t="s">
        <v>119</v>
      </c>
      <c r="E790">
        <v>41137</v>
      </c>
      <c r="F790">
        <v>14.73</v>
      </c>
    </row>
    <row r="791" spans="1:6" x14ac:dyDescent="0.25">
      <c r="A791" t="s">
        <v>2415</v>
      </c>
      <c r="B791" t="s">
        <v>2416</v>
      </c>
      <c r="C791" t="s">
        <v>2417</v>
      </c>
      <c r="D791" t="s">
        <v>88</v>
      </c>
      <c r="E791">
        <v>41120</v>
      </c>
      <c r="F791">
        <v>15.39</v>
      </c>
    </row>
    <row r="792" spans="1:6" x14ac:dyDescent="0.25">
      <c r="A792" t="s">
        <v>2418</v>
      </c>
      <c r="B792" t="s">
        <v>2419</v>
      </c>
      <c r="C792" t="s">
        <v>2420</v>
      </c>
      <c r="D792" t="s">
        <v>131</v>
      </c>
      <c r="E792">
        <v>4197</v>
      </c>
      <c r="F792">
        <v>10.36</v>
      </c>
    </row>
    <row r="793" spans="1:6" x14ac:dyDescent="0.25">
      <c r="A793" t="s">
        <v>2421</v>
      </c>
      <c r="B793" t="s">
        <v>2422</v>
      </c>
      <c r="C793" t="s">
        <v>2423</v>
      </c>
      <c r="D793" t="s">
        <v>99</v>
      </c>
      <c r="E793">
        <v>4181</v>
      </c>
      <c r="F793">
        <v>4.16</v>
      </c>
    </row>
    <row r="794" spans="1:6" x14ac:dyDescent="0.25">
      <c r="A794" t="s">
        <v>2424</v>
      </c>
      <c r="B794" t="s">
        <v>2425</v>
      </c>
      <c r="C794" t="s">
        <v>2426</v>
      </c>
      <c r="D794" t="s">
        <v>156</v>
      </c>
      <c r="E794">
        <v>40970</v>
      </c>
      <c r="F794">
        <v>10.58</v>
      </c>
    </row>
    <row r="795" spans="1:6" x14ac:dyDescent="0.25">
      <c r="A795" t="s">
        <v>2427</v>
      </c>
      <c r="B795" t="s">
        <v>2428</v>
      </c>
      <c r="C795" t="s">
        <v>2429</v>
      </c>
      <c r="D795" t="s">
        <v>103</v>
      </c>
      <c r="E795">
        <v>40958</v>
      </c>
      <c r="F795">
        <v>5.17</v>
      </c>
    </row>
    <row r="796" spans="1:6" x14ac:dyDescent="0.25">
      <c r="A796" t="s">
        <v>2430</v>
      </c>
      <c r="B796" t="s">
        <v>2431</v>
      </c>
      <c r="C796" t="s">
        <v>2432</v>
      </c>
      <c r="D796" t="s">
        <v>149</v>
      </c>
      <c r="E796">
        <v>40957</v>
      </c>
      <c r="F796">
        <v>8.9499999999999993</v>
      </c>
    </row>
    <row r="797" spans="1:6" x14ac:dyDescent="0.25">
      <c r="A797" t="s">
        <v>2433</v>
      </c>
      <c r="B797" t="s">
        <v>2434</v>
      </c>
      <c r="C797" t="s">
        <v>2435</v>
      </c>
      <c r="D797" t="s">
        <v>107</v>
      </c>
      <c r="E797">
        <v>40910</v>
      </c>
      <c r="F797">
        <v>7.24</v>
      </c>
    </row>
    <row r="798" spans="1:6" x14ac:dyDescent="0.25">
      <c r="A798" t="s">
        <v>2436</v>
      </c>
      <c r="B798" t="s">
        <v>2437</v>
      </c>
      <c r="C798" t="s">
        <v>2438</v>
      </c>
      <c r="D798" t="s">
        <v>141</v>
      </c>
      <c r="E798">
        <v>40801</v>
      </c>
      <c r="F798">
        <v>7.08</v>
      </c>
    </row>
    <row r="799" spans="1:6" x14ac:dyDescent="0.25">
      <c r="A799" t="s">
        <v>2439</v>
      </c>
      <c r="B799" t="s">
        <v>2440</v>
      </c>
      <c r="C799" t="s">
        <v>2441</v>
      </c>
      <c r="D799" t="s">
        <v>103</v>
      </c>
      <c r="E799">
        <v>40706</v>
      </c>
      <c r="F799">
        <v>4.41</v>
      </c>
    </row>
    <row r="800" spans="1:6" x14ac:dyDescent="0.25">
      <c r="A800" t="s">
        <v>2442</v>
      </c>
      <c r="B800" t="s">
        <v>2443</v>
      </c>
      <c r="C800" t="s">
        <v>2444</v>
      </c>
      <c r="D800" t="s">
        <v>212</v>
      </c>
      <c r="E800">
        <v>40678</v>
      </c>
      <c r="F800">
        <v>6.77</v>
      </c>
    </row>
    <row r="801" spans="1:6" x14ac:dyDescent="0.25">
      <c r="A801" t="s">
        <v>2445</v>
      </c>
      <c r="B801" t="s">
        <v>2446</v>
      </c>
      <c r="C801" t="s">
        <v>2447</v>
      </c>
      <c r="D801" t="s">
        <v>107</v>
      </c>
      <c r="E801">
        <v>40635</v>
      </c>
      <c r="F801">
        <v>5.34</v>
      </c>
    </row>
    <row r="802" spans="1:6" x14ac:dyDescent="0.25">
      <c r="A802" t="s">
        <v>2448</v>
      </c>
      <c r="B802" t="s">
        <v>2449</v>
      </c>
      <c r="C802" t="s">
        <v>2450</v>
      </c>
      <c r="D802" t="s">
        <v>131</v>
      </c>
      <c r="E802">
        <v>40597</v>
      </c>
      <c r="F802">
        <v>5.65</v>
      </c>
    </row>
    <row r="803" spans="1:6" x14ac:dyDescent="0.25">
      <c r="A803" t="s">
        <v>2451</v>
      </c>
      <c r="B803" t="s">
        <v>2452</v>
      </c>
      <c r="C803" t="s">
        <v>2453</v>
      </c>
      <c r="D803" t="s">
        <v>103</v>
      </c>
      <c r="E803">
        <v>40586</v>
      </c>
      <c r="F803">
        <v>6.05</v>
      </c>
    </row>
    <row r="804" spans="1:6" x14ac:dyDescent="0.25">
      <c r="A804" t="s">
        <v>2454</v>
      </c>
      <c r="B804" t="s">
        <v>2455</v>
      </c>
      <c r="C804" t="s">
        <v>2456</v>
      </c>
      <c r="D804" t="s">
        <v>119</v>
      </c>
      <c r="E804">
        <v>40578</v>
      </c>
      <c r="F804">
        <v>13.45</v>
      </c>
    </row>
    <row r="805" spans="1:6" x14ac:dyDescent="0.25">
      <c r="A805" t="s">
        <v>2457</v>
      </c>
      <c r="B805" t="s">
        <v>2458</v>
      </c>
      <c r="C805" t="s">
        <v>2459</v>
      </c>
      <c r="D805" t="s">
        <v>107</v>
      </c>
      <c r="E805">
        <v>40553</v>
      </c>
      <c r="F805">
        <v>10.02</v>
      </c>
    </row>
    <row r="806" spans="1:6" x14ac:dyDescent="0.25">
      <c r="A806" t="s">
        <v>2460</v>
      </c>
      <c r="B806" t="s">
        <v>2461</v>
      </c>
      <c r="C806" t="s">
        <v>2462</v>
      </c>
      <c r="D806" t="s">
        <v>115</v>
      </c>
      <c r="E806">
        <v>40375</v>
      </c>
      <c r="F806">
        <v>14.75</v>
      </c>
    </row>
    <row r="807" spans="1:6" x14ac:dyDescent="0.25">
      <c r="A807" t="s">
        <v>2463</v>
      </c>
      <c r="B807" t="s">
        <v>2464</v>
      </c>
      <c r="C807" t="s">
        <v>2465</v>
      </c>
      <c r="D807" t="s">
        <v>107</v>
      </c>
      <c r="E807">
        <v>40364</v>
      </c>
      <c r="F807">
        <v>4.6900000000000004</v>
      </c>
    </row>
    <row r="808" spans="1:6" x14ac:dyDescent="0.25">
      <c r="A808" t="s">
        <v>2466</v>
      </c>
      <c r="B808" t="s">
        <v>2467</v>
      </c>
      <c r="C808" t="s">
        <v>2468</v>
      </c>
      <c r="D808" t="s">
        <v>141</v>
      </c>
      <c r="E808">
        <v>40316</v>
      </c>
      <c r="F808">
        <v>11.65</v>
      </c>
    </row>
    <row r="809" spans="1:6" x14ac:dyDescent="0.25">
      <c r="A809" t="s">
        <v>2469</v>
      </c>
      <c r="B809" t="s">
        <v>2470</v>
      </c>
      <c r="C809" t="s">
        <v>2471</v>
      </c>
      <c r="D809" t="s">
        <v>119</v>
      </c>
      <c r="E809">
        <v>40241</v>
      </c>
      <c r="F809">
        <v>15.68</v>
      </c>
    </row>
    <row r="810" spans="1:6" x14ac:dyDescent="0.25">
      <c r="A810" t="s">
        <v>2472</v>
      </c>
      <c r="B810" t="s">
        <v>2473</v>
      </c>
      <c r="C810" t="s">
        <v>2474</v>
      </c>
      <c r="D810" t="s">
        <v>99</v>
      </c>
      <c r="E810">
        <v>40187</v>
      </c>
      <c r="F810">
        <v>4.3600000000000003</v>
      </c>
    </row>
    <row r="811" spans="1:6" x14ac:dyDescent="0.25">
      <c r="A811" t="s">
        <v>2475</v>
      </c>
      <c r="B811" t="s">
        <v>2476</v>
      </c>
      <c r="C811" t="s">
        <v>2477</v>
      </c>
      <c r="D811" t="s">
        <v>99</v>
      </c>
      <c r="E811">
        <v>40183</v>
      </c>
      <c r="F811">
        <v>5.42</v>
      </c>
    </row>
    <row r="812" spans="1:6" x14ac:dyDescent="0.25">
      <c r="A812" t="s">
        <v>2478</v>
      </c>
      <c r="B812" t="s">
        <v>2479</v>
      </c>
      <c r="C812" t="s">
        <v>2480</v>
      </c>
      <c r="D812" t="s">
        <v>107</v>
      </c>
      <c r="E812">
        <v>40178</v>
      </c>
      <c r="F812">
        <v>13.88</v>
      </c>
    </row>
    <row r="813" spans="1:6" x14ac:dyDescent="0.25">
      <c r="A813" t="s">
        <v>2481</v>
      </c>
      <c r="B813" t="s">
        <v>2482</v>
      </c>
      <c r="C813" t="s">
        <v>2483</v>
      </c>
      <c r="D813" t="s">
        <v>127</v>
      </c>
      <c r="E813">
        <v>40134</v>
      </c>
      <c r="F813">
        <v>12.68</v>
      </c>
    </row>
    <row r="814" spans="1:6" x14ac:dyDescent="0.25">
      <c r="A814" t="s">
        <v>2484</v>
      </c>
      <c r="B814" t="s">
        <v>2485</v>
      </c>
      <c r="C814" t="s">
        <v>2486</v>
      </c>
      <c r="D814" t="s">
        <v>88</v>
      </c>
      <c r="E814">
        <v>40133</v>
      </c>
      <c r="F814">
        <v>5.77</v>
      </c>
    </row>
    <row r="815" spans="1:6" x14ac:dyDescent="0.25">
      <c r="A815" t="s">
        <v>2487</v>
      </c>
      <c r="B815" t="s">
        <v>2488</v>
      </c>
      <c r="C815" t="s">
        <v>2489</v>
      </c>
      <c r="D815" t="s">
        <v>88</v>
      </c>
      <c r="E815">
        <v>40122</v>
      </c>
      <c r="F815">
        <v>14.62</v>
      </c>
    </row>
    <row r="816" spans="1:6" x14ac:dyDescent="0.25">
      <c r="A816" t="s">
        <v>2490</v>
      </c>
      <c r="B816" t="s">
        <v>2491</v>
      </c>
      <c r="C816" t="s">
        <v>2492</v>
      </c>
      <c r="D816" t="s">
        <v>119</v>
      </c>
      <c r="E816">
        <v>40121</v>
      </c>
      <c r="F816">
        <v>7.99</v>
      </c>
    </row>
    <row r="817" spans="1:6" x14ac:dyDescent="0.25">
      <c r="A817" t="s">
        <v>2493</v>
      </c>
      <c r="B817" t="s">
        <v>2494</v>
      </c>
      <c r="C817" t="s">
        <v>2495</v>
      </c>
      <c r="D817" t="s">
        <v>205</v>
      </c>
      <c r="E817">
        <v>4045</v>
      </c>
      <c r="F817">
        <v>13.6</v>
      </c>
    </row>
    <row r="818" spans="1:6" x14ac:dyDescent="0.25">
      <c r="A818" t="s">
        <v>2496</v>
      </c>
      <c r="B818" t="s">
        <v>2497</v>
      </c>
      <c r="C818" t="s">
        <v>2498</v>
      </c>
      <c r="D818" t="s">
        <v>91</v>
      </c>
      <c r="E818">
        <v>406</v>
      </c>
      <c r="F818">
        <v>10.16</v>
      </c>
    </row>
    <row r="819" spans="1:6" x14ac:dyDescent="0.25">
      <c r="A819" t="s">
        <v>2499</v>
      </c>
      <c r="B819" t="s">
        <v>2500</v>
      </c>
      <c r="C819" t="s">
        <v>2501</v>
      </c>
      <c r="D819" t="s">
        <v>107</v>
      </c>
      <c r="E819">
        <v>39848</v>
      </c>
      <c r="F819">
        <v>11.15</v>
      </c>
    </row>
    <row r="820" spans="1:6" x14ac:dyDescent="0.25">
      <c r="A820" t="s">
        <v>2502</v>
      </c>
      <c r="B820" t="s">
        <v>2503</v>
      </c>
      <c r="C820" t="s">
        <v>2504</v>
      </c>
      <c r="D820" t="s">
        <v>228</v>
      </c>
      <c r="E820">
        <v>39832</v>
      </c>
      <c r="F820">
        <v>5.5</v>
      </c>
    </row>
    <row r="821" spans="1:6" x14ac:dyDescent="0.25">
      <c r="A821" t="s">
        <v>2505</v>
      </c>
      <c r="B821" t="s">
        <v>2506</v>
      </c>
      <c r="C821" t="s">
        <v>2507</v>
      </c>
      <c r="D821" t="s">
        <v>88</v>
      </c>
      <c r="E821">
        <v>39816</v>
      </c>
      <c r="F821">
        <v>15.1</v>
      </c>
    </row>
    <row r="822" spans="1:6" x14ac:dyDescent="0.25">
      <c r="A822" t="s">
        <v>2508</v>
      </c>
      <c r="B822" t="s">
        <v>2509</v>
      </c>
      <c r="C822" t="s">
        <v>2510</v>
      </c>
      <c r="D822" t="s">
        <v>107</v>
      </c>
      <c r="E822">
        <v>39626</v>
      </c>
      <c r="F822">
        <v>14.47</v>
      </c>
    </row>
    <row r="823" spans="1:6" x14ac:dyDescent="0.25">
      <c r="A823" t="s">
        <v>2511</v>
      </c>
      <c r="B823" t="s">
        <v>2512</v>
      </c>
      <c r="C823" t="s">
        <v>2513</v>
      </c>
      <c r="D823" t="s">
        <v>119</v>
      </c>
      <c r="E823">
        <v>39582</v>
      </c>
      <c r="F823">
        <v>13.75</v>
      </c>
    </row>
    <row r="824" spans="1:6" x14ac:dyDescent="0.25">
      <c r="A824" t="s">
        <v>2514</v>
      </c>
      <c r="B824" t="s">
        <v>2515</v>
      </c>
      <c r="C824" t="s">
        <v>2516</v>
      </c>
      <c r="D824" t="s">
        <v>127</v>
      </c>
      <c r="E824">
        <v>39559</v>
      </c>
      <c r="F824">
        <v>11.29</v>
      </c>
    </row>
    <row r="825" spans="1:6" x14ac:dyDescent="0.25">
      <c r="A825" t="s">
        <v>2517</v>
      </c>
      <c r="B825" t="s">
        <v>2518</v>
      </c>
      <c r="C825" t="s">
        <v>2519</v>
      </c>
      <c r="D825" t="s">
        <v>131</v>
      </c>
      <c r="E825">
        <v>39550</v>
      </c>
      <c r="F825">
        <v>9.9600000000000009</v>
      </c>
    </row>
    <row r="826" spans="1:6" x14ac:dyDescent="0.25">
      <c r="A826" t="s">
        <v>2520</v>
      </c>
      <c r="B826" t="s">
        <v>2521</v>
      </c>
      <c r="C826" t="s">
        <v>2522</v>
      </c>
      <c r="D826" t="s">
        <v>103</v>
      </c>
      <c r="E826">
        <v>39513</v>
      </c>
      <c r="F826">
        <v>5.09</v>
      </c>
    </row>
    <row r="827" spans="1:6" x14ac:dyDescent="0.25">
      <c r="A827" t="s">
        <v>2523</v>
      </c>
      <c r="B827" t="s">
        <v>2524</v>
      </c>
      <c r="C827" t="s">
        <v>2525</v>
      </c>
      <c r="D827" t="s">
        <v>103</v>
      </c>
      <c r="E827">
        <v>39509</v>
      </c>
      <c r="F827">
        <v>12.29</v>
      </c>
    </row>
    <row r="828" spans="1:6" x14ac:dyDescent="0.25">
      <c r="A828" t="s">
        <v>2526</v>
      </c>
      <c r="B828" t="s">
        <v>2527</v>
      </c>
      <c r="C828" t="s">
        <v>2528</v>
      </c>
      <c r="D828" t="s">
        <v>88</v>
      </c>
      <c r="E828">
        <v>39505</v>
      </c>
      <c r="F828">
        <v>4.6399999999999997</v>
      </c>
    </row>
    <row r="829" spans="1:6" x14ac:dyDescent="0.25">
      <c r="A829" t="s">
        <v>2529</v>
      </c>
      <c r="B829" t="s">
        <v>2530</v>
      </c>
      <c r="C829" t="s">
        <v>2531</v>
      </c>
      <c r="D829" t="s">
        <v>88</v>
      </c>
      <c r="E829">
        <v>39493</v>
      </c>
      <c r="F829">
        <v>10.72</v>
      </c>
    </row>
    <row r="830" spans="1:6" x14ac:dyDescent="0.25">
      <c r="A830" t="s">
        <v>2532</v>
      </c>
      <c r="B830" t="s">
        <v>2533</v>
      </c>
      <c r="C830" t="s">
        <v>2534</v>
      </c>
      <c r="D830" t="s">
        <v>253</v>
      </c>
      <c r="E830">
        <v>39387</v>
      </c>
      <c r="F830">
        <v>11.31</v>
      </c>
    </row>
    <row r="831" spans="1:6" x14ac:dyDescent="0.25">
      <c r="A831" t="s">
        <v>2535</v>
      </c>
      <c r="B831" t="s">
        <v>2536</v>
      </c>
      <c r="C831" t="s">
        <v>2537</v>
      </c>
      <c r="D831" t="s">
        <v>149</v>
      </c>
      <c r="E831">
        <v>39325</v>
      </c>
      <c r="F831">
        <v>5.7</v>
      </c>
    </row>
    <row r="832" spans="1:6" x14ac:dyDescent="0.25">
      <c r="A832" t="s">
        <v>2538</v>
      </c>
      <c r="B832" t="s">
        <v>2539</v>
      </c>
      <c r="C832" t="s">
        <v>2540</v>
      </c>
      <c r="D832" t="s">
        <v>88</v>
      </c>
      <c r="E832">
        <v>39279</v>
      </c>
      <c r="F832">
        <v>12.37</v>
      </c>
    </row>
    <row r="833" spans="1:6" x14ac:dyDescent="0.25">
      <c r="A833" t="s">
        <v>2541</v>
      </c>
      <c r="B833" t="s">
        <v>2542</v>
      </c>
      <c r="C833" t="s">
        <v>2543</v>
      </c>
      <c r="D833" t="s">
        <v>107</v>
      </c>
      <c r="E833">
        <v>39262</v>
      </c>
      <c r="F833">
        <v>14.67</v>
      </c>
    </row>
    <row r="834" spans="1:6" x14ac:dyDescent="0.25">
      <c r="A834" t="s">
        <v>2544</v>
      </c>
      <c r="B834" t="s">
        <v>2545</v>
      </c>
      <c r="C834" t="s">
        <v>2546</v>
      </c>
      <c r="D834" t="s">
        <v>205</v>
      </c>
      <c r="E834">
        <v>39261</v>
      </c>
      <c r="F834">
        <v>12.26</v>
      </c>
    </row>
    <row r="835" spans="1:6" x14ac:dyDescent="0.25">
      <c r="A835" t="s">
        <v>2547</v>
      </c>
      <c r="B835" t="s">
        <v>2548</v>
      </c>
      <c r="C835" t="s">
        <v>2549</v>
      </c>
      <c r="D835" t="s">
        <v>115</v>
      </c>
      <c r="E835">
        <v>39259</v>
      </c>
      <c r="F835">
        <v>13.05</v>
      </c>
    </row>
    <row r="836" spans="1:6" x14ac:dyDescent="0.25">
      <c r="A836" t="s">
        <v>2550</v>
      </c>
      <c r="B836" t="s">
        <v>2551</v>
      </c>
      <c r="C836" t="s">
        <v>2552</v>
      </c>
      <c r="D836" t="s">
        <v>107</v>
      </c>
      <c r="E836">
        <v>39160</v>
      </c>
      <c r="F836">
        <v>9.41</v>
      </c>
    </row>
    <row r="837" spans="1:6" x14ac:dyDescent="0.25">
      <c r="A837" t="s">
        <v>2553</v>
      </c>
      <c r="B837" t="s">
        <v>2554</v>
      </c>
      <c r="C837" t="s">
        <v>2555</v>
      </c>
      <c r="D837" t="s">
        <v>141</v>
      </c>
      <c r="E837">
        <v>3952</v>
      </c>
      <c r="F837">
        <v>11.26</v>
      </c>
    </row>
    <row r="838" spans="1:6" x14ac:dyDescent="0.25">
      <c r="A838" t="s">
        <v>2556</v>
      </c>
      <c r="B838" t="s">
        <v>2557</v>
      </c>
      <c r="C838" t="s">
        <v>2558</v>
      </c>
      <c r="D838" t="s">
        <v>99</v>
      </c>
      <c r="E838">
        <v>38984</v>
      </c>
      <c r="F838">
        <v>13.31</v>
      </c>
    </row>
    <row r="839" spans="1:6" x14ac:dyDescent="0.25">
      <c r="A839" t="s">
        <v>2559</v>
      </c>
      <c r="B839" t="s">
        <v>2560</v>
      </c>
      <c r="C839" t="s">
        <v>2561</v>
      </c>
      <c r="D839" t="s">
        <v>99</v>
      </c>
      <c r="E839">
        <v>38980</v>
      </c>
      <c r="F839">
        <v>12.51</v>
      </c>
    </row>
    <row r="840" spans="1:6" x14ac:dyDescent="0.25">
      <c r="A840" t="s">
        <v>2562</v>
      </c>
      <c r="B840" t="s">
        <v>2563</v>
      </c>
      <c r="C840" t="s">
        <v>2564</v>
      </c>
      <c r="D840" t="s">
        <v>91</v>
      </c>
      <c r="E840">
        <v>38961</v>
      </c>
      <c r="F840">
        <v>6.47</v>
      </c>
    </row>
    <row r="841" spans="1:6" x14ac:dyDescent="0.25">
      <c r="A841" t="s">
        <v>2565</v>
      </c>
      <c r="B841" t="s">
        <v>2566</v>
      </c>
      <c r="C841" t="s">
        <v>2567</v>
      </c>
      <c r="D841" t="s">
        <v>156</v>
      </c>
      <c r="E841">
        <v>38934</v>
      </c>
      <c r="F841">
        <v>5.34</v>
      </c>
    </row>
    <row r="842" spans="1:6" x14ac:dyDescent="0.25">
      <c r="A842" t="s">
        <v>2568</v>
      </c>
      <c r="B842" t="s">
        <v>2569</v>
      </c>
      <c r="C842" t="s">
        <v>2570</v>
      </c>
      <c r="D842" t="s">
        <v>107</v>
      </c>
      <c r="E842">
        <v>38915</v>
      </c>
      <c r="F842">
        <v>12.6</v>
      </c>
    </row>
    <row r="843" spans="1:6" x14ac:dyDescent="0.25">
      <c r="A843" t="s">
        <v>2571</v>
      </c>
      <c r="B843" t="s">
        <v>2572</v>
      </c>
      <c r="C843" t="s">
        <v>2573</v>
      </c>
      <c r="D843" t="s">
        <v>141</v>
      </c>
      <c r="E843">
        <v>38829</v>
      </c>
      <c r="F843">
        <v>10.14</v>
      </c>
    </row>
    <row r="844" spans="1:6" x14ac:dyDescent="0.25">
      <c r="A844" t="s">
        <v>2574</v>
      </c>
      <c r="B844" t="s">
        <v>2575</v>
      </c>
      <c r="C844" t="s">
        <v>2576</v>
      </c>
      <c r="D844" t="s">
        <v>107</v>
      </c>
      <c r="E844">
        <v>38776</v>
      </c>
      <c r="F844">
        <v>9.94</v>
      </c>
    </row>
    <row r="845" spans="1:6" x14ac:dyDescent="0.25">
      <c r="A845" t="s">
        <v>2577</v>
      </c>
      <c r="B845" t="s">
        <v>2578</v>
      </c>
      <c r="C845" t="s">
        <v>2579</v>
      </c>
      <c r="D845" t="s">
        <v>103</v>
      </c>
      <c r="E845">
        <v>38733</v>
      </c>
      <c r="F845">
        <v>4.33</v>
      </c>
    </row>
    <row r="846" spans="1:6" x14ac:dyDescent="0.25">
      <c r="A846" t="s">
        <v>2580</v>
      </c>
      <c r="B846" t="s">
        <v>2581</v>
      </c>
      <c r="C846" t="s">
        <v>2582</v>
      </c>
      <c r="D846" t="s">
        <v>107</v>
      </c>
      <c r="E846">
        <v>38724</v>
      </c>
      <c r="F846">
        <v>4.46</v>
      </c>
    </row>
    <row r="847" spans="1:6" x14ac:dyDescent="0.25">
      <c r="A847" t="s">
        <v>2583</v>
      </c>
      <c r="B847" t="s">
        <v>2584</v>
      </c>
      <c r="C847" t="s">
        <v>2585</v>
      </c>
      <c r="D847" t="s">
        <v>103</v>
      </c>
      <c r="E847">
        <v>38604</v>
      </c>
      <c r="F847">
        <v>12.9</v>
      </c>
    </row>
    <row r="848" spans="1:6" x14ac:dyDescent="0.25">
      <c r="A848" t="s">
        <v>2586</v>
      </c>
      <c r="B848" t="s">
        <v>2587</v>
      </c>
      <c r="C848" t="s">
        <v>2588</v>
      </c>
      <c r="D848" t="s">
        <v>123</v>
      </c>
      <c r="E848">
        <v>38492</v>
      </c>
      <c r="F848">
        <v>14.87</v>
      </c>
    </row>
    <row r="849" spans="1:6" x14ac:dyDescent="0.25">
      <c r="A849" t="s">
        <v>2589</v>
      </c>
      <c r="B849" t="s">
        <v>2590</v>
      </c>
      <c r="C849" t="s">
        <v>2591</v>
      </c>
      <c r="D849" t="s">
        <v>141</v>
      </c>
      <c r="E849">
        <v>38475</v>
      </c>
      <c r="F849">
        <v>5.55</v>
      </c>
    </row>
    <row r="850" spans="1:6" x14ac:dyDescent="0.25">
      <c r="A850" t="s">
        <v>2592</v>
      </c>
      <c r="B850" t="s">
        <v>2593</v>
      </c>
      <c r="C850" t="s">
        <v>2594</v>
      </c>
      <c r="D850" t="s">
        <v>88</v>
      </c>
      <c r="E850">
        <v>38324</v>
      </c>
      <c r="F850">
        <v>8.2200000000000006</v>
      </c>
    </row>
    <row r="851" spans="1:6" x14ac:dyDescent="0.25">
      <c r="A851" t="s">
        <v>2595</v>
      </c>
      <c r="B851" t="s">
        <v>2596</v>
      </c>
      <c r="C851" t="s">
        <v>2597</v>
      </c>
      <c r="D851" t="s">
        <v>88</v>
      </c>
      <c r="E851">
        <v>38319</v>
      </c>
      <c r="F851">
        <v>4.16</v>
      </c>
    </row>
    <row r="852" spans="1:6" x14ac:dyDescent="0.25">
      <c r="A852" t="s">
        <v>2598</v>
      </c>
      <c r="B852" t="s">
        <v>2599</v>
      </c>
      <c r="C852" t="s">
        <v>2600</v>
      </c>
      <c r="D852" t="s">
        <v>107</v>
      </c>
      <c r="E852">
        <v>38295</v>
      </c>
      <c r="F852">
        <v>14.29</v>
      </c>
    </row>
    <row r="853" spans="1:6" x14ac:dyDescent="0.25">
      <c r="A853" t="s">
        <v>2601</v>
      </c>
      <c r="B853" t="s">
        <v>2602</v>
      </c>
      <c r="C853" t="s">
        <v>2603</v>
      </c>
      <c r="D853" t="s">
        <v>88</v>
      </c>
      <c r="E853">
        <v>38256</v>
      </c>
      <c r="F853">
        <v>4.12</v>
      </c>
    </row>
    <row r="854" spans="1:6" x14ac:dyDescent="0.25">
      <c r="A854" t="s">
        <v>2604</v>
      </c>
      <c r="B854" t="s">
        <v>2605</v>
      </c>
      <c r="C854" t="s">
        <v>2606</v>
      </c>
      <c r="D854" t="s">
        <v>156</v>
      </c>
      <c r="E854">
        <v>38161</v>
      </c>
      <c r="F854">
        <v>14.33</v>
      </c>
    </row>
    <row r="855" spans="1:6" x14ac:dyDescent="0.25">
      <c r="A855" t="s">
        <v>2607</v>
      </c>
      <c r="B855" t="s">
        <v>2608</v>
      </c>
      <c r="C855" t="s">
        <v>2609</v>
      </c>
      <c r="D855" t="s">
        <v>103</v>
      </c>
      <c r="E855">
        <v>38154</v>
      </c>
      <c r="F855">
        <v>15.05</v>
      </c>
    </row>
    <row r="856" spans="1:6" x14ac:dyDescent="0.25">
      <c r="A856" t="s">
        <v>2610</v>
      </c>
      <c r="B856" t="s">
        <v>2611</v>
      </c>
      <c r="C856" t="s">
        <v>2612</v>
      </c>
      <c r="D856" t="s">
        <v>103</v>
      </c>
      <c r="E856">
        <v>3898</v>
      </c>
      <c r="F856">
        <v>9.57</v>
      </c>
    </row>
    <row r="857" spans="1:6" x14ac:dyDescent="0.25">
      <c r="A857" t="s">
        <v>2613</v>
      </c>
      <c r="B857" t="s">
        <v>2614</v>
      </c>
      <c r="C857" t="s">
        <v>2615</v>
      </c>
      <c r="D857" t="s">
        <v>145</v>
      </c>
      <c r="E857">
        <v>3853</v>
      </c>
      <c r="F857">
        <v>14.86</v>
      </c>
    </row>
    <row r="858" spans="1:6" x14ac:dyDescent="0.25">
      <c r="A858" t="s">
        <v>2616</v>
      </c>
      <c r="B858" t="s">
        <v>2617</v>
      </c>
      <c r="C858" t="s">
        <v>2618</v>
      </c>
      <c r="D858" t="s">
        <v>103</v>
      </c>
      <c r="E858">
        <v>37977</v>
      </c>
      <c r="F858">
        <v>14.87</v>
      </c>
    </row>
    <row r="859" spans="1:6" x14ac:dyDescent="0.25">
      <c r="A859" t="s">
        <v>2619</v>
      </c>
      <c r="B859" t="s">
        <v>2620</v>
      </c>
      <c r="C859" t="s">
        <v>2621</v>
      </c>
      <c r="D859" t="s">
        <v>131</v>
      </c>
      <c r="E859">
        <v>37972</v>
      </c>
      <c r="F859">
        <v>13.89</v>
      </c>
    </row>
    <row r="860" spans="1:6" x14ac:dyDescent="0.25">
      <c r="A860" t="s">
        <v>2622</v>
      </c>
      <c r="B860" t="s">
        <v>2623</v>
      </c>
      <c r="C860" t="s">
        <v>2624</v>
      </c>
      <c r="D860" t="s">
        <v>156</v>
      </c>
      <c r="E860">
        <v>37894</v>
      </c>
      <c r="F860">
        <v>14.56</v>
      </c>
    </row>
    <row r="861" spans="1:6" x14ac:dyDescent="0.25">
      <c r="A861" t="s">
        <v>2625</v>
      </c>
      <c r="B861" t="s">
        <v>2626</v>
      </c>
      <c r="C861" t="s">
        <v>2627</v>
      </c>
      <c r="D861" t="s">
        <v>107</v>
      </c>
      <c r="E861">
        <v>37841</v>
      </c>
      <c r="F861">
        <v>9.8000000000000007</v>
      </c>
    </row>
    <row r="862" spans="1:6" x14ac:dyDescent="0.25">
      <c r="A862" t="s">
        <v>2628</v>
      </c>
      <c r="B862" t="s">
        <v>2629</v>
      </c>
      <c r="C862" t="s">
        <v>2630</v>
      </c>
      <c r="D862" t="s">
        <v>103</v>
      </c>
      <c r="E862">
        <v>37834</v>
      </c>
      <c r="F862">
        <v>4.4800000000000004</v>
      </c>
    </row>
    <row r="863" spans="1:6" x14ac:dyDescent="0.25">
      <c r="A863" t="s">
        <v>2631</v>
      </c>
      <c r="B863" t="s">
        <v>2632</v>
      </c>
      <c r="C863" t="s">
        <v>2633</v>
      </c>
      <c r="D863" t="s">
        <v>99</v>
      </c>
      <c r="E863">
        <v>37813</v>
      </c>
      <c r="F863">
        <v>6.13</v>
      </c>
    </row>
    <row r="864" spans="1:6" x14ac:dyDescent="0.25">
      <c r="A864" t="s">
        <v>2634</v>
      </c>
      <c r="B864" t="s">
        <v>2635</v>
      </c>
      <c r="C864" t="s">
        <v>2636</v>
      </c>
      <c r="D864" t="s">
        <v>131</v>
      </c>
      <c r="E864">
        <v>37765</v>
      </c>
      <c r="F864">
        <v>11.45</v>
      </c>
    </row>
    <row r="865" spans="1:6" x14ac:dyDescent="0.25">
      <c r="A865" t="s">
        <v>2637</v>
      </c>
      <c r="B865" t="s">
        <v>2638</v>
      </c>
      <c r="C865" t="s">
        <v>2639</v>
      </c>
      <c r="D865" t="s">
        <v>99</v>
      </c>
      <c r="E865">
        <v>37735</v>
      </c>
      <c r="F865">
        <v>14.21</v>
      </c>
    </row>
    <row r="866" spans="1:6" x14ac:dyDescent="0.25">
      <c r="A866" t="s">
        <v>2640</v>
      </c>
      <c r="B866" t="s">
        <v>2641</v>
      </c>
      <c r="C866" t="s">
        <v>2642</v>
      </c>
      <c r="D866" t="s">
        <v>131</v>
      </c>
      <c r="E866">
        <v>37707</v>
      </c>
      <c r="F866">
        <v>4.57</v>
      </c>
    </row>
    <row r="867" spans="1:6" x14ac:dyDescent="0.25">
      <c r="A867" t="s">
        <v>2643</v>
      </c>
      <c r="B867" t="s">
        <v>2644</v>
      </c>
      <c r="C867" t="s">
        <v>2645</v>
      </c>
      <c r="D867" t="s">
        <v>119</v>
      </c>
      <c r="E867">
        <v>37699</v>
      </c>
      <c r="F867">
        <v>10.029999999999999</v>
      </c>
    </row>
    <row r="868" spans="1:6" x14ac:dyDescent="0.25">
      <c r="A868" t="s">
        <v>2646</v>
      </c>
      <c r="B868" t="s">
        <v>2647</v>
      </c>
      <c r="C868" t="s">
        <v>2648</v>
      </c>
      <c r="D868" t="s">
        <v>99</v>
      </c>
      <c r="E868">
        <v>37697</v>
      </c>
      <c r="F868">
        <v>9.2799999999999994</v>
      </c>
    </row>
    <row r="869" spans="1:6" x14ac:dyDescent="0.25">
      <c r="A869" t="s">
        <v>2649</v>
      </c>
      <c r="B869" t="s">
        <v>2650</v>
      </c>
      <c r="C869" t="s">
        <v>2651</v>
      </c>
      <c r="D869" t="s">
        <v>107</v>
      </c>
      <c r="E869">
        <v>37684</v>
      </c>
      <c r="F869">
        <v>8.0399999999999991</v>
      </c>
    </row>
    <row r="870" spans="1:6" x14ac:dyDescent="0.25">
      <c r="A870" t="s">
        <v>2652</v>
      </c>
      <c r="B870" t="s">
        <v>2653</v>
      </c>
      <c r="C870" t="s">
        <v>2654</v>
      </c>
      <c r="D870" t="s">
        <v>88</v>
      </c>
      <c r="E870">
        <v>37680</v>
      </c>
      <c r="F870">
        <v>12.56</v>
      </c>
    </row>
    <row r="871" spans="1:6" x14ac:dyDescent="0.25">
      <c r="A871" t="s">
        <v>2655</v>
      </c>
      <c r="B871" t="s">
        <v>2656</v>
      </c>
      <c r="C871" t="s">
        <v>2657</v>
      </c>
      <c r="D871" t="s">
        <v>88</v>
      </c>
      <c r="E871">
        <v>37663</v>
      </c>
      <c r="F871">
        <v>4.45</v>
      </c>
    </row>
    <row r="872" spans="1:6" x14ac:dyDescent="0.25">
      <c r="A872" t="s">
        <v>2658</v>
      </c>
      <c r="B872" t="s">
        <v>2659</v>
      </c>
      <c r="C872" t="s">
        <v>2660</v>
      </c>
      <c r="D872" t="s">
        <v>107</v>
      </c>
      <c r="E872">
        <v>37660</v>
      </c>
      <c r="F872">
        <v>15.62</v>
      </c>
    </row>
    <row r="873" spans="1:6" x14ac:dyDescent="0.25">
      <c r="A873" t="s">
        <v>2661</v>
      </c>
      <c r="B873" t="s">
        <v>2662</v>
      </c>
      <c r="C873" t="s">
        <v>2663</v>
      </c>
      <c r="D873" t="s">
        <v>111</v>
      </c>
      <c r="E873">
        <v>37648</v>
      </c>
      <c r="F873">
        <v>7.01</v>
      </c>
    </row>
    <row r="874" spans="1:6" x14ac:dyDescent="0.25">
      <c r="A874" t="s">
        <v>2664</v>
      </c>
      <c r="B874" t="s">
        <v>2665</v>
      </c>
      <c r="C874" t="s">
        <v>2666</v>
      </c>
      <c r="D874" t="s">
        <v>119</v>
      </c>
      <c r="E874">
        <v>37629</v>
      </c>
      <c r="F874">
        <v>6.64</v>
      </c>
    </row>
    <row r="875" spans="1:6" x14ac:dyDescent="0.25">
      <c r="A875" t="s">
        <v>2667</v>
      </c>
      <c r="B875" t="s">
        <v>2668</v>
      </c>
      <c r="C875" t="s">
        <v>2669</v>
      </c>
      <c r="D875" t="s">
        <v>103</v>
      </c>
      <c r="E875">
        <v>37626</v>
      </c>
      <c r="F875">
        <v>14.18</v>
      </c>
    </row>
    <row r="876" spans="1:6" x14ac:dyDescent="0.25">
      <c r="A876" t="s">
        <v>2670</v>
      </c>
      <c r="B876" t="s">
        <v>2671</v>
      </c>
      <c r="C876" t="s">
        <v>2672</v>
      </c>
      <c r="D876" t="s">
        <v>107</v>
      </c>
      <c r="E876">
        <v>37618</v>
      </c>
      <c r="F876">
        <v>6.42</v>
      </c>
    </row>
    <row r="877" spans="1:6" x14ac:dyDescent="0.25">
      <c r="A877" t="s">
        <v>2673</v>
      </c>
      <c r="B877" t="s">
        <v>2674</v>
      </c>
      <c r="C877" t="s">
        <v>2675</v>
      </c>
      <c r="D877" t="s">
        <v>88</v>
      </c>
      <c r="E877">
        <v>37607</v>
      </c>
      <c r="F877">
        <v>10.39</v>
      </c>
    </row>
    <row r="878" spans="1:6" x14ac:dyDescent="0.25">
      <c r="A878" t="s">
        <v>2676</v>
      </c>
      <c r="B878" t="s">
        <v>2677</v>
      </c>
      <c r="C878" t="s">
        <v>2678</v>
      </c>
      <c r="D878" t="s">
        <v>149</v>
      </c>
      <c r="E878">
        <v>37601</v>
      </c>
      <c r="F878">
        <v>5.2</v>
      </c>
    </row>
    <row r="879" spans="1:6" x14ac:dyDescent="0.25">
      <c r="A879" t="s">
        <v>2679</v>
      </c>
      <c r="B879" t="s">
        <v>2680</v>
      </c>
      <c r="C879" t="s">
        <v>2681</v>
      </c>
      <c r="D879" t="s">
        <v>119</v>
      </c>
      <c r="E879">
        <v>37596</v>
      </c>
      <c r="F879">
        <v>13.77</v>
      </c>
    </row>
    <row r="880" spans="1:6" x14ac:dyDescent="0.25">
      <c r="A880" t="s">
        <v>2682</v>
      </c>
      <c r="B880" t="s">
        <v>2683</v>
      </c>
      <c r="C880" t="s">
        <v>2684</v>
      </c>
      <c r="D880" t="s">
        <v>88</v>
      </c>
      <c r="E880">
        <v>37571</v>
      </c>
      <c r="F880">
        <v>13.4</v>
      </c>
    </row>
    <row r="881" spans="1:6" x14ac:dyDescent="0.25">
      <c r="A881" t="s">
        <v>2685</v>
      </c>
      <c r="B881" t="s">
        <v>2686</v>
      </c>
      <c r="C881" t="s">
        <v>2687</v>
      </c>
      <c r="D881" t="s">
        <v>115</v>
      </c>
      <c r="E881">
        <v>37558</v>
      </c>
      <c r="F881">
        <v>9.0500000000000007</v>
      </c>
    </row>
    <row r="882" spans="1:6" x14ac:dyDescent="0.25">
      <c r="A882" t="s">
        <v>2688</v>
      </c>
      <c r="B882" t="s">
        <v>2689</v>
      </c>
      <c r="C882" t="s">
        <v>2690</v>
      </c>
      <c r="D882" t="s">
        <v>88</v>
      </c>
      <c r="E882">
        <v>37535</v>
      </c>
      <c r="F882">
        <v>10.28</v>
      </c>
    </row>
    <row r="883" spans="1:6" x14ac:dyDescent="0.25">
      <c r="A883" t="s">
        <v>2691</v>
      </c>
      <c r="B883" t="s">
        <v>2692</v>
      </c>
      <c r="C883" t="s">
        <v>2693</v>
      </c>
      <c r="D883" t="s">
        <v>145</v>
      </c>
      <c r="E883">
        <v>37512</v>
      </c>
      <c r="F883">
        <v>11.18</v>
      </c>
    </row>
    <row r="884" spans="1:6" x14ac:dyDescent="0.25">
      <c r="A884" t="s">
        <v>2694</v>
      </c>
      <c r="B884" t="s">
        <v>2695</v>
      </c>
      <c r="C884" t="s">
        <v>2696</v>
      </c>
      <c r="D884" t="s">
        <v>88</v>
      </c>
      <c r="E884">
        <v>37498</v>
      </c>
      <c r="F884">
        <v>9.0399999999999991</v>
      </c>
    </row>
    <row r="885" spans="1:6" x14ac:dyDescent="0.25">
      <c r="A885" t="s">
        <v>2697</v>
      </c>
      <c r="B885" t="s">
        <v>2698</v>
      </c>
      <c r="C885" t="s">
        <v>2699</v>
      </c>
      <c r="D885" t="s">
        <v>141</v>
      </c>
      <c r="E885">
        <v>37491</v>
      </c>
      <c r="F885">
        <v>9.7799999999999994</v>
      </c>
    </row>
    <row r="886" spans="1:6" x14ac:dyDescent="0.25">
      <c r="A886" t="s">
        <v>2700</v>
      </c>
      <c r="B886" t="s">
        <v>2701</v>
      </c>
      <c r="C886" t="s">
        <v>2702</v>
      </c>
      <c r="D886" t="s">
        <v>119</v>
      </c>
      <c r="E886">
        <v>37474</v>
      </c>
      <c r="F886">
        <v>8.89</v>
      </c>
    </row>
    <row r="887" spans="1:6" x14ac:dyDescent="0.25">
      <c r="A887" t="s">
        <v>2703</v>
      </c>
      <c r="B887" t="s">
        <v>2704</v>
      </c>
      <c r="C887" t="s">
        <v>2705</v>
      </c>
      <c r="D887" t="s">
        <v>103</v>
      </c>
      <c r="E887">
        <v>37439</v>
      </c>
      <c r="F887">
        <v>10.23</v>
      </c>
    </row>
    <row r="888" spans="1:6" x14ac:dyDescent="0.25">
      <c r="A888" t="s">
        <v>2706</v>
      </c>
      <c r="B888" t="s">
        <v>2707</v>
      </c>
      <c r="C888" t="s">
        <v>2708</v>
      </c>
      <c r="D888" t="s">
        <v>107</v>
      </c>
      <c r="E888">
        <v>37438</v>
      </c>
      <c r="F888">
        <v>5.93</v>
      </c>
    </row>
    <row r="889" spans="1:6" x14ac:dyDescent="0.25">
      <c r="A889" t="s">
        <v>2709</v>
      </c>
      <c r="B889" t="s">
        <v>2710</v>
      </c>
      <c r="C889" t="s">
        <v>2711</v>
      </c>
      <c r="D889" t="s">
        <v>173</v>
      </c>
      <c r="E889">
        <v>37313</v>
      </c>
      <c r="F889">
        <v>14.6</v>
      </c>
    </row>
    <row r="890" spans="1:6" x14ac:dyDescent="0.25">
      <c r="A890" t="s">
        <v>2712</v>
      </c>
      <c r="B890" t="s">
        <v>2713</v>
      </c>
      <c r="C890" t="s">
        <v>2714</v>
      </c>
      <c r="D890" t="s">
        <v>88</v>
      </c>
      <c r="E890">
        <v>37289</v>
      </c>
      <c r="F890">
        <v>5.61</v>
      </c>
    </row>
    <row r="891" spans="1:6" x14ac:dyDescent="0.25">
      <c r="A891" t="s">
        <v>2715</v>
      </c>
      <c r="B891" t="s">
        <v>2716</v>
      </c>
      <c r="C891" t="s">
        <v>2717</v>
      </c>
      <c r="D891" t="s">
        <v>119</v>
      </c>
      <c r="E891">
        <v>37126</v>
      </c>
      <c r="F891">
        <v>7.41</v>
      </c>
    </row>
    <row r="892" spans="1:6" x14ac:dyDescent="0.25">
      <c r="A892" t="s">
        <v>2718</v>
      </c>
      <c r="B892" t="s">
        <v>2719</v>
      </c>
      <c r="C892" t="s">
        <v>2720</v>
      </c>
      <c r="D892" t="s">
        <v>141</v>
      </c>
      <c r="E892">
        <v>3785</v>
      </c>
      <c r="F892">
        <v>8.23</v>
      </c>
    </row>
    <row r="893" spans="1:6" x14ac:dyDescent="0.25">
      <c r="A893" t="s">
        <v>2721</v>
      </c>
      <c r="B893" t="s">
        <v>2722</v>
      </c>
      <c r="C893" t="s">
        <v>2723</v>
      </c>
      <c r="D893" t="s">
        <v>141</v>
      </c>
      <c r="E893">
        <v>3750</v>
      </c>
      <c r="F893">
        <v>15.11</v>
      </c>
    </row>
    <row r="894" spans="1:6" x14ac:dyDescent="0.25">
      <c r="A894" t="s">
        <v>2724</v>
      </c>
      <c r="B894" t="s">
        <v>2725</v>
      </c>
      <c r="C894" t="s">
        <v>713</v>
      </c>
      <c r="D894" t="s">
        <v>141</v>
      </c>
      <c r="E894">
        <v>3735</v>
      </c>
      <c r="F894">
        <v>10.06</v>
      </c>
    </row>
    <row r="895" spans="1:6" x14ac:dyDescent="0.25">
      <c r="A895" t="s">
        <v>2726</v>
      </c>
      <c r="B895" t="s">
        <v>2727</v>
      </c>
      <c r="C895" t="s">
        <v>2728</v>
      </c>
      <c r="D895" t="s">
        <v>127</v>
      </c>
      <c r="E895">
        <v>36981</v>
      </c>
      <c r="F895">
        <v>8.59</v>
      </c>
    </row>
    <row r="896" spans="1:6" x14ac:dyDescent="0.25">
      <c r="A896" t="s">
        <v>2729</v>
      </c>
      <c r="B896" t="s">
        <v>2730</v>
      </c>
      <c r="C896" t="s">
        <v>2731</v>
      </c>
      <c r="D896" t="s">
        <v>205</v>
      </c>
      <c r="E896">
        <v>36932</v>
      </c>
      <c r="F896">
        <v>15.91</v>
      </c>
    </row>
    <row r="897" spans="1:6" x14ac:dyDescent="0.25">
      <c r="A897" t="s">
        <v>2732</v>
      </c>
      <c r="B897" t="s">
        <v>2733</v>
      </c>
      <c r="C897" t="s">
        <v>2734</v>
      </c>
      <c r="D897" t="s">
        <v>228</v>
      </c>
      <c r="E897">
        <v>36930</v>
      </c>
      <c r="F897">
        <v>7.83</v>
      </c>
    </row>
    <row r="898" spans="1:6" x14ac:dyDescent="0.25">
      <c r="A898" t="s">
        <v>2735</v>
      </c>
      <c r="B898" t="s">
        <v>2736</v>
      </c>
      <c r="C898" t="s">
        <v>2737</v>
      </c>
      <c r="D898" t="s">
        <v>107</v>
      </c>
      <c r="E898">
        <v>36844</v>
      </c>
      <c r="F898">
        <v>8.84</v>
      </c>
    </row>
    <row r="899" spans="1:6" x14ac:dyDescent="0.25">
      <c r="A899" t="s">
        <v>2738</v>
      </c>
      <c r="B899" t="s">
        <v>2739</v>
      </c>
      <c r="C899" t="s">
        <v>2740</v>
      </c>
      <c r="D899" t="s">
        <v>99</v>
      </c>
      <c r="E899">
        <v>36822</v>
      </c>
      <c r="F899">
        <v>5.21</v>
      </c>
    </row>
    <row r="900" spans="1:6" x14ac:dyDescent="0.25">
      <c r="A900" t="s">
        <v>2741</v>
      </c>
      <c r="B900" t="s">
        <v>2742</v>
      </c>
      <c r="C900" t="s">
        <v>2743</v>
      </c>
      <c r="D900" t="s">
        <v>115</v>
      </c>
      <c r="E900">
        <v>36808</v>
      </c>
      <c r="F900">
        <v>13.06</v>
      </c>
    </row>
    <row r="901" spans="1:6" x14ac:dyDescent="0.25">
      <c r="A901" t="s">
        <v>2744</v>
      </c>
      <c r="B901" t="s">
        <v>2745</v>
      </c>
      <c r="C901" t="s">
        <v>2746</v>
      </c>
      <c r="D901" t="s">
        <v>99</v>
      </c>
      <c r="E901">
        <v>36798</v>
      </c>
      <c r="F901">
        <v>11.61</v>
      </c>
    </row>
    <row r="902" spans="1:6" x14ac:dyDescent="0.25">
      <c r="A902" t="s">
        <v>2747</v>
      </c>
      <c r="B902" t="s">
        <v>2748</v>
      </c>
      <c r="C902" t="s">
        <v>2749</v>
      </c>
      <c r="D902" t="s">
        <v>115</v>
      </c>
      <c r="E902">
        <v>36716</v>
      </c>
      <c r="F902">
        <v>15.07</v>
      </c>
    </row>
    <row r="903" spans="1:6" x14ac:dyDescent="0.25">
      <c r="A903" t="s">
        <v>2750</v>
      </c>
      <c r="B903" t="s">
        <v>2751</v>
      </c>
      <c r="C903" t="s">
        <v>2752</v>
      </c>
      <c r="D903" t="s">
        <v>88</v>
      </c>
      <c r="E903">
        <v>36633</v>
      </c>
      <c r="F903">
        <v>5.22</v>
      </c>
    </row>
    <row r="904" spans="1:6" x14ac:dyDescent="0.25">
      <c r="A904" t="s">
        <v>2753</v>
      </c>
      <c r="B904" t="s">
        <v>2754</v>
      </c>
      <c r="C904" t="s">
        <v>2755</v>
      </c>
      <c r="D904" t="s">
        <v>127</v>
      </c>
      <c r="E904">
        <v>36630</v>
      </c>
      <c r="F904">
        <v>8.19</v>
      </c>
    </row>
    <row r="905" spans="1:6" x14ac:dyDescent="0.25">
      <c r="A905" t="s">
        <v>2756</v>
      </c>
      <c r="B905" t="s">
        <v>2757</v>
      </c>
      <c r="C905" t="s">
        <v>2758</v>
      </c>
      <c r="D905" t="s">
        <v>91</v>
      </c>
      <c r="E905">
        <v>36573</v>
      </c>
      <c r="F905">
        <v>6.12</v>
      </c>
    </row>
    <row r="906" spans="1:6" x14ac:dyDescent="0.25">
      <c r="A906" t="s">
        <v>2759</v>
      </c>
      <c r="B906" t="s">
        <v>2760</v>
      </c>
      <c r="C906" t="s">
        <v>2761</v>
      </c>
      <c r="D906" t="s">
        <v>103</v>
      </c>
      <c r="E906">
        <v>36539</v>
      </c>
      <c r="F906">
        <v>13.81</v>
      </c>
    </row>
    <row r="907" spans="1:6" x14ac:dyDescent="0.25">
      <c r="A907" t="s">
        <v>2762</v>
      </c>
      <c r="B907" t="s">
        <v>2763</v>
      </c>
      <c r="C907" t="s">
        <v>2764</v>
      </c>
      <c r="D907" t="s">
        <v>103</v>
      </c>
      <c r="E907">
        <v>36521</v>
      </c>
      <c r="F907">
        <v>6.44</v>
      </c>
    </row>
    <row r="908" spans="1:6" x14ac:dyDescent="0.25">
      <c r="A908" t="s">
        <v>2765</v>
      </c>
      <c r="B908" t="s">
        <v>2766</v>
      </c>
      <c r="C908" t="s">
        <v>2767</v>
      </c>
      <c r="D908" t="s">
        <v>88</v>
      </c>
      <c r="E908">
        <v>36459</v>
      </c>
      <c r="F908">
        <v>14.83</v>
      </c>
    </row>
    <row r="909" spans="1:6" x14ac:dyDescent="0.25">
      <c r="A909" t="s">
        <v>2768</v>
      </c>
      <c r="B909" t="s">
        <v>2769</v>
      </c>
      <c r="C909" t="s">
        <v>2770</v>
      </c>
      <c r="D909" t="s">
        <v>141</v>
      </c>
      <c r="E909">
        <v>36251</v>
      </c>
      <c r="F909">
        <v>7.63</v>
      </c>
    </row>
    <row r="910" spans="1:6" x14ac:dyDescent="0.25">
      <c r="A910" t="s">
        <v>2771</v>
      </c>
      <c r="B910" t="s">
        <v>2772</v>
      </c>
      <c r="C910" t="s">
        <v>2773</v>
      </c>
      <c r="D910" t="s">
        <v>145</v>
      </c>
      <c r="E910">
        <v>36102</v>
      </c>
      <c r="F910">
        <v>4.83</v>
      </c>
    </row>
    <row r="911" spans="1:6" x14ac:dyDescent="0.25">
      <c r="A911" t="s">
        <v>2774</v>
      </c>
      <c r="B911" t="s">
        <v>2775</v>
      </c>
      <c r="C911" t="s">
        <v>2776</v>
      </c>
      <c r="D911" t="s">
        <v>173</v>
      </c>
      <c r="E911">
        <v>3693</v>
      </c>
      <c r="F911">
        <v>6.7</v>
      </c>
    </row>
    <row r="912" spans="1:6" x14ac:dyDescent="0.25">
      <c r="A912" t="s">
        <v>2777</v>
      </c>
      <c r="B912" t="s">
        <v>2778</v>
      </c>
      <c r="C912" t="s">
        <v>2779</v>
      </c>
      <c r="D912" t="s">
        <v>107</v>
      </c>
      <c r="E912">
        <v>3662</v>
      </c>
      <c r="F912">
        <v>9.2799999999999994</v>
      </c>
    </row>
    <row r="913" spans="1:6" x14ac:dyDescent="0.25">
      <c r="A913" t="s">
        <v>2780</v>
      </c>
      <c r="B913" t="s">
        <v>2781</v>
      </c>
      <c r="C913" t="s">
        <v>2782</v>
      </c>
      <c r="D913" t="s">
        <v>103</v>
      </c>
      <c r="E913">
        <v>35859</v>
      </c>
      <c r="F913">
        <v>8.23</v>
      </c>
    </row>
    <row r="914" spans="1:6" x14ac:dyDescent="0.25">
      <c r="A914" t="s">
        <v>2783</v>
      </c>
      <c r="B914" t="s">
        <v>2784</v>
      </c>
      <c r="C914" t="s">
        <v>2785</v>
      </c>
      <c r="D914" t="s">
        <v>131</v>
      </c>
      <c r="E914">
        <v>35797</v>
      </c>
      <c r="F914">
        <v>14.16</v>
      </c>
    </row>
    <row r="915" spans="1:6" x14ac:dyDescent="0.25">
      <c r="A915" t="s">
        <v>2786</v>
      </c>
      <c r="B915" t="s">
        <v>2787</v>
      </c>
      <c r="C915" t="s">
        <v>2788</v>
      </c>
      <c r="D915" t="s">
        <v>131</v>
      </c>
      <c r="E915">
        <v>35769</v>
      </c>
      <c r="F915">
        <v>5.65</v>
      </c>
    </row>
    <row r="916" spans="1:6" x14ac:dyDescent="0.25">
      <c r="A916" t="s">
        <v>2789</v>
      </c>
      <c r="B916" t="s">
        <v>2790</v>
      </c>
      <c r="C916" t="s">
        <v>2791</v>
      </c>
      <c r="D916" t="s">
        <v>127</v>
      </c>
      <c r="E916">
        <v>35768</v>
      </c>
      <c r="F916">
        <v>15.16</v>
      </c>
    </row>
    <row r="917" spans="1:6" x14ac:dyDescent="0.25">
      <c r="A917" t="s">
        <v>2792</v>
      </c>
      <c r="B917" t="s">
        <v>2793</v>
      </c>
      <c r="C917" t="s">
        <v>2794</v>
      </c>
      <c r="D917" t="s">
        <v>119</v>
      </c>
      <c r="E917">
        <v>35741</v>
      </c>
      <c r="F917">
        <v>15.82</v>
      </c>
    </row>
    <row r="918" spans="1:6" x14ac:dyDescent="0.25">
      <c r="A918" t="s">
        <v>2795</v>
      </c>
      <c r="B918" t="s">
        <v>2796</v>
      </c>
      <c r="C918" t="s">
        <v>2797</v>
      </c>
      <c r="D918" t="s">
        <v>123</v>
      </c>
      <c r="E918">
        <v>35684</v>
      </c>
      <c r="F918">
        <v>9.73</v>
      </c>
    </row>
    <row r="919" spans="1:6" x14ac:dyDescent="0.25">
      <c r="A919" t="s">
        <v>2798</v>
      </c>
      <c r="B919" t="s">
        <v>2799</v>
      </c>
      <c r="C919" t="s">
        <v>2800</v>
      </c>
      <c r="D919" t="s">
        <v>123</v>
      </c>
      <c r="E919">
        <v>35664</v>
      </c>
      <c r="F919">
        <v>13.9</v>
      </c>
    </row>
    <row r="920" spans="1:6" x14ac:dyDescent="0.25">
      <c r="A920" t="s">
        <v>2801</v>
      </c>
      <c r="B920" t="s">
        <v>2802</v>
      </c>
      <c r="C920" t="s">
        <v>2803</v>
      </c>
      <c r="D920" t="s">
        <v>131</v>
      </c>
      <c r="E920">
        <v>35577</v>
      </c>
      <c r="F920">
        <v>14.22</v>
      </c>
    </row>
    <row r="921" spans="1:6" x14ac:dyDescent="0.25">
      <c r="A921" t="s">
        <v>2804</v>
      </c>
      <c r="B921" t="s">
        <v>2805</v>
      </c>
      <c r="C921" t="s">
        <v>2806</v>
      </c>
      <c r="D921" t="s">
        <v>111</v>
      </c>
      <c r="E921">
        <v>35447</v>
      </c>
      <c r="F921">
        <v>9.31</v>
      </c>
    </row>
    <row r="922" spans="1:6" x14ac:dyDescent="0.25">
      <c r="A922" t="s">
        <v>2807</v>
      </c>
      <c r="B922" t="s">
        <v>2808</v>
      </c>
      <c r="C922" t="s">
        <v>2809</v>
      </c>
      <c r="D922" t="s">
        <v>319</v>
      </c>
      <c r="E922">
        <v>35426</v>
      </c>
      <c r="F922">
        <v>13.78</v>
      </c>
    </row>
    <row r="923" spans="1:6" x14ac:dyDescent="0.25">
      <c r="A923" t="s">
        <v>2810</v>
      </c>
      <c r="B923" t="s">
        <v>2811</v>
      </c>
      <c r="C923" t="s">
        <v>2812</v>
      </c>
      <c r="D923" t="s">
        <v>228</v>
      </c>
      <c r="E923">
        <v>35416</v>
      </c>
      <c r="F923">
        <v>11.21</v>
      </c>
    </row>
    <row r="924" spans="1:6" x14ac:dyDescent="0.25">
      <c r="A924" t="s">
        <v>2813</v>
      </c>
      <c r="B924" t="s">
        <v>2814</v>
      </c>
      <c r="C924" t="s">
        <v>2815</v>
      </c>
      <c r="D924" t="s">
        <v>145</v>
      </c>
      <c r="E924">
        <v>35370</v>
      </c>
      <c r="F924">
        <v>13.75</v>
      </c>
    </row>
    <row r="925" spans="1:6" x14ac:dyDescent="0.25">
      <c r="A925" t="s">
        <v>2816</v>
      </c>
      <c r="B925" t="s">
        <v>2817</v>
      </c>
      <c r="C925" t="s">
        <v>2818</v>
      </c>
      <c r="D925" t="s">
        <v>103</v>
      </c>
      <c r="E925">
        <v>35362</v>
      </c>
      <c r="F925">
        <v>10.75</v>
      </c>
    </row>
    <row r="926" spans="1:6" x14ac:dyDescent="0.25">
      <c r="A926" t="s">
        <v>2819</v>
      </c>
      <c r="B926" t="s">
        <v>2820</v>
      </c>
      <c r="C926" t="s">
        <v>2821</v>
      </c>
      <c r="D926" t="s">
        <v>103</v>
      </c>
      <c r="E926">
        <v>35357</v>
      </c>
      <c r="F926">
        <v>7.37</v>
      </c>
    </row>
    <row r="927" spans="1:6" x14ac:dyDescent="0.25">
      <c r="A927" t="s">
        <v>2822</v>
      </c>
      <c r="B927" t="s">
        <v>2823</v>
      </c>
      <c r="C927" t="s">
        <v>2824</v>
      </c>
      <c r="D927" t="s">
        <v>103</v>
      </c>
      <c r="E927">
        <v>35308</v>
      </c>
      <c r="F927">
        <v>15.01</v>
      </c>
    </row>
    <row r="928" spans="1:6" x14ac:dyDescent="0.25">
      <c r="A928" t="s">
        <v>2825</v>
      </c>
      <c r="B928" t="s">
        <v>2826</v>
      </c>
      <c r="C928" t="s">
        <v>2827</v>
      </c>
      <c r="D928" t="s">
        <v>99</v>
      </c>
      <c r="E928">
        <v>35218</v>
      </c>
      <c r="F928">
        <v>14.56</v>
      </c>
    </row>
    <row r="929" spans="1:6" x14ac:dyDescent="0.25">
      <c r="A929" t="s">
        <v>2828</v>
      </c>
      <c r="B929" t="s">
        <v>2829</v>
      </c>
      <c r="C929" t="s">
        <v>2830</v>
      </c>
      <c r="D929" t="s">
        <v>88</v>
      </c>
      <c r="E929">
        <v>35201</v>
      </c>
      <c r="F929">
        <v>13.29</v>
      </c>
    </row>
    <row r="930" spans="1:6" x14ac:dyDescent="0.25">
      <c r="A930" t="s">
        <v>2831</v>
      </c>
      <c r="B930" t="s">
        <v>2832</v>
      </c>
      <c r="C930" t="s">
        <v>2833</v>
      </c>
      <c r="D930" t="s">
        <v>91</v>
      </c>
      <c r="E930">
        <v>35173</v>
      </c>
      <c r="F930">
        <v>9.8000000000000007</v>
      </c>
    </row>
    <row r="931" spans="1:6" x14ac:dyDescent="0.25">
      <c r="A931" t="s">
        <v>2834</v>
      </c>
      <c r="B931" t="s">
        <v>2835</v>
      </c>
      <c r="C931" t="s">
        <v>2836</v>
      </c>
      <c r="D931" t="s">
        <v>115</v>
      </c>
      <c r="E931">
        <v>35141</v>
      </c>
      <c r="F931">
        <v>15.61</v>
      </c>
    </row>
    <row r="932" spans="1:6" x14ac:dyDescent="0.25">
      <c r="A932" t="s">
        <v>2837</v>
      </c>
      <c r="B932" t="s">
        <v>2838</v>
      </c>
      <c r="C932" t="s">
        <v>2839</v>
      </c>
      <c r="D932" t="s">
        <v>88</v>
      </c>
      <c r="E932">
        <v>35131</v>
      </c>
      <c r="F932">
        <v>4.26</v>
      </c>
    </row>
    <row r="933" spans="1:6" x14ac:dyDescent="0.25">
      <c r="A933" t="s">
        <v>2840</v>
      </c>
      <c r="B933" t="s">
        <v>2841</v>
      </c>
      <c r="C933" t="s">
        <v>2842</v>
      </c>
      <c r="D933" t="s">
        <v>263</v>
      </c>
      <c r="E933">
        <v>35114</v>
      </c>
      <c r="F933">
        <v>15.91</v>
      </c>
    </row>
    <row r="934" spans="1:6" x14ac:dyDescent="0.25">
      <c r="A934" t="s">
        <v>2843</v>
      </c>
      <c r="B934" t="s">
        <v>2844</v>
      </c>
      <c r="C934" t="s">
        <v>2845</v>
      </c>
      <c r="D934" t="s">
        <v>253</v>
      </c>
      <c r="E934">
        <v>3579</v>
      </c>
      <c r="F934">
        <v>4.29</v>
      </c>
    </row>
    <row r="935" spans="1:6" x14ac:dyDescent="0.25">
      <c r="A935" t="s">
        <v>2846</v>
      </c>
      <c r="B935" t="s">
        <v>2847</v>
      </c>
      <c r="C935" t="s">
        <v>2848</v>
      </c>
      <c r="D935" t="s">
        <v>195</v>
      </c>
      <c r="E935">
        <v>3575</v>
      </c>
      <c r="F935">
        <v>13.79</v>
      </c>
    </row>
    <row r="936" spans="1:6" x14ac:dyDescent="0.25">
      <c r="A936" t="s">
        <v>2849</v>
      </c>
      <c r="B936" t="s">
        <v>2850</v>
      </c>
      <c r="C936" t="s">
        <v>2851</v>
      </c>
      <c r="D936" t="s">
        <v>253</v>
      </c>
      <c r="E936">
        <v>3544</v>
      </c>
      <c r="F936">
        <v>6.88</v>
      </c>
    </row>
    <row r="937" spans="1:6" x14ac:dyDescent="0.25">
      <c r="A937" t="s">
        <v>2852</v>
      </c>
      <c r="B937" t="s">
        <v>2853</v>
      </c>
      <c r="C937" t="s">
        <v>2854</v>
      </c>
      <c r="D937" t="s">
        <v>107</v>
      </c>
      <c r="E937">
        <v>3538</v>
      </c>
      <c r="F937">
        <v>5.13</v>
      </c>
    </row>
    <row r="938" spans="1:6" x14ac:dyDescent="0.25">
      <c r="A938" t="s">
        <v>2855</v>
      </c>
      <c r="B938" t="s">
        <v>2856</v>
      </c>
      <c r="C938" t="s">
        <v>2857</v>
      </c>
      <c r="D938" t="s">
        <v>127</v>
      </c>
      <c r="E938">
        <v>3512</v>
      </c>
      <c r="F938">
        <v>14.98</v>
      </c>
    </row>
    <row r="939" spans="1:6" x14ac:dyDescent="0.25">
      <c r="A939" t="s">
        <v>2858</v>
      </c>
      <c r="B939" t="s">
        <v>2859</v>
      </c>
      <c r="C939" t="s">
        <v>2860</v>
      </c>
      <c r="D939" t="s">
        <v>115</v>
      </c>
      <c r="E939">
        <v>3511</v>
      </c>
      <c r="F939">
        <v>10.43</v>
      </c>
    </row>
    <row r="940" spans="1:6" x14ac:dyDescent="0.25">
      <c r="A940" t="s">
        <v>2861</v>
      </c>
      <c r="B940" t="s">
        <v>2862</v>
      </c>
      <c r="C940" t="s">
        <v>2863</v>
      </c>
      <c r="D940" t="s">
        <v>103</v>
      </c>
      <c r="E940">
        <v>353</v>
      </c>
      <c r="F940">
        <v>10.69</v>
      </c>
    </row>
    <row r="941" spans="1:6" x14ac:dyDescent="0.25">
      <c r="A941" t="s">
        <v>2864</v>
      </c>
      <c r="B941" t="s">
        <v>2865</v>
      </c>
      <c r="C941" t="s">
        <v>2866</v>
      </c>
      <c r="D941" t="s">
        <v>123</v>
      </c>
      <c r="E941">
        <v>34967</v>
      </c>
      <c r="F941">
        <v>15.64</v>
      </c>
    </row>
    <row r="942" spans="1:6" x14ac:dyDescent="0.25">
      <c r="A942" t="s">
        <v>2867</v>
      </c>
      <c r="B942" t="s">
        <v>2868</v>
      </c>
      <c r="C942" t="s">
        <v>2869</v>
      </c>
      <c r="D942" t="s">
        <v>123</v>
      </c>
      <c r="E942">
        <v>34964</v>
      </c>
      <c r="F942">
        <v>15.04</v>
      </c>
    </row>
    <row r="943" spans="1:6" x14ac:dyDescent="0.25">
      <c r="A943" t="s">
        <v>2870</v>
      </c>
      <c r="B943" t="s">
        <v>2871</v>
      </c>
      <c r="C943" t="s">
        <v>2872</v>
      </c>
      <c r="D943" t="s">
        <v>119</v>
      </c>
      <c r="E943">
        <v>34935</v>
      </c>
      <c r="F943">
        <v>8.35</v>
      </c>
    </row>
    <row r="944" spans="1:6" x14ac:dyDescent="0.25">
      <c r="A944" t="s">
        <v>2873</v>
      </c>
      <c r="B944" t="s">
        <v>2874</v>
      </c>
      <c r="C944" t="s">
        <v>2875</v>
      </c>
      <c r="D944" t="s">
        <v>88</v>
      </c>
      <c r="E944">
        <v>34934</v>
      </c>
      <c r="F944">
        <v>14.48</v>
      </c>
    </row>
    <row r="945" spans="1:6" x14ac:dyDescent="0.25">
      <c r="A945" t="s">
        <v>2876</v>
      </c>
      <c r="B945" t="s">
        <v>2877</v>
      </c>
      <c r="C945" t="s">
        <v>2878</v>
      </c>
      <c r="D945" t="s">
        <v>123</v>
      </c>
      <c r="E945">
        <v>34914</v>
      </c>
      <c r="F945">
        <v>4.5</v>
      </c>
    </row>
    <row r="946" spans="1:6" x14ac:dyDescent="0.25">
      <c r="A946" t="s">
        <v>2879</v>
      </c>
      <c r="B946" t="s">
        <v>2880</v>
      </c>
      <c r="C946" t="s">
        <v>2881</v>
      </c>
      <c r="D946" t="s">
        <v>195</v>
      </c>
      <c r="E946">
        <v>34906</v>
      </c>
      <c r="F946">
        <v>11.03</v>
      </c>
    </row>
    <row r="947" spans="1:6" x14ac:dyDescent="0.25">
      <c r="A947" t="s">
        <v>2882</v>
      </c>
      <c r="B947" t="s">
        <v>2883</v>
      </c>
      <c r="C947" t="s">
        <v>2884</v>
      </c>
      <c r="D947" t="s">
        <v>119</v>
      </c>
      <c r="E947">
        <v>34843</v>
      </c>
      <c r="F947">
        <v>15.6</v>
      </c>
    </row>
    <row r="948" spans="1:6" x14ac:dyDescent="0.25">
      <c r="A948" t="s">
        <v>2885</v>
      </c>
      <c r="B948" t="s">
        <v>2886</v>
      </c>
      <c r="C948" t="s">
        <v>2887</v>
      </c>
      <c r="D948" t="s">
        <v>88</v>
      </c>
      <c r="E948">
        <v>34794</v>
      </c>
      <c r="F948">
        <v>5.41</v>
      </c>
    </row>
    <row r="949" spans="1:6" x14ac:dyDescent="0.25">
      <c r="A949" t="s">
        <v>2888</v>
      </c>
      <c r="B949" t="s">
        <v>2889</v>
      </c>
      <c r="C949" t="s">
        <v>2890</v>
      </c>
      <c r="D949" t="s">
        <v>127</v>
      </c>
      <c r="E949">
        <v>34752</v>
      </c>
      <c r="F949">
        <v>15.73</v>
      </c>
    </row>
    <row r="950" spans="1:6" x14ac:dyDescent="0.25">
      <c r="A950" t="s">
        <v>2891</v>
      </c>
      <c r="B950" t="s">
        <v>2892</v>
      </c>
      <c r="C950" t="s">
        <v>2893</v>
      </c>
      <c r="D950" t="s">
        <v>88</v>
      </c>
      <c r="E950">
        <v>34687</v>
      </c>
      <c r="F950">
        <v>11.49</v>
      </c>
    </row>
    <row r="951" spans="1:6" x14ac:dyDescent="0.25">
      <c r="A951" t="s">
        <v>2894</v>
      </c>
      <c r="B951" t="s">
        <v>2895</v>
      </c>
      <c r="C951" t="s">
        <v>2896</v>
      </c>
      <c r="D951" t="s">
        <v>127</v>
      </c>
      <c r="E951">
        <v>34654</v>
      </c>
      <c r="F951">
        <v>7.2</v>
      </c>
    </row>
    <row r="952" spans="1:6" x14ac:dyDescent="0.25">
      <c r="A952" t="s">
        <v>2897</v>
      </c>
      <c r="B952" t="s">
        <v>2898</v>
      </c>
      <c r="C952" t="s">
        <v>2899</v>
      </c>
      <c r="D952" t="s">
        <v>119</v>
      </c>
      <c r="E952">
        <v>34478</v>
      </c>
      <c r="F952">
        <v>15.28</v>
      </c>
    </row>
    <row r="953" spans="1:6" x14ac:dyDescent="0.25">
      <c r="A953" t="s">
        <v>2900</v>
      </c>
      <c r="B953" t="s">
        <v>2901</v>
      </c>
      <c r="C953" t="s">
        <v>2902</v>
      </c>
      <c r="D953" t="s">
        <v>123</v>
      </c>
      <c r="E953">
        <v>34445</v>
      </c>
      <c r="F953">
        <v>4.82</v>
      </c>
    </row>
    <row r="954" spans="1:6" x14ac:dyDescent="0.25">
      <c r="A954" t="s">
        <v>2903</v>
      </c>
      <c r="B954" t="s">
        <v>2904</v>
      </c>
      <c r="C954" t="s">
        <v>2905</v>
      </c>
      <c r="D954" t="s">
        <v>212</v>
      </c>
      <c r="E954">
        <v>34411</v>
      </c>
      <c r="F954">
        <v>13.47</v>
      </c>
    </row>
    <row r="955" spans="1:6" x14ac:dyDescent="0.25">
      <c r="A955" t="s">
        <v>2906</v>
      </c>
      <c r="B955" t="s">
        <v>2907</v>
      </c>
      <c r="C955" t="s">
        <v>2908</v>
      </c>
      <c r="D955" t="s">
        <v>131</v>
      </c>
      <c r="E955">
        <v>34353</v>
      </c>
      <c r="F955">
        <v>10.15</v>
      </c>
    </row>
    <row r="956" spans="1:6" x14ac:dyDescent="0.25">
      <c r="A956" t="s">
        <v>2909</v>
      </c>
      <c r="B956" t="s">
        <v>2910</v>
      </c>
      <c r="C956" t="s">
        <v>2911</v>
      </c>
      <c r="D956" t="s">
        <v>107</v>
      </c>
      <c r="E956">
        <v>34348</v>
      </c>
      <c r="F956">
        <v>13.36</v>
      </c>
    </row>
    <row r="957" spans="1:6" x14ac:dyDescent="0.25">
      <c r="A957" t="s">
        <v>2912</v>
      </c>
      <c r="B957" t="s">
        <v>2913</v>
      </c>
      <c r="C957" t="s">
        <v>2914</v>
      </c>
      <c r="D957" t="s">
        <v>88</v>
      </c>
      <c r="E957">
        <v>34346</v>
      </c>
      <c r="F957">
        <v>4.5199999999999996</v>
      </c>
    </row>
    <row r="958" spans="1:6" x14ac:dyDescent="0.25">
      <c r="A958" t="s">
        <v>2915</v>
      </c>
      <c r="B958" t="s">
        <v>2916</v>
      </c>
      <c r="C958" t="s">
        <v>2917</v>
      </c>
      <c r="D958" t="s">
        <v>127</v>
      </c>
      <c r="E958">
        <v>34335</v>
      </c>
      <c r="F958">
        <v>6.42</v>
      </c>
    </row>
    <row r="959" spans="1:6" x14ac:dyDescent="0.25">
      <c r="A959" t="s">
        <v>2918</v>
      </c>
      <c r="B959" t="s">
        <v>2919</v>
      </c>
      <c r="C959" t="s">
        <v>2920</v>
      </c>
      <c r="D959" t="s">
        <v>107</v>
      </c>
      <c r="E959">
        <v>34297</v>
      </c>
      <c r="F959">
        <v>13.86</v>
      </c>
    </row>
    <row r="960" spans="1:6" x14ac:dyDescent="0.25">
      <c r="A960" t="s">
        <v>2921</v>
      </c>
      <c r="B960" t="s">
        <v>2922</v>
      </c>
      <c r="C960" t="s">
        <v>2923</v>
      </c>
      <c r="D960" t="s">
        <v>205</v>
      </c>
      <c r="E960">
        <v>34289</v>
      </c>
      <c r="F960">
        <v>14.54</v>
      </c>
    </row>
    <row r="961" spans="1:6" x14ac:dyDescent="0.25">
      <c r="A961" t="s">
        <v>2924</v>
      </c>
      <c r="B961" t="s">
        <v>2925</v>
      </c>
      <c r="C961" t="s">
        <v>2926</v>
      </c>
      <c r="D961" t="s">
        <v>131</v>
      </c>
      <c r="E961">
        <v>34280</v>
      </c>
      <c r="F961">
        <v>15.21</v>
      </c>
    </row>
    <row r="962" spans="1:6" x14ac:dyDescent="0.25">
      <c r="A962" t="s">
        <v>2927</v>
      </c>
      <c r="B962" t="s">
        <v>2928</v>
      </c>
      <c r="C962" t="s">
        <v>2929</v>
      </c>
      <c r="D962" t="s">
        <v>173</v>
      </c>
      <c r="E962">
        <v>34269</v>
      </c>
      <c r="F962">
        <v>12.96</v>
      </c>
    </row>
    <row r="963" spans="1:6" x14ac:dyDescent="0.25">
      <c r="A963" t="s">
        <v>2930</v>
      </c>
      <c r="B963" t="s">
        <v>2931</v>
      </c>
      <c r="C963" t="s">
        <v>2932</v>
      </c>
      <c r="D963" t="s">
        <v>383</v>
      </c>
      <c r="E963">
        <v>34233</v>
      </c>
      <c r="F963">
        <v>9.58</v>
      </c>
    </row>
    <row r="964" spans="1:6" x14ac:dyDescent="0.25">
      <c r="A964" t="s">
        <v>2933</v>
      </c>
      <c r="B964" t="s">
        <v>2934</v>
      </c>
      <c r="C964" t="s">
        <v>2935</v>
      </c>
      <c r="D964" t="s">
        <v>103</v>
      </c>
      <c r="E964">
        <v>34222</v>
      </c>
      <c r="F964">
        <v>5.86</v>
      </c>
    </row>
    <row r="965" spans="1:6" x14ac:dyDescent="0.25">
      <c r="A965" t="s">
        <v>2936</v>
      </c>
      <c r="B965" t="s">
        <v>2937</v>
      </c>
      <c r="C965" t="s">
        <v>2938</v>
      </c>
      <c r="D965" t="s">
        <v>103</v>
      </c>
      <c r="E965">
        <v>34180</v>
      </c>
      <c r="F965">
        <v>9.99</v>
      </c>
    </row>
    <row r="966" spans="1:6" x14ac:dyDescent="0.25">
      <c r="A966" t="s">
        <v>2939</v>
      </c>
      <c r="B966" t="s">
        <v>2940</v>
      </c>
      <c r="C966" t="s">
        <v>2941</v>
      </c>
      <c r="D966" t="s">
        <v>119</v>
      </c>
      <c r="E966">
        <v>34161</v>
      </c>
      <c r="F966">
        <v>15.05</v>
      </c>
    </row>
    <row r="967" spans="1:6" x14ac:dyDescent="0.25">
      <c r="A967" t="s">
        <v>2942</v>
      </c>
      <c r="B967" t="s">
        <v>2943</v>
      </c>
      <c r="C967" t="s">
        <v>2944</v>
      </c>
      <c r="D967" t="s">
        <v>141</v>
      </c>
      <c r="E967">
        <v>34120</v>
      </c>
      <c r="F967">
        <v>11.14</v>
      </c>
    </row>
    <row r="968" spans="1:6" x14ac:dyDescent="0.25">
      <c r="A968" t="s">
        <v>2945</v>
      </c>
      <c r="B968" t="s">
        <v>2946</v>
      </c>
      <c r="C968" t="s">
        <v>2947</v>
      </c>
      <c r="D968" t="s">
        <v>127</v>
      </c>
      <c r="E968">
        <v>3471</v>
      </c>
      <c r="F968">
        <v>11.04</v>
      </c>
    </row>
    <row r="969" spans="1:6" x14ac:dyDescent="0.25">
      <c r="A969" t="s">
        <v>2948</v>
      </c>
      <c r="B969" t="s">
        <v>2949</v>
      </c>
      <c r="C969" t="s">
        <v>2950</v>
      </c>
      <c r="D969" t="s">
        <v>141</v>
      </c>
      <c r="E969">
        <v>3434</v>
      </c>
      <c r="F969">
        <v>4.12</v>
      </c>
    </row>
    <row r="970" spans="1:6" x14ac:dyDescent="0.25">
      <c r="A970" t="s">
        <v>2951</v>
      </c>
      <c r="B970" t="s">
        <v>2952</v>
      </c>
      <c r="C970" t="s">
        <v>2953</v>
      </c>
      <c r="D970" t="s">
        <v>91</v>
      </c>
      <c r="E970">
        <v>33976</v>
      </c>
      <c r="F970">
        <v>15.16</v>
      </c>
    </row>
    <row r="971" spans="1:6" x14ac:dyDescent="0.25">
      <c r="A971" t="s">
        <v>2954</v>
      </c>
      <c r="B971" t="s">
        <v>2955</v>
      </c>
      <c r="C971" t="s">
        <v>2956</v>
      </c>
      <c r="D971" t="s">
        <v>131</v>
      </c>
      <c r="E971">
        <v>33903</v>
      </c>
      <c r="F971">
        <v>15.64</v>
      </c>
    </row>
    <row r="972" spans="1:6" x14ac:dyDescent="0.25">
      <c r="A972" t="s">
        <v>2957</v>
      </c>
      <c r="B972" t="s">
        <v>2958</v>
      </c>
      <c r="C972" t="s">
        <v>2959</v>
      </c>
      <c r="D972" t="s">
        <v>103</v>
      </c>
      <c r="E972">
        <v>33872</v>
      </c>
      <c r="F972">
        <v>11.36</v>
      </c>
    </row>
    <row r="973" spans="1:6" x14ac:dyDescent="0.25">
      <c r="A973" t="s">
        <v>2960</v>
      </c>
      <c r="B973" t="s">
        <v>2961</v>
      </c>
      <c r="C973" t="s">
        <v>2962</v>
      </c>
      <c r="D973" t="s">
        <v>115</v>
      </c>
      <c r="E973">
        <v>33855</v>
      </c>
      <c r="F973">
        <v>14.22</v>
      </c>
    </row>
    <row r="974" spans="1:6" x14ac:dyDescent="0.25">
      <c r="A974" t="s">
        <v>2963</v>
      </c>
      <c r="B974" t="s">
        <v>2964</v>
      </c>
      <c r="C974" t="s">
        <v>2965</v>
      </c>
      <c r="D974" t="s">
        <v>123</v>
      </c>
      <c r="E974">
        <v>33852</v>
      </c>
      <c r="F974">
        <v>9.2899999999999991</v>
      </c>
    </row>
    <row r="975" spans="1:6" x14ac:dyDescent="0.25">
      <c r="A975" t="s">
        <v>2966</v>
      </c>
      <c r="B975" t="s">
        <v>2967</v>
      </c>
      <c r="C975" t="s">
        <v>2968</v>
      </c>
      <c r="D975" t="s">
        <v>131</v>
      </c>
      <c r="E975">
        <v>33844</v>
      </c>
      <c r="F975">
        <v>15.19</v>
      </c>
    </row>
    <row r="976" spans="1:6" x14ac:dyDescent="0.25">
      <c r="A976" t="s">
        <v>2969</v>
      </c>
      <c r="B976" t="s">
        <v>2970</v>
      </c>
      <c r="C976" t="s">
        <v>2971</v>
      </c>
      <c r="D976" t="s">
        <v>103</v>
      </c>
      <c r="E976">
        <v>33790</v>
      </c>
      <c r="F976">
        <v>9.98</v>
      </c>
    </row>
    <row r="977" spans="1:6" x14ac:dyDescent="0.25">
      <c r="A977" t="s">
        <v>2972</v>
      </c>
      <c r="B977" t="s">
        <v>2973</v>
      </c>
      <c r="C977" t="s">
        <v>2974</v>
      </c>
      <c r="D977" t="s">
        <v>205</v>
      </c>
      <c r="E977">
        <v>33773</v>
      </c>
      <c r="F977">
        <v>11.22</v>
      </c>
    </row>
    <row r="978" spans="1:6" x14ac:dyDescent="0.25">
      <c r="A978" t="s">
        <v>2975</v>
      </c>
      <c r="B978" t="s">
        <v>2976</v>
      </c>
      <c r="C978" t="s">
        <v>2977</v>
      </c>
      <c r="D978" t="s">
        <v>107</v>
      </c>
      <c r="E978">
        <v>33744</v>
      </c>
      <c r="F978">
        <v>14.27</v>
      </c>
    </row>
    <row r="979" spans="1:6" x14ac:dyDescent="0.25">
      <c r="A979" t="s">
        <v>2978</v>
      </c>
      <c r="B979" t="s">
        <v>2979</v>
      </c>
      <c r="C979" t="s">
        <v>2980</v>
      </c>
      <c r="D979" t="s">
        <v>99</v>
      </c>
      <c r="E979">
        <v>33726</v>
      </c>
      <c r="F979">
        <v>9.01</v>
      </c>
    </row>
    <row r="980" spans="1:6" x14ac:dyDescent="0.25">
      <c r="A980" t="s">
        <v>2981</v>
      </c>
      <c r="B980" t="s">
        <v>2982</v>
      </c>
      <c r="C980" t="s">
        <v>2983</v>
      </c>
      <c r="D980" t="s">
        <v>88</v>
      </c>
      <c r="E980">
        <v>33674</v>
      </c>
      <c r="F980">
        <v>13.61</v>
      </c>
    </row>
    <row r="981" spans="1:6" x14ac:dyDescent="0.25">
      <c r="A981" t="s">
        <v>2984</v>
      </c>
      <c r="B981" t="s">
        <v>2985</v>
      </c>
      <c r="C981" t="s">
        <v>2986</v>
      </c>
      <c r="D981" t="s">
        <v>205</v>
      </c>
      <c r="E981">
        <v>33663</v>
      </c>
      <c r="F981">
        <v>14.96</v>
      </c>
    </row>
    <row r="982" spans="1:6" x14ac:dyDescent="0.25">
      <c r="A982" t="s">
        <v>2987</v>
      </c>
      <c r="B982" t="s">
        <v>2988</v>
      </c>
      <c r="C982" t="s">
        <v>2989</v>
      </c>
      <c r="D982" t="s">
        <v>131</v>
      </c>
      <c r="E982">
        <v>33638</v>
      </c>
      <c r="F982">
        <v>6.19</v>
      </c>
    </row>
    <row r="983" spans="1:6" x14ac:dyDescent="0.25">
      <c r="A983" t="s">
        <v>2990</v>
      </c>
      <c r="B983" t="s">
        <v>2991</v>
      </c>
      <c r="C983" t="s">
        <v>2992</v>
      </c>
      <c r="D983" t="s">
        <v>103</v>
      </c>
      <c r="E983">
        <v>33594</v>
      </c>
      <c r="F983">
        <v>13.9</v>
      </c>
    </row>
    <row r="984" spans="1:6" x14ac:dyDescent="0.25">
      <c r="A984" t="s">
        <v>2993</v>
      </c>
      <c r="B984" t="s">
        <v>2994</v>
      </c>
      <c r="C984" t="s">
        <v>2995</v>
      </c>
      <c r="D984" t="s">
        <v>115</v>
      </c>
      <c r="E984">
        <v>33567</v>
      </c>
      <c r="F984">
        <v>14.03</v>
      </c>
    </row>
    <row r="985" spans="1:6" x14ac:dyDescent="0.25">
      <c r="A985" t="s">
        <v>2996</v>
      </c>
      <c r="B985" t="s">
        <v>2997</v>
      </c>
      <c r="C985" t="s">
        <v>2998</v>
      </c>
      <c r="D985" t="s">
        <v>119</v>
      </c>
      <c r="E985">
        <v>33507</v>
      </c>
      <c r="F985">
        <v>13.78</v>
      </c>
    </row>
    <row r="986" spans="1:6" x14ac:dyDescent="0.25">
      <c r="A986" t="s">
        <v>2999</v>
      </c>
      <c r="B986" t="s">
        <v>3000</v>
      </c>
      <c r="C986" t="s">
        <v>3001</v>
      </c>
      <c r="D986" t="s">
        <v>205</v>
      </c>
      <c r="E986">
        <v>33481</v>
      </c>
      <c r="F986">
        <v>14.09</v>
      </c>
    </row>
    <row r="987" spans="1:6" x14ac:dyDescent="0.25">
      <c r="A987" t="s">
        <v>3002</v>
      </c>
      <c r="B987" t="s">
        <v>3003</v>
      </c>
      <c r="C987" t="s">
        <v>3004</v>
      </c>
      <c r="D987" t="s">
        <v>212</v>
      </c>
      <c r="E987">
        <v>33439</v>
      </c>
      <c r="F987">
        <v>6.46</v>
      </c>
    </row>
    <row r="988" spans="1:6" x14ac:dyDescent="0.25">
      <c r="A988" t="s">
        <v>3005</v>
      </c>
      <c r="B988" t="s">
        <v>3006</v>
      </c>
      <c r="C988" t="s">
        <v>3007</v>
      </c>
      <c r="D988" t="s">
        <v>103</v>
      </c>
      <c r="E988">
        <v>33386</v>
      </c>
      <c r="F988">
        <v>12.04</v>
      </c>
    </row>
    <row r="989" spans="1:6" x14ac:dyDescent="0.25">
      <c r="A989" t="s">
        <v>3008</v>
      </c>
      <c r="B989" t="s">
        <v>3009</v>
      </c>
      <c r="C989" t="s">
        <v>3010</v>
      </c>
      <c r="D989" t="s">
        <v>141</v>
      </c>
      <c r="E989">
        <v>33294</v>
      </c>
      <c r="F989">
        <v>11.91</v>
      </c>
    </row>
    <row r="990" spans="1:6" x14ac:dyDescent="0.25">
      <c r="A990" t="s">
        <v>3011</v>
      </c>
      <c r="B990" t="s">
        <v>3012</v>
      </c>
      <c r="C990" t="s">
        <v>3013</v>
      </c>
      <c r="D990" t="s">
        <v>173</v>
      </c>
      <c r="E990">
        <v>33290</v>
      </c>
      <c r="F990">
        <v>4.55</v>
      </c>
    </row>
    <row r="991" spans="1:6" x14ac:dyDescent="0.25">
      <c r="A991" t="s">
        <v>3014</v>
      </c>
      <c r="B991" t="s">
        <v>3015</v>
      </c>
      <c r="C991" t="s">
        <v>3016</v>
      </c>
      <c r="D991" t="s">
        <v>88</v>
      </c>
      <c r="E991">
        <v>33281</v>
      </c>
      <c r="F991">
        <v>14.27</v>
      </c>
    </row>
    <row r="992" spans="1:6" x14ac:dyDescent="0.25">
      <c r="A992" t="s">
        <v>3017</v>
      </c>
      <c r="B992" t="s">
        <v>3018</v>
      </c>
      <c r="C992" t="s">
        <v>3019</v>
      </c>
      <c r="D992" t="s">
        <v>103</v>
      </c>
      <c r="E992">
        <v>33235</v>
      </c>
      <c r="F992">
        <v>9.35</v>
      </c>
    </row>
    <row r="993" spans="1:6" x14ac:dyDescent="0.25">
      <c r="A993" t="s">
        <v>3020</v>
      </c>
      <c r="B993" t="s">
        <v>3021</v>
      </c>
      <c r="C993" t="s">
        <v>3022</v>
      </c>
      <c r="D993" t="s">
        <v>127</v>
      </c>
      <c r="E993">
        <v>33216</v>
      </c>
      <c r="F993">
        <v>9.9</v>
      </c>
    </row>
    <row r="994" spans="1:6" x14ac:dyDescent="0.25">
      <c r="A994" t="s">
        <v>3023</v>
      </c>
      <c r="B994" t="s">
        <v>3024</v>
      </c>
      <c r="C994" t="s">
        <v>3025</v>
      </c>
      <c r="D994" t="s">
        <v>111</v>
      </c>
      <c r="E994">
        <v>33170</v>
      </c>
      <c r="F994">
        <v>11.22</v>
      </c>
    </row>
    <row r="995" spans="1:6" x14ac:dyDescent="0.25">
      <c r="A995" t="s">
        <v>3026</v>
      </c>
      <c r="B995" t="s">
        <v>3027</v>
      </c>
      <c r="C995" t="s">
        <v>2666</v>
      </c>
      <c r="D995" t="s">
        <v>141</v>
      </c>
      <c r="E995">
        <v>33100</v>
      </c>
      <c r="F995">
        <v>13.18</v>
      </c>
    </row>
    <row r="996" spans="1:6" x14ac:dyDescent="0.25">
      <c r="A996" t="s">
        <v>3028</v>
      </c>
      <c r="B996" t="s">
        <v>3029</v>
      </c>
      <c r="C996" t="s">
        <v>3030</v>
      </c>
      <c r="D996" t="s">
        <v>111</v>
      </c>
      <c r="E996">
        <v>3380</v>
      </c>
      <c r="F996">
        <v>8.32</v>
      </c>
    </row>
    <row r="997" spans="1:6" x14ac:dyDescent="0.25">
      <c r="A997" t="s">
        <v>3031</v>
      </c>
      <c r="B997" t="s">
        <v>3032</v>
      </c>
      <c r="C997" t="s">
        <v>3033</v>
      </c>
      <c r="D997" t="s">
        <v>107</v>
      </c>
      <c r="E997">
        <v>3350</v>
      </c>
      <c r="F997">
        <v>5.59</v>
      </c>
    </row>
    <row r="998" spans="1:6" x14ac:dyDescent="0.25">
      <c r="A998" t="s">
        <v>3034</v>
      </c>
      <c r="B998" t="s">
        <v>3035</v>
      </c>
      <c r="C998" t="s">
        <v>3036</v>
      </c>
      <c r="D998" t="s">
        <v>173</v>
      </c>
      <c r="E998">
        <v>3335</v>
      </c>
      <c r="F998">
        <v>8.57</v>
      </c>
    </row>
    <row r="999" spans="1:6" x14ac:dyDescent="0.25">
      <c r="A999" t="s">
        <v>3037</v>
      </c>
      <c r="B999" t="s">
        <v>3038</v>
      </c>
      <c r="C999" t="s">
        <v>3039</v>
      </c>
      <c r="D999" t="s">
        <v>88</v>
      </c>
      <c r="E999">
        <v>3319</v>
      </c>
      <c r="F999">
        <v>13.02</v>
      </c>
    </row>
    <row r="1000" spans="1:6" x14ac:dyDescent="0.25">
      <c r="A1000" t="s">
        <v>3040</v>
      </c>
      <c r="B1000" t="s">
        <v>3041</v>
      </c>
      <c r="C1000" t="s">
        <v>3042</v>
      </c>
      <c r="D1000" t="s">
        <v>205</v>
      </c>
      <c r="E1000">
        <v>32970</v>
      </c>
      <c r="F1000">
        <v>6.04</v>
      </c>
    </row>
    <row r="1001" spans="1:6" x14ac:dyDescent="0.25">
      <c r="A1001" t="s">
        <v>3043</v>
      </c>
      <c r="B1001" t="s">
        <v>3044</v>
      </c>
      <c r="C1001" t="s">
        <v>3045</v>
      </c>
      <c r="D1001" t="s">
        <v>111</v>
      </c>
      <c r="E1001">
        <v>32967</v>
      </c>
      <c r="F1001">
        <v>12.83</v>
      </c>
    </row>
    <row r="1002" spans="1:6" x14ac:dyDescent="0.25">
      <c r="A1002" t="s">
        <v>3046</v>
      </c>
      <c r="B1002" t="s">
        <v>3047</v>
      </c>
      <c r="C1002" t="s">
        <v>3048</v>
      </c>
      <c r="D1002" t="s">
        <v>107</v>
      </c>
      <c r="E1002">
        <v>32948</v>
      </c>
      <c r="F1002">
        <v>12.96</v>
      </c>
    </row>
    <row r="1003" spans="1:6" x14ac:dyDescent="0.25">
      <c r="A1003" t="s">
        <v>3049</v>
      </c>
      <c r="B1003" t="s">
        <v>3050</v>
      </c>
      <c r="C1003" t="s">
        <v>3051</v>
      </c>
      <c r="D1003" t="s">
        <v>103</v>
      </c>
      <c r="E1003">
        <v>32828</v>
      </c>
      <c r="F1003">
        <v>6.41</v>
      </c>
    </row>
    <row r="1004" spans="1:6" x14ac:dyDescent="0.25">
      <c r="A1004" t="s">
        <v>3052</v>
      </c>
      <c r="B1004" t="s">
        <v>3053</v>
      </c>
      <c r="C1004" t="s">
        <v>3054</v>
      </c>
      <c r="D1004" t="s">
        <v>141</v>
      </c>
      <c r="E1004">
        <v>32812</v>
      </c>
      <c r="F1004">
        <v>15.94</v>
      </c>
    </row>
    <row r="1005" spans="1:6" x14ac:dyDescent="0.25">
      <c r="A1005" t="s">
        <v>3055</v>
      </c>
      <c r="B1005" t="s">
        <v>3056</v>
      </c>
      <c r="C1005" t="s">
        <v>3057</v>
      </c>
      <c r="D1005" t="s">
        <v>119</v>
      </c>
      <c r="E1005">
        <v>32811</v>
      </c>
      <c r="F1005">
        <v>13.58</v>
      </c>
    </row>
    <row r="1006" spans="1:6" x14ac:dyDescent="0.25">
      <c r="A1006" t="s">
        <v>3058</v>
      </c>
      <c r="B1006" t="s">
        <v>3059</v>
      </c>
      <c r="C1006" t="s">
        <v>3060</v>
      </c>
      <c r="D1006" t="s">
        <v>127</v>
      </c>
      <c r="E1006">
        <v>32808</v>
      </c>
      <c r="F1006">
        <v>15.97</v>
      </c>
    </row>
    <row r="1007" spans="1:6" x14ac:dyDescent="0.25">
      <c r="A1007" t="s">
        <v>3061</v>
      </c>
      <c r="B1007" t="s">
        <v>3062</v>
      </c>
      <c r="C1007" t="s">
        <v>3063</v>
      </c>
      <c r="D1007" t="s">
        <v>127</v>
      </c>
      <c r="E1007">
        <v>32797</v>
      </c>
      <c r="F1007">
        <v>8.26</v>
      </c>
    </row>
    <row r="1008" spans="1:6" x14ac:dyDescent="0.25">
      <c r="A1008" t="s">
        <v>3064</v>
      </c>
      <c r="B1008" t="s">
        <v>3065</v>
      </c>
      <c r="C1008" t="s">
        <v>3066</v>
      </c>
      <c r="D1008" t="s">
        <v>99</v>
      </c>
      <c r="E1008">
        <v>32775</v>
      </c>
      <c r="F1008">
        <v>15.3</v>
      </c>
    </row>
    <row r="1009" spans="1:6" x14ac:dyDescent="0.25">
      <c r="A1009" t="s">
        <v>3067</v>
      </c>
      <c r="B1009" t="s">
        <v>3068</v>
      </c>
      <c r="C1009" t="s">
        <v>3069</v>
      </c>
      <c r="D1009" t="s">
        <v>99</v>
      </c>
      <c r="E1009">
        <v>32767</v>
      </c>
      <c r="F1009">
        <v>5.3</v>
      </c>
    </row>
    <row r="1010" spans="1:6" x14ac:dyDescent="0.25">
      <c r="A1010" t="s">
        <v>3070</v>
      </c>
      <c r="B1010" t="s">
        <v>3071</v>
      </c>
      <c r="C1010" t="s">
        <v>3072</v>
      </c>
      <c r="D1010" t="s">
        <v>115</v>
      </c>
      <c r="E1010">
        <v>32720</v>
      </c>
      <c r="F1010">
        <v>4.72</v>
      </c>
    </row>
    <row r="1011" spans="1:6" x14ac:dyDescent="0.25">
      <c r="A1011" t="s">
        <v>3073</v>
      </c>
      <c r="B1011" t="s">
        <v>3074</v>
      </c>
      <c r="C1011" t="s">
        <v>3075</v>
      </c>
      <c r="D1011" t="s">
        <v>195</v>
      </c>
      <c r="E1011">
        <v>32714</v>
      </c>
      <c r="F1011">
        <v>11.49</v>
      </c>
    </row>
    <row r="1012" spans="1:6" x14ac:dyDescent="0.25">
      <c r="A1012" t="s">
        <v>3076</v>
      </c>
      <c r="B1012" t="s">
        <v>3077</v>
      </c>
      <c r="C1012" t="s">
        <v>3078</v>
      </c>
      <c r="D1012" t="s">
        <v>103</v>
      </c>
      <c r="E1012">
        <v>32703</v>
      </c>
      <c r="F1012">
        <v>13.9</v>
      </c>
    </row>
    <row r="1013" spans="1:6" x14ac:dyDescent="0.25">
      <c r="A1013" t="s">
        <v>3079</v>
      </c>
      <c r="B1013" t="s">
        <v>3080</v>
      </c>
      <c r="C1013" t="s">
        <v>3081</v>
      </c>
      <c r="D1013" t="s">
        <v>205</v>
      </c>
      <c r="E1013">
        <v>32687</v>
      </c>
      <c r="F1013">
        <v>15.77</v>
      </c>
    </row>
    <row r="1014" spans="1:6" x14ac:dyDescent="0.25">
      <c r="A1014" t="s">
        <v>3082</v>
      </c>
      <c r="B1014" t="s">
        <v>3083</v>
      </c>
      <c r="C1014" t="s">
        <v>3084</v>
      </c>
      <c r="D1014" t="s">
        <v>103</v>
      </c>
      <c r="E1014">
        <v>32683</v>
      </c>
      <c r="F1014">
        <v>15.2</v>
      </c>
    </row>
    <row r="1015" spans="1:6" x14ac:dyDescent="0.25">
      <c r="A1015" t="s">
        <v>3085</v>
      </c>
      <c r="B1015" t="s">
        <v>3086</v>
      </c>
      <c r="C1015" t="s">
        <v>3087</v>
      </c>
      <c r="D1015" t="s">
        <v>119</v>
      </c>
      <c r="E1015">
        <v>32650</v>
      </c>
      <c r="F1015">
        <v>5.21</v>
      </c>
    </row>
    <row r="1016" spans="1:6" x14ac:dyDescent="0.25">
      <c r="A1016" t="s">
        <v>3088</v>
      </c>
      <c r="B1016" t="s">
        <v>3089</v>
      </c>
      <c r="C1016" t="s">
        <v>3090</v>
      </c>
      <c r="D1016" t="s">
        <v>285</v>
      </c>
      <c r="E1016">
        <v>32647</v>
      </c>
      <c r="F1016">
        <v>7.08</v>
      </c>
    </row>
    <row r="1017" spans="1:6" x14ac:dyDescent="0.25">
      <c r="A1017" t="s">
        <v>3091</v>
      </c>
      <c r="B1017" t="s">
        <v>3092</v>
      </c>
      <c r="C1017" t="s">
        <v>3093</v>
      </c>
      <c r="D1017" t="s">
        <v>127</v>
      </c>
      <c r="E1017">
        <v>32627</v>
      </c>
      <c r="F1017">
        <v>8.89</v>
      </c>
    </row>
    <row r="1018" spans="1:6" x14ac:dyDescent="0.25">
      <c r="A1018" t="s">
        <v>3094</v>
      </c>
      <c r="B1018" t="s">
        <v>3095</v>
      </c>
      <c r="C1018" t="s">
        <v>3096</v>
      </c>
      <c r="D1018" t="s">
        <v>88</v>
      </c>
      <c r="E1018">
        <v>32569</v>
      </c>
      <c r="F1018">
        <v>5.81</v>
      </c>
    </row>
    <row r="1019" spans="1:6" x14ac:dyDescent="0.25">
      <c r="A1019" t="s">
        <v>3097</v>
      </c>
      <c r="B1019" t="s">
        <v>3098</v>
      </c>
      <c r="C1019" t="s">
        <v>3099</v>
      </c>
      <c r="D1019" t="s">
        <v>103</v>
      </c>
      <c r="E1019">
        <v>32554</v>
      </c>
      <c r="F1019">
        <v>7.58</v>
      </c>
    </row>
    <row r="1020" spans="1:6" x14ac:dyDescent="0.25">
      <c r="A1020" t="s">
        <v>3100</v>
      </c>
      <c r="B1020" t="s">
        <v>3101</v>
      </c>
      <c r="C1020" t="s">
        <v>3102</v>
      </c>
      <c r="D1020" t="s">
        <v>127</v>
      </c>
      <c r="E1020">
        <v>32515</v>
      </c>
      <c r="F1020">
        <v>7.5</v>
      </c>
    </row>
    <row r="1021" spans="1:6" x14ac:dyDescent="0.25">
      <c r="A1021" t="s">
        <v>3103</v>
      </c>
      <c r="B1021" t="s">
        <v>3104</v>
      </c>
      <c r="C1021" t="s">
        <v>3105</v>
      </c>
      <c r="D1021" t="s">
        <v>141</v>
      </c>
      <c r="E1021">
        <v>32511</v>
      </c>
      <c r="F1021">
        <v>6.67</v>
      </c>
    </row>
    <row r="1022" spans="1:6" x14ac:dyDescent="0.25">
      <c r="A1022" t="s">
        <v>3106</v>
      </c>
      <c r="B1022" t="s">
        <v>3107</v>
      </c>
      <c r="C1022" t="s">
        <v>3108</v>
      </c>
      <c r="D1022" t="s">
        <v>160</v>
      </c>
      <c r="E1022">
        <v>32473</v>
      </c>
      <c r="F1022">
        <v>7.05</v>
      </c>
    </row>
    <row r="1023" spans="1:6" x14ac:dyDescent="0.25">
      <c r="A1023" t="s">
        <v>3109</v>
      </c>
      <c r="B1023" t="s">
        <v>3110</v>
      </c>
      <c r="C1023" t="s">
        <v>3111</v>
      </c>
      <c r="D1023" t="s">
        <v>131</v>
      </c>
      <c r="E1023">
        <v>32467</v>
      </c>
      <c r="F1023">
        <v>14.15</v>
      </c>
    </row>
    <row r="1024" spans="1:6" x14ac:dyDescent="0.25">
      <c r="A1024" t="s">
        <v>3112</v>
      </c>
      <c r="B1024" t="s">
        <v>3113</v>
      </c>
      <c r="C1024" t="s">
        <v>3114</v>
      </c>
      <c r="D1024" t="s">
        <v>103</v>
      </c>
      <c r="E1024">
        <v>32457</v>
      </c>
      <c r="F1024">
        <v>12.98</v>
      </c>
    </row>
    <row r="1025" spans="1:6" x14ac:dyDescent="0.25">
      <c r="A1025" t="s">
        <v>3115</v>
      </c>
      <c r="B1025" t="s">
        <v>3116</v>
      </c>
      <c r="C1025" t="s">
        <v>3117</v>
      </c>
      <c r="D1025" t="s">
        <v>88</v>
      </c>
      <c r="E1025">
        <v>32443</v>
      </c>
      <c r="F1025">
        <v>13.97</v>
      </c>
    </row>
    <row r="1026" spans="1:6" x14ac:dyDescent="0.25">
      <c r="A1026" t="s">
        <v>3118</v>
      </c>
      <c r="B1026" t="s">
        <v>3119</v>
      </c>
      <c r="C1026" t="s">
        <v>3120</v>
      </c>
      <c r="D1026" t="s">
        <v>131</v>
      </c>
      <c r="E1026">
        <v>32413</v>
      </c>
      <c r="F1026">
        <v>13.12</v>
      </c>
    </row>
    <row r="1027" spans="1:6" x14ac:dyDescent="0.25">
      <c r="A1027" t="s">
        <v>3121</v>
      </c>
      <c r="B1027" t="s">
        <v>3122</v>
      </c>
      <c r="C1027" t="s">
        <v>3123</v>
      </c>
      <c r="D1027" t="s">
        <v>123</v>
      </c>
      <c r="E1027">
        <v>32373</v>
      </c>
      <c r="F1027">
        <v>4.4800000000000004</v>
      </c>
    </row>
    <row r="1028" spans="1:6" x14ac:dyDescent="0.25">
      <c r="A1028" t="s">
        <v>3124</v>
      </c>
      <c r="B1028" t="s">
        <v>3125</v>
      </c>
      <c r="C1028" t="s">
        <v>3126</v>
      </c>
      <c r="D1028" t="s">
        <v>160</v>
      </c>
      <c r="E1028">
        <v>32277</v>
      </c>
      <c r="F1028">
        <v>14.38</v>
      </c>
    </row>
    <row r="1029" spans="1:6" x14ac:dyDescent="0.25">
      <c r="A1029" t="s">
        <v>3127</v>
      </c>
      <c r="B1029" t="s">
        <v>3128</v>
      </c>
      <c r="C1029" t="s">
        <v>3129</v>
      </c>
      <c r="D1029" t="s">
        <v>228</v>
      </c>
      <c r="E1029">
        <v>32252</v>
      </c>
      <c r="F1029">
        <v>14.05</v>
      </c>
    </row>
    <row r="1030" spans="1:6" x14ac:dyDescent="0.25">
      <c r="A1030" t="s">
        <v>3130</v>
      </c>
      <c r="B1030" t="s">
        <v>3131</v>
      </c>
      <c r="C1030" t="s">
        <v>3132</v>
      </c>
      <c r="D1030" t="s">
        <v>107</v>
      </c>
      <c r="E1030">
        <v>32244</v>
      </c>
      <c r="F1030">
        <v>12.75</v>
      </c>
    </row>
    <row r="1031" spans="1:6" x14ac:dyDescent="0.25">
      <c r="A1031" t="s">
        <v>3133</v>
      </c>
      <c r="B1031" t="s">
        <v>3134</v>
      </c>
      <c r="C1031" t="s">
        <v>2135</v>
      </c>
      <c r="D1031" t="s">
        <v>160</v>
      </c>
      <c r="E1031">
        <v>32235</v>
      </c>
      <c r="F1031">
        <v>11.43</v>
      </c>
    </row>
    <row r="1032" spans="1:6" x14ac:dyDescent="0.25">
      <c r="A1032" t="s">
        <v>3135</v>
      </c>
      <c r="B1032" t="s">
        <v>3136</v>
      </c>
      <c r="C1032" t="s">
        <v>3137</v>
      </c>
      <c r="D1032" t="s">
        <v>115</v>
      </c>
      <c r="E1032">
        <v>32227</v>
      </c>
      <c r="F1032">
        <v>9.61</v>
      </c>
    </row>
    <row r="1033" spans="1:6" x14ac:dyDescent="0.25">
      <c r="A1033" t="s">
        <v>3138</v>
      </c>
      <c r="B1033" t="s">
        <v>3139</v>
      </c>
      <c r="C1033" t="s">
        <v>3140</v>
      </c>
      <c r="D1033" t="s">
        <v>99</v>
      </c>
      <c r="E1033">
        <v>32216</v>
      </c>
      <c r="F1033">
        <v>10.27</v>
      </c>
    </row>
    <row r="1034" spans="1:6" x14ac:dyDescent="0.25">
      <c r="A1034" t="s">
        <v>3141</v>
      </c>
      <c r="B1034" t="s">
        <v>3142</v>
      </c>
      <c r="C1034" t="s">
        <v>3143</v>
      </c>
      <c r="D1034" t="s">
        <v>127</v>
      </c>
      <c r="E1034">
        <v>32183</v>
      </c>
      <c r="F1034">
        <v>9.2799999999999994</v>
      </c>
    </row>
    <row r="1035" spans="1:6" x14ac:dyDescent="0.25">
      <c r="A1035" t="s">
        <v>3144</v>
      </c>
      <c r="B1035" t="s">
        <v>3145</v>
      </c>
      <c r="C1035" t="s">
        <v>3146</v>
      </c>
      <c r="D1035" t="s">
        <v>88</v>
      </c>
      <c r="E1035">
        <v>32178</v>
      </c>
      <c r="F1035">
        <v>6.97</v>
      </c>
    </row>
    <row r="1036" spans="1:6" x14ac:dyDescent="0.25">
      <c r="A1036" t="s">
        <v>3147</v>
      </c>
      <c r="B1036" t="s">
        <v>3148</v>
      </c>
      <c r="C1036" t="s">
        <v>3149</v>
      </c>
      <c r="D1036" t="s">
        <v>103</v>
      </c>
      <c r="E1036">
        <v>32178</v>
      </c>
      <c r="F1036">
        <v>11.96</v>
      </c>
    </row>
    <row r="1037" spans="1:6" x14ac:dyDescent="0.25">
      <c r="A1037" t="s">
        <v>3150</v>
      </c>
      <c r="B1037" t="s">
        <v>3151</v>
      </c>
      <c r="C1037" t="s">
        <v>3152</v>
      </c>
      <c r="D1037" t="s">
        <v>145</v>
      </c>
      <c r="E1037">
        <v>32174</v>
      </c>
      <c r="F1037">
        <v>9.67</v>
      </c>
    </row>
    <row r="1038" spans="1:6" x14ac:dyDescent="0.25">
      <c r="A1038" t="s">
        <v>3153</v>
      </c>
      <c r="B1038" t="s">
        <v>3154</v>
      </c>
      <c r="C1038" t="s">
        <v>3155</v>
      </c>
      <c r="D1038" t="s">
        <v>141</v>
      </c>
      <c r="E1038">
        <v>32174</v>
      </c>
      <c r="F1038">
        <v>12.57</v>
      </c>
    </row>
    <row r="1039" spans="1:6" x14ac:dyDescent="0.25">
      <c r="A1039" t="s">
        <v>3156</v>
      </c>
      <c r="B1039" t="s">
        <v>3157</v>
      </c>
      <c r="C1039" t="s">
        <v>3158</v>
      </c>
      <c r="D1039" t="s">
        <v>119</v>
      </c>
      <c r="E1039">
        <v>32156</v>
      </c>
      <c r="F1039">
        <v>11.83</v>
      </c>
    </row>
    <row r="1040" spans="1:6" x14ac:dyDescent="0.25">
      <c r="A1040" t="s">
        <v>3159</v>
      </c>
      <c r="B1040" t="s">
        <v>3160</v>
      </c>
      <c r="C1040" t="s">
        <v>3161</v>
      </c>
      <c r="D1040" t="s">
        <v>149</v>
      </c>
      <c r="E1040">
        <v>32151</v>
      </c>
      <c r="F1040">
        <v>11.03</v>
      </c>
    </row>
    <row r="1041" spans="1:6" x14ac:dyDescent="0.25">
      <c r="A1041" t="s">
        <v>3162</v>
      </c>
      <c r="B1041" t="s">
        <v>3163</v>
      </c>
      <c r="C1041" t="s">
        <v>3164</v>
      </c>
      <c r="D1041" t="s">
        <v>156</v>
      </c>
      <c r="E1041">
        <v>32150</v>
      </c>
      <c r="F1041">
        <v>4.25</v>
      </c>
    </row>
    <row r="1042" spans="1:6" x14ac:dyDescent="0.25">
      <c r="A1042" t="s">
        <v>3165</v>
      </c>
      <c r="B1042" t="s">
        <v>3166</v>
      </c>
      <c r="C1042" t="s">
        <v>3167</v>
      </c>
      <c r="D1042" t="s">
        <v>103</v>
      </c>
      <c r="E1042">
        <v>32136</v>
      </c>
      <c r="F1042">
        <v>4.87</v>
      </c>
    </row>
    <row r="1043" spans="1:6" x14ac:dyDescent="0.25">
      <c r="A1043" t="s">
        <v>3168</v>
      </c>
      <c r="B1043" t="s">
        <v>3169</v>
      </c>
      <c r="C1043" t="s">
        <v>3170</v>
      </c>
      <c r="D1043" t="s">
        <v>145</v>
      </c>
      <c r="E1043">
        <v>32106</v>
      </c>
      <c r="F1043">
        <v>11.07</v>
      </c>
    </row>
    <row r="1044" spans="1:6" x14ac:dyDescent="0.25">
      <c r="A1044" t="s">
        <v>3171</v>
      </c>
      <c r="B1044" t="s">
        <v>3172</v>
      </c>
      <c r="C1044" t="s">
        <v>2540</v>
      </c>
      <c r="D1044" t="s">
        <v>115</v>
      </c>
      <c r="E1044">
        <v>3297</v>
      </c>
      <c r="F1044">
        <v>15.37</v>
      </c>
    </row>
    <row r="1045" spans="1:6" x14ac:dyDescent="0.25">
      <c r="A1045" t="s">
        <v>3173</v>
      </c>
      <c r="B1045" t="s">
        <v>3174</v>
      </c>
      <c r="C1045" t="s">
        <v>3175</v>
      </c>
      <c r="D1045" t="s">
        <v>107</v>
      </c>
      <c r="E1045">
        <v>3294</v>
      </c>
      <c r="F1045">
        <v>6.29</v>
      </c>
    </row>
    <row r="1046" spans="1:6" x14ac:dyDescent="0.25">
      <c r="A1046" t="s">
        <v>3176</v>
      </c>
      <c r="B1046" t="s">
        <v>3177</v>
      </c>
      <c r="C1046" t="s">
        <v>3178</v>
      </c>
      <c r="D1046" t="s">
        <v>88</v>
      </c>
      <c r="E1046">
        <v>3292</v>
      </c>
      <c r="F1046">
        <v>8.2200000000000006</v>
      </c>
    </row>
    <row r="1047" spans="1:6" x14ac:dyDescent="0.25">
      <c r="A1047" t="s">
        <v>3179</v>
      </c>
      <c r="B1047" t="s">
        <v>3180</v>
      </c>
      <c r="C1047" t="s">
        <v>3181</v>
      </c>
      <c r="D1047" t="s">
        <v>88</v>
      </c>
      <c r="E1047">
        <v>3272</v>
      </c>
      <c r="F1047">
        <v>9.58</v>
      </c>
    </row>
    <row r="1048" spans="1:6" x14ac:dyDescent="0.25">
      <c r="A1048" t="s">
        <v>3182</v>
      </c>
      <c r="B1048" t="s">
        <v>3183</v>
      </c>
      <c r="C1048" t="s">
        <v>3184</v>
      </c>
      <c r="D1048" t="s">
        <v>88</v>
      </c>
      <c r="E1048">
        <v>3239</v>
      </c>
      <c r="F1048">
        <v>6.56</v>
      </c>
    </row>
    <row r="1049" spans="1:6" x14ac:dyDescent="0.25">
      <c r="A1049" t="s">
        <v>3185</v>
      </c>
      <c r="B1049" t="s">
        <v>3186</v>
      </c>
      <c r="C1049" t="s">
        <v>3187</v>
      </c>
      <c r="D1049" t="s">
        <v>107</v>
      </c>
      <c r="E1049">
        <v>3225</v>
      </c>
      <c r="F1049">
        <v>8.0500000000000007</v>
      </c>
    </row>
    <row r="1050" spans="1:6" x14ac:dyDescent="0.25">
      <c r="A1050" t="s">
        <v>3188</v>
      </c>
      <c r="B1050" t="s">
        <v>3189</v>
      </c>
      <c r="C1050" t="s">
        <v>3190</v>
      </c>
      <c r="D1050" t="s">
        <v>173</v>
      </c>
      <c r="E1050">
        <v>31942</v>
      </c>
      <c r="F1050">
        <v>10.17</v>
      </c>
    </row>
    <row r="1051" spans="1:6" x14ac:dyDescent="0.25">
      <c r="A1051" t="s">
        <v>3191</v>
      </c>
      <c r="B1051" t="s">
        <v>3192</v>
      </c>
      <c r="C1051" t="s">
        <v>3193</v>
      </c>
      <c r="D1051" t="s">
        <v>123</v>
      </c>
      <c r="E1051">
        <v>31932</v>
      </c>
      <c r="F1051">
        <v>4.82</v>
      </c>
    </row>
    <row r="1052" spans="1:6" x14ac:dyDescent="0.25">
      <c r="A1052" t="s">
        <v>3194</v>
      </c>
      <c r="B1052" t="s">
        <v>3195</v>
      </c>
      <c r="C1052" t="s">
        <v>3196</v>
      </c>
      <c r="D1052" t="s">
        <v>205</v>
      </c>
      <c r="E1052">
        <v>31918</v>
      </c>
      <c r="F1052">
        <v>13.9</v>
      </c>
    </row>
    <row r="1053" spans="1:6" x14ac:dyDescent="0.25">
      <c r="A1053" t="s">
        <v>3197</v>
      </c>
      <c r="B1053" t="s">
        <v>3198</v>
      </c>
      <c r="C1053" t="s">
        <v>3199</v>
      </c>
      <c r="D1053" t="s">
        <v>383</v>
      </c>
      <c r="E1053">
        <v>31918</v>
      </c>
      <c r="F1053">
        <v>15.79</v>
      </c>
    </row>
    <row r="1054" spans="1:6" x14ac:dyDescent="0.25">
      <c r="A1054" t="s">
        <v>3200</v>
      </c>
      <c r="B1054" t="s">
        <v>3201</v>
      </c>
      <c r="C1054" t="s">
        <v>3202</v>
      </c>
      <c r="D1054" t="s">
        <v>131</v>
      </c>
      <c r="E1054">
        <v>31892</v>
      </c>
      <c r="F1054">
        <v>13.52</v>
      </c>
    </row>
    <row r="1055" spans="1:6" x14ac:dyDescent="0.25">
      <c r="A1055" t="s">
        <v>3203</v>
      </c>
      <c r="B1055" t="s">
        <v>3204</v>
      </c>
      <c r="C1055" t="s">
        <v>3205</v>
      </c>
      <c r="D1055" t="s">
        <v>123</v>
      </c>
      <c r="E1055">
        <v>31858</v>
      </c>
      <c r="F1055">
        <v>5.51</v>
      </c>
    </row>
    <row r="1056" spans="1:6" x14ac:dyDescent="0.25">
      <c r="A1056" t="s">
        <v>3206</v>
      </c>
      <c r="B1056" t="s">
        <v>3207</v>
      </c>
      <c r="C1056" t="s">
        <v>3208</v>
      </c>
      <c r="D1056" t="s">
        <v>131</v>
      </c>
      <c r="E1056">
        <v>31850</v>
      </c>
      <c r="F1056">
        <v>9.02</v>
      </c>
    </row>
    <row r="1057" spans="1:6" x14ac:dyDescent="0.25">
      <c r="A1057" t="s">
        <v>3209</v>
      </c>
      <c r="B1057" t="s">
        <v>3210</v>
      </c>
      <c r="C1057" t="s">
        <v>3211</v>
      </c>
      <c r="D1057" t="s">
        <v>119</v>
      </c>
      <c r="E1057">
        <v>31843</v>
      </c>
      <c r="F1057">
        <v>12.8</v>
      </c>
    </row>
    <row r="1058" spans="1:6" x14ac:dyDescent="0.25">
      <c r="A1058" t="s">
        <v>3212</v>
      </c>
      <c r="B1058" t="s">
        <v>3213</v>
      </c>
      <c r="C1058" t="s">
        <v>1265</v>
      </c>
      <c r="D1058" t="s">
        <v>145</v>
      </c>
      <c r="E1058">
        <v>31786</v>
      </c>
      <c r="F1058">
        <v>4.2699999999999996</v>
      </c>
    </row>
    <row r="1059" spans="1:6" x14ac:dyDescent="0.25">
      <c r="A1059" t="s">
        <v>3214</v>
      </c>
      <c r="B1059" t="s">
        <v>3215</v>
      </c>
      <c r="C1059" t="s">
        <v>3216</v>
      </c>
      <c r="D1059" t="s">
        <v>131</v>
      </c>
      <c r="E1059">
        <v>31786</v>
      </c>
      <c r="F1059">
        <v>11.2</v>
      </c>
    </row>
    <row r="1060" spans="1:6" x14ac:dyDescent="0.25">
      <c r="A1060" t="s">
        <v>3217</v>
      </c>
      <c r="B1060" t="s">
        <v>3218</v>
      </c>
      <c r="C1060" t="s">
        <v>3219</v>
      </c>
      <c r="D1060" t="s">
        <v>88</v>
      </c>
      <c r="E1060">
        <v>31756</v>
      </c>
      <c r="F1060">
        <v>13.79</v>
      </c>
    </row>
    <row r="1061" spans="1:6" x14ac:dyDescent="0.25">
      <c r="A1061" t="s">
        <v>3220</v>
      </c>
      <c r="B1061" t="s">
        <v>3221</v>
      </c>
      <c r="C1061" t="s">
        <v>3222</v>
      </c>
      <c r="D1061" t="s">
        <v>99</v>
      </c>
      <c r="E1061">
        <v>31701</v>
      </c>
      <c r="F1061">
        <v>5.83</v>
      </c>
    </row>
    <row r="1062" spans="1:6" x14ac:dyDescent="0.25">
      <c r="A1062" t="s">
        <v>3223</v>
      </c>
      <c r="B1062" t="s">
        <v>3224</v>
      </c>
      <c r="C1062" t="s">
        <v>3225</v>
      </c>
      <c r="D1062" t="s">
        <v>103</v>
      </c>
      <c r="E1062">
        <v>31679</v>
      </c>
      <c r="F1062">
        <v>10.59</v>
      </c>
    </row>
    <row r="1063" spans="1:6" x14ac:dyDescent="0.25">
      <c r="A1063" t="s">
        <v>3226</v>
      </c>
      <c r="B1063" t="s">
        <v>3227</v>
      </c>
      <c r="C1063" t="s">
        <v>3228</v>
      </c>
      <c r="D1063" t="s">
        <v>212</v>
      </c>
      <c r="E1063">
        <v>31645</v>
      </c>
      <c r="F1063">
        <v>11.37</v>
      </c>
    </row>
    <row r="1064" spans="1:6" x14ac:dyDescent="0.25">
      <c r="A1064" t="s">
        <v>3229</v>
      </c>
      <c r="B1064" t="s">
        <v>3230</v>
      </c>
      <c r="C1064" t="s">
        <v>3231</v>
      </c>
      <c r="D1064" t="s">
        <v>141</v>
      </c>
      <c r="E1064">
        <v>31638</v>
      </c>
      <c r="F1064">
        <v>15.88</v>
      </c>
    </row>
    <row r="1065" spans="1:6" x14ac:dyDescent="0.25">
      <c r="A1065" t="s">
        <v>3232</v>
      </c>
      <c r="B1065" t="s">
        <v>3233</v>
      </c>
      <c r="C1065" t="s">
        <v>3234</v>
      </c>
      <c r="D1065" t="s">
        <v>88</v>
      </c>
      <c r="E1065">
        <v>31595</v>
      </c>
      <c r="F1065">
        <v>11.86</v>
      </c>
    </row>
    <row r="1066" spans="1:6" x14ac:dyDescent="0.25">
      <c r="A1066" t="s">
        <v>3235</v>
      </c>
      <c r="B1066" t="s">
        <v>3236</v>
      </c>
      <c r="C1066" t="s">
        <v>3237</v>
      </c>
      <c r="D1066" t="s">
        <v>88</v>
      </c>
      <c r="E1066">
        <v>31564</v>
      </c>
      <c r="F1066">
        <v>15.61</v>
      </c>
    </row>
    <row r="1067" spans="1:6" x14ac:dyDescent="0.25">
      <c r="A1067" t="s">
        <v>3238</v>
      </c>
      <c r="B1067" t="s">
        <v>3239</v>
      </c>
      <c r="C1067" t="s">
        <v>3240</v>
      </c>
      <c r="D1067" t="s">
        <v>141</v>
      </c>
      <c r="E1067">
        <v>31558</v>
      </c>
      <c r="F1067">
        <v>10.210000000000001</v>
      </c>
    </row>
    <row r="1068" spans="1:6" x14ac:dyDescent="0.25">
      <c r="A1068" t="s">
        <v>3241</v>
      </c>
      <c r="B1068" t="s">
        <v>3242</v>
      </c>
      <c r="C1068" t="s">
        <v>3243</v>
      </c>
      <c r="D1068" t="s">
        <v>115</v>
      </c>
      <c r="E1068">
        <v>31457</v>
      </c>
      <c r="F1068">
        <v>12.65</v>
      </c>
    </row>
    <row r="1069" spans="1:6" x14ac:dyDescent="0.25">
      <c r="A1069" t="s">
        <v>3244</v>
      </c>
      <c r="B1069" t="s">
        <v>3245</v>
      </c>
      <c r="C1069" t="s">
        <v>3246</v>
      </c>
      <c r="D1069" t="s">
        <v>99</v>
      </c>
      <c r="E1069">
        <v>31445</v>
      </c>
      <c r="F1069">
        <v>16</v>
      </c>
    </row>
    <row r="1070" spans="1:6" x14ac:dyDescent="0.25">
      <c r="A1070" t="s">
        <v>3247</v>
      </c>
      <c r="B1070" t="s">
        <v>3248</v>
      </c>
      <c r="C1070" t="s">
        <v>3249</v>
      </c>
      <c r="D1070" t="s">
        <v>205</v>
      </c>
      <c r="E1070">
        <v>31431</v>
      </c>
      <c r="F1070">
        <v>10.82</v>
      </c>
    </row>
    <row r="1071" spans="1:6" x14ac:dyDescent="0.25">
      <c r="A1071" t="s">
        <v>3250</v>
      </c>
      <c r="B1071" t="s">
        <v>3251</v>
      </c>
      <c r="C1071" t="s">
        <v>3252</v>
      </c>
      <c r="D1071" t="s">
        <v>141</v>
      </c>
      <c r="E1071">
        <v>31429</v>
      </c>
      <c r="F1071">
        <v>4.51</v>
      </c>
    </row>
    <row r="1072" spans="1:6" x14ac:dyDescent="0.25">
      <c r="A1072" t="s">
        <v>3253</v>
      </c>
      <c r="B1072" t="s">
        <v>3254</v>
      </c>
      <c r="C1072" t="s">
        <v>3255</v>
      </c>
      <c r="D1072" t="s">
        <v>195</v>
      </c>
      <c r="E1072">
        <v>31370</v>
      </c>
      <c r="F1072">
        <v>13.04</v>
      </c>
    </row>
    <row r="1073" spans="1:6" x14ac:dyDescent="0.25">
      <c r="A1073" t="s">
        <v>3256</v>
      </c>
      <c r="B1073" t="s">
        <v>3257</v>
      </c>
      <c r="C1073" t="s">
        <v>3258</v>
      </c>
      <c r="D1073" t="s">
        <v>88</v>
      </c>
      <c r="E1073">
        <v>31328</v>
      </c>
      <c r="F1073">
        <v>7.34</v>
      </c>
    </row>
    <row r="1074" spans="1:6" x14ac:dyDescent="0.25">
      <c r="A1074" t="s">
        <v>3259</v>
      </c>
      <c r="B1074" t="s">
        <v>3260</v>
      </c>
      <c r="C1074" t="s">
        <v>3261</v>
      </c>
      <c r="D1074" t="s">
        <v>115</v>
      </c>
      <c r="E1074">
        <v>31324</v>
      </c>
      <c r="F1074">
        <v>8.5399999999999991</v>
      </c>
    </row>
    <row r="1075" spans="1:6" x14ac:dyDescent="0.25">
      <c r="A1075" t="s">
        <v>3262</v>
      </c>
      <c r="B1075" t="s">
        <v>3263</v>
      </c>
      <c r="C1075" t="s">
        <v>3264</v>
      </c>
      <c r="D1075" t="s">
        <v>115</v>
      </c>
      <c r="E1075">
        <v>31273</v>
      </c>
      <c r="F1075">
        <v>7.4</v>
      </c>
    </row>
    <row r="1076" spans="1:6" x14ac:dyDescent="0.25">
      <c r="A1076" t="s">
        <v>3265</v>
      </c>
      <c r="B1076" t="s">
        <v>3266</v>
      </c>
      <c r="C1076" t="s">
        <v>3267</v>
      </c>
      <c r="D1076" t="s">
        <v>88</v>
      </c>
      <c r="E1076">
        <v>31272</v>
      </c>
      <c r="F1076">
        <v>11.77</v>
      </c>
    </row>
    <row r="1077" spans="1:6" x14ac:dyDescent="0.25">
      <c r="A1077" t="s">
        <v>3268</v>
      </c>
      <c r="B1077" t="s">
        <v>3269</v>
      </c>
      <c r="C1077" t="s">
        <v>3270</v>
      </c>
      <c r="D1077" t="s">
        <v>141</v>
      </c>
      <c r="E1077">
        <v>31250</v>
      </c>
      <c r="F1077">
        <v>14.44</v>
      </c>
    </row>
    <row r="1078" spans="1:6" x14ac:dyDescent="0.25">
      <c r="A1078" t="s">
        <v>3271</v>
      </c>
      <c r="B1078" t="s">
        <v>3272</v>
      </c>
      <c r="C1078" t="s">
        <v>3273</v>
      </c>
      <c r="D1078" t="s">
        <v>107</v>
      </c>
      <c r="E1078">
        <v>31240</v>
      </c>
      <c r="F1078">
        <v>5.86</v>
      </c>
    </row>
    <row r="1079" spans="1:6" x14ac:dyDescent="0.25">
      <c r="A1079" t="s">
        <v>3274</v>
      </c>
      <c r="B1079" t="s">
        <v>3275</v>
      </c>
      <c r="C1079" t="s">
        <v>3276</v>
      </c>
      <c r="D1079" t="s">
        <v>88</v>
      </c>
      <c r="E1079">
        <v>31236</v>
      </c>
      <c r="F1079">
        <v>11.56</v>
      </c>
    </row>
    <row r="1080" spans="1:6" x14ac:dyDescent="0.25">
      <c r="A1080" t="s">
        <v>3277</v>
      </c>
      <c r="B1080" t="s">
        <v>3278</v>
      </c>
      <c r="C1080" t="s">
        <v>3279</v>
      </c>
      <c r="D1080" t="s">
        <v>160</v>
      </c>
      <c r="E1080">
        <v>31231</v>
      </c>
      <c r="F1080">
        <v>9.67</v>
      </c>
    </row>
    <row r="1081" spans="1:6" x14ac:dyDescent="0.25">
      <c r="A1081" t="s">
        <v>3280</v>
      </c>
      <c r="B1081" t="s">
        <v>3281</v>
      </c>
      <c r="C1081" t="s">
        <v>3282</v>
      </c>
      <c r="D1081" t="s">
        <v>195</v>
      </c>
      <c r="E1081">
        <v>31217</v>
      </c>
      <c r="F1081">
        <v>10.52</v>
      </c>
    </row>
    <row r="1082" spans="1:6" x14ac:dyDescent="0.25">
      <c r="A1082" t="s">
        <v>3283</v>
      </c>
      <c r="B1082" t="s">
        <v>3284</v>
      </c>
      <c r="C1082" t="s">
        <v>3285</v>
      </c>
      <c r="D1082" t="s">
        <v>115</v>
      </c>
      <c r="E1082">
        <v>31217</v>
      </c>
      <c r="F1082">
        <v>5.23</v>
      </c>
    </row>
    <row r="1083" spans="1:6" x14ac:dyDescent="0.25">
      <c r="A1083" t="s">
        <v>3286</v>
      </c>
      <c r="B1083" t="s">
        <v>3287</v>
      </c>
      <c r="C1083" t="s">
        <v>3288</v>
      </c>
      <c r="D1083" t="s">
        <v>91</v>
      </c>
      <c r="E1083">
        <v>3186</v>
      </c>
      <c r="F1083">
        <v>12.41</v>
      </c>
    </row>
    <row r="1084" spans="1:6" x14ac:dyDescent="0.25">
      <c r="A1084" t="s">
        <v>3289</v>
      </c>
      <c r="B1084" t="s">
        <v>3290</v>
      </c>
      <c r="C1084" t="s">
        <v>3291</v>
      </c>
      <c r="D1084" t="s">
        <v>111</v>
      </c>
      <c r="E1084">
        <v>3151</v>
      </c>
      <c r="F1084">
        <v>7.44</v>
      </c>
    </row>
    <row r="1085" spans="1:6" x14ac:dyDescent="0.25">
      <c r="A1085" t="s">
        <v>3292</v>
      </c>
      <c r="B1085" t="s">
        <v>3293</v>
      </c>
      <c r="C1085" t="s">
        <v>3294</v>
      </c>
      <c r="D1085" t="s">
        <v>107</v>
      </c>
      <c r="E1085">
        <v>3147</v>
      </c>
      <c r="F1085">
        <v>10.029999999999999</v>
      </c>
    </row>
    <row r="1086" spans="1:6" x14ac:dyDescent="0.25">
      <c r="A1086" t="s">
        <v>3295</v>
      </c>
      <c r="B1086" t="s">
        <v>3296</v>
      </c>
      <c r="C1086" t="s">
        <v>3297</v>
      </c>
      <c r="D1086" t="s">
        <v>88</v>
      </c>
      <c r="E1086">
        <v>3143</v>
      </c>
      <c r="F1086">
        <v>8.51</v>
      </c>
    </row>
    <row r="1087" spans="1:6" x14ac:dyDescent="0.25">
      <c r="A1087" t="s">
        <v>3298</v>
      </c>
      <c r="B1087" t="s">
        <v>3299</v>
      </c>
      <c r="C1087" t="s">
        <v>3300</v>
      </c>
      <c r="D1087" t="s">
        <v>195</v>
      </c>
      <c r="E1087">
        <v>3124</v>
      </c>
      <c r="F1087">
        <v>8.41</v>
      </c>
    </row>
    <row r="1088" spans="1:6" x14ac:dyDescent="0.25">
      <c r="A1088" t="s">
        <v>3301</v>
      </c>
      <c r="B1088" t="s">
        <v>3302</v>
      </c>
      <c r="C1088" t="s">
        <v>3303</v>
      </c>
      <c r="D1088" t="s">
        <v>119</v>
      </c>
      <c r="E1088">
        <v>314</v>
      </c>
      <c r="F1088">
        <v>13.98</v>
      </c>
    </row>
    <row r="1089" spans="1:6" x14ac:dyDescent="0.25">
      <c r="A1089" t="s">
        <v>3304</v>
      </c>
      <c r="B1089" t="s">
        <v>3305</v>
      </c>
      <c r="C1089" t="s">
        <v>3306</v>
      </c>
      <c r="D1089" t="s">
        <v>149</v>
      </c>
      <c r="E1089">
        <v>30993</v>
      </c>
      <c r="F1089">
        <v>4.1399999999999997</v>
      </c>
    </row>
    <row r="1090" spans="1:6" x14ac:dyDescent="0.25">
      <c r="A1090" t="s">
        <v>3307</v>
      </c>
      <c r="B1090" t="s">
        <v>3308</v>
      </c>
      <c r="C1090" t="s">
        <v>3309</v>
      </c>
      <c r="D1090" t="s">
        <v>91</v>
      </c>
      <c r="E1090">
        <v>30986</v>
      </c>
      <c r="F1090">
        <v>11.1</v>
      </c>
    </row>
    <row r="1091" spans="1:6" x14ac:dyDescent="0.25">
      <c r="A1091" t="s">
        <v>3310</v>
      </c>
      <c r="B1091" t="s">
        <v>3311</v>
      </c>
      <c r="C1091" t="s">
        <v>3312</v>
      </c>
      <c r="D1091" t="s">
        <v>127</v>
      </c>
      <c r="E1091">
        <v>30983</v>
      </c>
      <c r="F1091">
        <v>12.87</v>
      </c>
    </row>
    <row r="1092" spans="1:6" x14ac:dyDescent="0.25">
      <c r="A1092" t="s">
        <v>3313</v>
      </c>
      <c r="B1092" t="s">
        <v>3314</v>
      </c>
      <c r="C1092" t="s">
        <v>3315</v>
      </c>
      <c r="D1092" t="s">
        <v>131</v>
      </c>
      <c r="E1092">
        <v>30955</v>
      </c>
      <c r="F1092">
        <v>6.94</v>
      </c>
    </row>
    <row r="1093" spans="1:6" x14ac:dyDescent="0.25">
      <c r="A1093" t="s">
        <v>3316</v>
      </c>
      <c r="B1093" t="s">
        <v>3317</v>
      </c>
      <c r="C1093" t="s">
        <v>3318</v>
      </c>
      <c r="D1093" t="s">
        <v>91</v>
      </c>
      <c r="E1093">
        <v>30908</v>
      </c>
      <c r="F1093">
        <v>11.28</v>
      </c>
    </row>
    <row r="1094" spans="1:6" x14ac:dyDescent="0.25">
      <c r="A1094" t="s">
        <v>3319</v>
      </c>
      <c r="B1094" t="s">
        <v>3320</v>
      </c>
      <c r="C1094" t="s">
        <v>3321</v>
      </c>
      <c r="D1094" t="s">
        <v>103</v>
      </c>
      <c r="E1094">
        <v>30907</v>
      </c>
      <c r="F1094">
        <v>9.7799999999999994</v>
      </c>
    </row>
    <row r="1095" spans="1:6" x14ac:dyDescent="0.25">
      <c r="A1095" t="s">
        <v>3322</v>
      </c>
      <c r="B1095" t="s">
        <v>3323</v>
      </c>
      <c r="C1095" t="s">
        <v>3324</v>
      </c>
      <c r="D1095" t="s">
        <v>127</v>
      </c>
      <c r="E1095">
        <v>30892</v>
      </c>
      <c r="F1095">
        <v>13.16</v>
      </c>
    </row>
    <row r="1096" spans="1:6" x14ac:dyDescent="0.25">
      <c r="A1096" t="s">
        <v>3325</v>
      </c>
      <c r="B1096" t="s">
        <v>3326</v>
      </c>
      <c r="C1096" t="s">
        <v>3327</v>
      </c>
      <c r="D1096" t="s">
        <v>145</v>
      </c>
      <c r="E1096">
        <v>30873</v>
      </c>
      <c r="F1096">
        <v>15.28</v>
      </c>
    </row>
    <row r="1097" spans="1:6" x14ac:dyDescent="0.25">
      <c r="A1097" t="s">
        <v>3328</v>
      </c>
      <c r="B1097" t="s">
        <v>3329</v>
      </c>
      <c r="C1097" t="s">
        <v>3330</v>
      </c>
      <c r="D1097" t="s">
        <v>141</v>
      </c>
      <c r="E1097">
        <v>30845</v>
      </c>
      <c r="F1097">
        <v>6.94</v>
      </c>
    </row>
    <row r="1098" spans="1:6" x14ac:dyDescent="0.25">
      <c r="A1098" t="s">
        <v>3331</v>
      </c>
      <c r="B1098" t="s">
        <v>3332</v>
      </c>
      <c r="C1098" t="s">
        <v>3333</v>
      </c>
      <c r="D1098" t="s">
        <v>141</v>
      </c>
      <c r="E1098">
        <v>30839</v>
      </c>
      <c r="F1098">
        <v>4.5</v>
      </c>
    </row>
    <row r="1099" spans="1:6" x14ac:dyDescent="0.25">
      <c r="A1099" t="s">
        <v>3334</v>
      </c>
      <c r="B1099" t="s">
        <v>3335</v>
      </c>
      <c r="C1099" t="s">
        <v>3336</v>
      </c>
      <c r="D1099" t="s">
        <v>141</v>
      </c>
      <c r="E1099">
        <v>30805</v>
      </c>
      <c r="F1099">
        <v>10.6</v>
      </c>
    </row>
    <row r="1100" spans="1:6" x14ac:dyDescent="0.25">
      <c r="A1100" t="s">
        <v>3337</v>
      </c>
      <c r="B1100" t="s">
        <v>3338</v>
      </c>
      <c r="C1100" t="s">
        <v>3339</v>
      </c>
      <c r="D1100" t="s">
        <v>99</v>
      </c>
      <c r="E1100">
        <v>30802</v>
      </c>
      <c r="F1100">
        <v>13.57</v>
      </c>
    </row>
    <row r="1101" spans="1:6" x14ac:dyDescent="0.25">
      <c r="A1101" t="s">
        <v>3340</v>
      </c>
      <c r="B1101" t="s">
        <v>3341</v>
      </c>
      <c r="C1101" t="s">
        <v>3342</v>
      </c>
      <c r="D1101" t="s">
        <v>111</v>
      </c>
      <c r="E1101">
        <v>30792</v>
      </c>
      <c r="F1101">
        <v>13.18</v>
      </c>
    </row>
    <row r="1102" spans="1:6" x14ac:dyDescent="0.25">
      <c r="A1102" t="s">
        <v>3343</v>
      </c>
      <c r="B1102" t="s">
        <v>3344</v>
      </c>
      <c r="C1102" t="s">
        <v>3345</v>
      </c>
      <c r="D1102" t="s">
        <v>107</v>
      </c>
      <c r="E1102">
        <v>30778</v>
      </c>
      <c r="F1102">
        <v>6.58</v>
      </c>
    </row>
    <row r="1103" spans="1:6" x14ac:dyDescent="0.25">
      <c r="A1103" t="s">
        <v>3346</v>
      </c>
      <c r="B1103" t="s">
        <v>3347</v>
      </c>
      <c r="C1103" t="s">
        <v>3348</v>
      </c>
      <c r="D1103" t="s">
        <v>205</v>
      </c>
      <c r="E1103">
        <v>30750</v>
      </c>
      <c r="F1103">
        <v>8.61</v>
      </c>
    </row>
    <row r="1104" spans="1:6" x14ac:dyDescent="0.25">
      <c r="A1104" t="s">
        <v>3349</v>
      </c>
      <c r="B1104" t="s">
        <v>3350</v>
      </c>
      <c r="C1104" t="s">
        <v>3351</v>
      </c>
      <c r="D1104" t="s">
        <v>115</v>
      </c>
      <c r="E1104">
        <v>30738</v>
      </c>
      <c r="F1104">
        <v>10.41</v>
      </c>
    </row>
    <row r="1105" spans="1:6" x14ac:dyDescent="0.25">
      <c r="A1105" t="s">
        <v>3352</v>
      </c>
      <c r="B1105" t="s">
        <v>3353</v>
      </c>
      <c r="C1105" t="s">
        <v>3354</v>
      </c>
      <c r="D1105" t="s">
        <v>107</v>
      </c>
      <c r="E1105">
        <v>30717</v>
      </c>
      <c r="F1105">
        <v>11.51</v>
      </c>
    </row>
    <row r="1106" spans="1:6" x14ac:dyDescent="0.25">
      <c r="A1106" t="s">
        <v>3355</v>
      </c>
      <c r="B1106" t="s">
        <v>3356</v>
      </c>
      <c r="C1106" t="s">
        <v>3357</v>
      </c>
      <c r="D1106" t="s">
        <v>107</v>
      </c>
      <c r="E1106">
        <v>30716</v>
      </c>
      <c r="F1106">
        <v>14.41</v>
      </c>
    </row>
    <row r="1107" spans="1:6" x14ac:dyDescent="0.25">
      <c r="A1107" t="s">
        <v>3358</v>
      </c>
      <c r="B1107" t="s">
        <v>3359</v>
      </c>
      <c r="C1107" t="s">
        <v>3360</v>
      </c>
      <c r="D1107" t="s">
        <v>103</v>
      </c>
      <c r="E1107">
        <v>30711</v>
      </c>
      <c r="F1107">
        <v>4.01</v>
      </c>
    </row>
    <row r="1108" spans="1:6" x14ac:dyDescent="0.25">
      <c r="A1108" t="s">
        <v>3361</v>
      </c>
      <c r="B1108" t="s">
        <v>3362</v>
      </c>
      <c r="C1108" t="s">
        <v>3363</v>
      </c>
      <c r="D1108" t="s">
        <v>127</v>
      </c>
      <c r="E1108">
        <v>30709</v>
      </c>
      <c r="F1108">
        <v>9.06</v>
      </c>
    </row>
    <row r="1109" spans="1:6" x14ac:dyDescent="0.25">
      <c r="A1109" t="s">
        <v>3364</v>
      </c>
      <c r="B1109" t="s">
        <v>3365</v>
      </c>
      <c r="C1109" t="s">
        <v>3366</v>
      </c>
      <c r="D1109" t="s">
        <v>253</v>
      </c>
      <c r="E1109">
        <v>30707</v>
      </c>
      <c r="F1109">
        <v>10.33</v>
      </c>
    </row>
    <row r="1110" spans="1:6" x14ac:dyDescent="0.25">
      <c r="A1110" t="s">
        <v>3367</v>
      </c>
      <c r="B1110" t="s">
        <v>3368</v>
      </c>
      <c r="C1110" t="s">
        <v>3369</v>
      </c>
      <c r="D1110" t="s">
        <v>99</v>
      </c>
      <c r="E1110">
        <v>30699</v>
      </c>
      <c r="F1110">
        <v>8.1300000000000008</v>
      </c>
    </row>
    <row r="1111" spans="1:6" x14ac:dyDescent="0.25">
      <c r="A1111" t="s">
        <v>3370</v>
      </c>
      <c r="B1111" t="s">
        <v>3371</v>
      </c>
      <c r="C1111" t="s">
        <v>3372</v>
      </c>
      <c r="D1111" t="s">
        <v>228</v>
      </c>
      <c r="E1111">
        <v>30684</v>
      </c>
      <c r="F1111">
        <v>11.45</v>
      </c>
    </row>
    <row r="1112" spans="1:6" x14ac:dyDescent="0.25">
      <c r="A1112" t="s">
        <v>3373</v>
      </c>
      <c r="B1112" t="s">
        <v>3374</v>
      </c>
      <c r="C1112" t="s">
        <v>3375</v>
      </c>
      <c r="D1112" t="s">
        <v>228</v>
      </c>
      <c r="E1112">
        <v>30674</v>
      </c>
      <c r="F1112">
        <v>9.32</v>
      </c>
    </row>
    <row r="1113" spans="1:6" x14ac:dyDescent="0.25">
      <c r="A1113" t="s">
        <v>3376</v>
      </c>
      <c r="B1113" t="s">
        <v>3377</v>
      </c>
      <c r="C1113" t="s">
        <v>3378</v>
      </c>
      <c r="D1113" t="s">
        <v>103</v>
      </c>
      <c r="E1113">
        <v>30671</v>
      </c>
      <c r="F1113">
        <v>7.39</v>
      </c>
    </row>
    <row r="1114" spans="1:6" x14ac:dyDescent="0.25">
      <c r="A1114" t="s">
        <v>3379</v>
      </c>
      <c r="B1114" t="s">
        <v>3380</v>
      </c>
      <c r="C1114" t="s">
        <v>3381</v>
      </c>
      <c r="D1114" t="s">
        <v>111</v>
      </c>
      <c r="E1114">
        <v>30668</v>
      </c>
      <c r="F1114">
        <v>11.75</v>
      </c>
    </row>
    <row r="1115" spans="1:6" x14ac:dyDescent="0.25">
      <c r="A1115" t="s">
        <v>3382</v>
      </c>
      <c r="B1115" t="s">
        <v>3383</v>
      </c>
      <c r="C1115" t="s">
        <v>3384</v>
      </c>
      <c r="D1115" t="s">
        <v>160</v>
      </c>
      <c r="E1115">
        <v>30661</v>
      </c>
      <c r="F1115">
        <v>6.95</v>
      </c>
    </row>
    <row r="1116" spans="1:6" x14ac:dyDescent="0.25">
      <c r="A1116" t="s">
        <v>3385</v>
      </c>
      <c r="B1116" t="s">
        <v>3386</v>
      </c>
      <c r="C1116" t="s">
        <v>3387</v>
      </c>
      <c r="D1116" t="s">
        <v>99</v>
      </c>
      <c r="E1116">
        <v>30652</v>
      </c>
      <c r="F1116">
        <v>7.76</v>
      </c>
    </row>
    <row r="1117" spans="1:6" x14ac:dyDescent="0.25">
      <c r="A1117" t="s">
        <v>3388</v>
      </c>
      <c r="B1117" t="s">
        <v>3389</v>
      </c>
      <c r="C1117" t="s">
        <v>3390</v>
      </c>
      <c r="D1117" t="s">
        <v>119</v>
      </c>
      <c r="E1117">
        <v>30648</v>
      </c>
      <c r="F1117">
        <v>14.78</v>
      </c>
    </row>
    <row r="1118" spans="1:6" x14ac:dyDescent="0.25">
      <c r="A1118" t="s">
        <v>3391</v>
      </c>
      <c r="B1118" t="s">
        <v>3392</v>
      </c>
      <c r="C1118" t="s">
        <v>3393</v>
      </c>
      <c r="D1118" t="s">
        <v>156</v>
      </c>
      <c r="E1118">
        <v>30641</v>
      </c>
      <c r="F1118">
        <v>14.49</v>
      </c>
    </row>
    <row r="1119" spans="1:6" x14ac:dyDescent="0.25">
      <c r="A1119" t="s">
        <v>3394</v>
      </c>
      <c r="B1119" t="s">
        <v>3395</v>
      </c>
      <c r="C1119" t="s">
        <v>3396</v>
      </c>
      <c r="D1119" t="s">
        <v>99</v>
      </c>
      <c r="E1119">
        <v>30628</v>
      </c>
      <c r="F1119">
        <v>10.62</v>
      </c>
    </row>
    <row r="1120" spans="1:6" x14ac:dyDescent="0.25">
      <c r="A1120" t="s">
        <v>3397</v>
      </c>
      <c r="B1120" t="s">
        <v>3398</v>
      </c>
      <c r="C1120" t="s">
        <v>3399</v>
      </c>
      <c r="D1120" t="s">
        <v>149</v>
      </c>
      <c r="E1120">
        <v>30612</v>
      </c>
      <c r="F1120">
        <v>5.87</v>
      </c>
    </row>
    <row r="1121" spans="1:6" x14ac:dyDescent="0.25">
      <c r="A1121" t="s">
        <v>3400</v>
      </c>
      <c r="B1121" t="s">
        <v>3401</v>
      </c>
      <c r="C1121" t="s">
        <v>3402</v>
      </c>
      <c r="D1121" t="s">
        <v>145</v>
      </c>
      <c r="E1121">
        <v>30604</v>
      </c>
      <c r="F1121">
        <v>6.6</v>
      </c>
    </row>
    <row r="1122" spans="1:6" x14ac:dyDescent="0.25">
      <c r="A1122" t="s">
        <v>3403</v>
      </c>
      <c r="B1122" t="s">
        <v>3404</v>
      </c>
      <c r="C1122" t="s">
        <v>3405</v>
      </c>
      <c r="D1122" t="s">
        <v>131</v>
      </c>
      <c r="E1122">
        <v>30599</v>
      </c>
      <c r="F1122">
        <v>12.16</v>
      </c>
    </row>
    <row r="1123" spans="1:6" x14ac:dyDescent="0.25">
      <c r="A1123" t="s">
        <v>3406</v>
      </c>
      <c r="B1123" t="s">
        <v>3407</v>
      </c>
      <c r="C1123" t="s">
        <v>3408</v>
      </c>
      <c r="D1123" t="s">
        <v>173</v>
      </c>
      <c r="E1123">
        <v>30479</v>
      </c>
      <c r="F1123">
        <v>4.03</v>
      </c>
    </row>
    <row r="1124" spans="1:6" x14ac:dyDescent="0.25">
      <c r="A1124" t="s">
        <v>3409</v>
      </c>
      <c r="B1124" t="s">
        <v>3410</v>
      </c>
      <c r="C1124" t="s">
        <v>3411</v>
      </c>
      <c r="D1124" t="s">
        <v>103</v>
      </c>
      <c r="E1124">
        <v>30469</v>
      </c>
      <c r="F1124">
        <v>8.65</v>
      </c>
    </row>
    <row r="1125" spans="1:6" x14ac:dyDescent="0.25">
      <c r="A1125" t="s">
        <v>3412</v>
      </c>
      <c r="B1125" t="s">
        <v>3413</v>
      </c>
      <c r="C1125" t="s">
        <v>3414</v>
      </c>
      <c r="D1125" t="s">
        <v>107</v>
      </c>
      <c r="E1125">
        <v>30466</v>
      </c>
      <c r="F1125">
        <v>10.050000000000001</v>
      </c>
    </row>
    <row r="1126" spans="1:6" x14ac:dyDescent="0.25">
      <c r="A1126" t="s">
        <v>3415</v>
      </c>
      <c r="B1126" t="s">
        <v>3416</v>
      </c>
      <c r="C1126" t="s">
        <v>3417</v>
      </c>
      <c r="D1126" t="s">
        <v>107</v>
      </c>
      <c r="E1126">
        <v>30443</v>
      </c>
      <c r="F1126">
        <v>8.34</v>
      </c>
    </row>
    <row r="1127" spans="1:6" x14ac:dyDescent="0.25">
      <c r="A1127" t="s">
        <v>3418</v>
      </c>
      <c r="B1127" t="s">
        <v>3419</v>
      </c>
      <c r="C1127" t="s">
        <v>3420</v>
      </c>
      <c r="D1127" t="s">
        <v>115</v>
      </c>
      <c r="E1127">
        <v>30425</v>
      </c>
      <c r="F1127">
        <v>9.34</v>
      </c>
    </row>
    <row r="1128" spans="1:6" x14ac:dyDescent="0.25">
      <c r="A1128" t="s">
        <v>3421</v>
      </c>
      <c r="B1128" t="s">
        <v>3422</v>
      </c>
      <c r="C1128" t="s">
        <v>3423</v>
      </c>
      <c r="D1128" t="s">
        <v>127</v>
      </c>
      <c r="E1128">
        <v>30420</v>
      </c>
      <c r="F1128">
        <v>4.9800000000000004</v>
      </c>
    </row>
    <row r="1129" spans="1:6" x14ac:dyDescent="0.25">
      <c r="A1129" t="s">
        <v>3424</v>
      </c>
      <c r="B1129" t="s">
        <v>3425</v>
      </c>
      <c r="C1129" t="s">
        <v>3426</v>
      </c>
      <c r="D1129" t="s">
        <v>131</v>
      </c>
      <c r="E1129">
        <v>30329</v>
      </c>
      <c r="F1129">
        <v>6.09</v>
      </c>
    </row>
    <row r="1130" spans="1:6" x14ac:dyDescent="0.25">
      <c r="A1130" t="s">
        <v>3427</v>
      </c>
      <c r="B1130" t="s">
        <v>3428</v>
      </c>
      <c r="C1130" t="s">
        <v>743</v>
      </c>
      <c r="D1130" t="s">
        <v>119</v>
      </c>
      <c r="E1130">
        <v>30321</v>
      </c>
      <c r="F1130">
        <v>7.17</v>
      </c>
    </row>
    <row r="1131" spans="1:6" x14ac:dyDescent="0.25">
      <c r="A1131" t="s">
        <v>3429</v>
      </c>
      <c r="B1131" t="s">
        <v>3430</v>
      </c>
      <c r="C1131" t="s">
        <v>3431</v>
      </c>
      <c r="D1131" t="s">
        <v>119</v>
      </c>
      <c r="E1131">
        <v>30294</v>
      </c>
      <c r="F1131">
        <v>7.07</v>
      </c>
    </row>
    <row r="1132" spans="1:6" x14ac:dyDescent="0.25">
      <c r="A1132" t="s">
        <v>3432</v>
      </c>
      <c r="B1132" t="s">
        <v>3433</v>
      </c>
      <c r="C1132" t="s">
        <v>3434</v>
      </c>
      <c r="D1132" t="s">
        <v>115</v>
      </c>
      <c r="E1132">
        <v>30160</v>
      </c>
      <c r="F1132">
        <v>5.71</v>
      </c>
    </row>
    <row r="1133" spans="1:6" x14ac:dyDescent="0.25">
      <c r="A1133" t="s">
        <v>3435</v>
      </c>
      <c r="B1133" t="s">
        <v>3436</v>
      </c>
      <c r="C1133" t="s">
        <v>3437</v>
      </c>
      <c r="D1133" t="s">
        <v>107</v>
      </c>
      <c r="E1133">
        <v>30159</v>
      </c>
      <c r="F1133">
        <v>15.64</v>
      </c>
    </row>
    <row r="1134" spans="1:6" x14ac:dyDescent="0.25">
      <c r="A1134" t="s">
        <v>3438</v>
      </c>
      <c r="B1134" t="s">
        <v>3439</v>
      </c>
      <c r="C1134" t="s">
        <v>3440</v>
      </c>
      <c r="D1134" t="s">
        <v>205</v>
      </c>
      <c r="E1134">
        <v>30146</v>
      </c>
      <c r="F1134">
        <v>14.47</v>
      </c>
    </row>
    <row r="1135" spans="1:6" x14ac:dyDescent="0.25">
      <c r="A1135" t="s">
        <v>3441</v>
      </c>
      <c r="B1135" t="s">
        <v>3442</v>
      </c>
      <c r="C1135" t="s">
        <v>3443</v>
      </c>
      <c r="D1135" t="s">
        <v>119</v>
      </c>
      <c r="E1135">
        <v>30137</v>
      </c>
      <c r="F1135">
        <v>5.0199999999999996</v>
      </c>
    </row>
    <row r="1136" spans="1:6" x14ac:dyDescent="0.25">
      <c r="A1136" t="s">
        <v>3444</v>
      </c>
      <c r="B1136" t="s">
        <v>3445</v>
      </c>
      <c r="C1136" t="s">
        <v>3446</v>
      </c>
      <c r="D1136" t="s">
        <v>127</v>
      </c>
      <c r="E1136">
        <v>29991</v>
      </c>
      <c r="F1136">
        <v>12</v>
      </c>
    </row>
    <row r="1137" spans="1:6" x14ac:dyDescent="0.25">
      <c r="A1137" t="s">
        <v>3447</v>
      </c>
      <c r="B1137" t="s">
        <v>3448</v>
      </c>
      <c r="C1137" t="s">
        <v>3449</v>
      </c>
      <c r="D1137" t="s">
        <v>205</v>
      </c>
      <c r="E1137">
        <v>29991</v>
      </c>
      <c r="F1137">
        <v>4.95</v>
      </c>
    </row>
    <row r="1138" spans="1:6" x14ac:dyDescent="0.25">
      <c r="A1138" t="s">
        <v>3450</v>
      </c>
      <c r="B1138" t="s">
        <v>3451</v>
      </c>
      <c r="C1138" t="s">
        <v>3452</v>
      </c>
      <c r="D1138" t="s">
        <v>228</v>
      </c>
      <c r="E1138">
        <v>29984</v>
      </c>
      <c r="F1138">
        <v>6.19</v>
      </c>
    </row>
    <row r="1139" spans="1:6" x14ac:dyDescent="0.25">
      <c r="A1139" t="s">
        <v>3453</v>
      </c>
      <c r="B1139" t="s">
        <v>3454</v>
      </c>
      <c r="C1139" t="s">
        <v>3455</v>
      </c>
      <c r="D1139" t="s">
        <v>205</v>
      </c>
      <c r="E1139">
        <v>29959</v>
      </c>
      <c r="F1139">
        <v>5.03</v>
      </c>
    </row>
    <row r="1140" spans="1:6" x14ac:dyDescent="0.25">
      <c r="A1140" t="s">
        <v>3456</v>
      </c>
      <c r="B1140" t="s">
        <v>3457</v>
      </c>
      <c r="C1140" t="s">
        <v>3458</v>
      </c>
      <c r="D1140" t="s">
        <v>115</v>
      </c>
      <c r="E1140">
        <v>29924</v>
      </c>
      <c r="F1140">
        <v>9.5500000000000007</v>
      </c>
    </row>
    <row r="1141" spans="1:6" x14ac:dyDescent="0.25">
      <c r="A1141" t="s">
        <v>3459</v>
      </c>
      <c r="B1141" t="s">
        <v>3460</v>
      </c>
      <c r="C1141" t="s">
        <v>3461</v>
      </c>
      <c r="D1141" t="s">
        <v>88</v>
      </c>
      <c r="E1141">
        <v>29894</v>
      </c>
      <c r="F1141">
        <v>11.58</v>
      </c>
    </row>
    <row r="1142" spans="1:6" x14ac:dyDescent="0.25">
      <c r="A1142" t="s">
        <v>3462</v>
      </c>
      <c r="B1142" t="s">
        <v>3463</v>
      </c>
      <c r="C1142" t="s">
        <v>3464</v>
      </c>
      <c r="D1142" t="s">
        <v>115</v>
      </c>
      <c r="E1142">
        <v>29886</v>
      </c>
      <c r="F1142">
        <v>15.77</v>
      </c>
    </row>
    <row r="1143" spans="1:6" x14ac:dyDescent="0.25">
      <c r="A1143" t="s">
        <v>3465</v>
      </c>
      <c r="B1143" t="s">
        <v>3466</v>
      </c>
      <c r="C1143" t="s">
        <v>3467</v>
      </c>
      <c r="D1143" t="s">
        <v>99</v>
      </c>
      <c r="E1143">
        <v>29761</v>
      </c>
      <c r="F1143">
        <v>8.8800000000000008</v>
      </c>
    </row>
    <row r="1144" spans="1:6" x14ac:dyDescent="0.25">
      <c r="A1144" t="s">
        <v>3468</v>
      </c>
      <c r="B1144" t="s">
        <v>3469</v>
      </c>
      <c r="C1144" t="s">
        <v>3470</v>
      </c>
      <c r="D1144" t="s">
        <v>141</v>
      </c>
      <c r="E1144">
        <v>29685</v>
      </c>
      <c r="F1144">
        <v>5.37</v>
      </c>
    </row>
    <row r="1145" spans="1:6" x14ac:dyDescent="0.25">
      <c r="A1145" t="s">
        <v>3471</v>
      </c>
      <c r="B1145" t="s">
        <v>3472</v>
      </c>
      <c r="C1145" t="s">
        <v>3473</v>
      </c>
      <c r="D1145" t="s">
        <v>88</v>
      </c>
      <c r="E1145">
        <v>29683</v>
      </c>
      <c r="F1145">
        <v>6.4</v>
      </c>
    </row>
    <row r="1146" spans="1:6" x14ac:dyDescent="0.25">
      <c r="A1146" t="s">
        <v>3474</v>
      </c>
      <c r="B1146" t="s">
        <v>3475</v>
      </c>
      <c r="C1146" t="s">
        <v>3476</v>
      </c>
      <c r="D1146" t="s">
        <v>173</v>
      </c>
      <c r="E1146">
        <v>29668</v>
      </c>
      <c r="F1146">
        <v>14.86</v>
      </c>
    </row>
    <row r="1147" spans="1:6" x14ac:dyDescent="0.25">
      <c r="A1147" t="s">
        <v>3477</v>
      </c>
      <c r="B1147" t="s">
        <v>3478</v>
      </c>
      <c r="C1147" t="s">
        <v>3479</v>
      </c>
      <c r="D1147" t="s">
        <v>160</v>
      </c>
      <c r="E1147">
        <v>29662</v>
      </c>
      <c r="F1147">
        <v>11.15</v>
      </c>
    </row>
    <row r="1148" spans="1:6" x14ac:dyDescent="0.25">
      <c r="A1148" t="s">
        <v>3480</v>
      </c>
      <c r="B1148" t="s">
        <v>3481</v>
      </c>
      <c r="C1148" t="s">
        <v>3482</v>
      </c>
      <c r="D1148" t="s">
        <v>91</v>
      </c>
      <c r="E1148">
        <v>29619</v>
      </c>
      <c r="F1148">
        <v>7.3</v>
      </c>
    </row>
    <row r="1149" spans="1:6" x14ac:dyDescent="0.25">
      <c r="A1149" t="s">
        <v>3483</v>
      </c>
      <c r="B1149" t="s">
        <v>3484</v>
      </c>
      <c r="C1149" t="s">
        <v>3485</v>
      </c>
      <c r="D1149" t="s">
        <v>149</v>
      </c>
      <c r="E1149">
        <v>29579</v>
      </c>
      <c r="F1149">
        <v>10.46</v>
      </c>
    </row>
    <row r="1150" spans="1:6" x14ac:dyDescent="0.25">
      <c r="A1150" t="s">
        <v>3486</v>
      </c>
      <c r="B1150" t="s">
        <v>3487</v>
      </c>
      <c r="C1150" t="s">
        <v>3488</v>
      </c>
      <c r="D1150" t="s">
        <v>131</v>
      </c>
      <c r="E1150">
        <v>29569</v>
      </c>
      <c r="F1150">
        <v>11.6</v>
      </c>
    </row>
    <row r="1151" spans="1:6" x14ac:dyDescent="0.25">
      <c r="A1151" t="s">
        <v>3489</v>
      </c>
      <c r="B1151" t="s">
        <v>3490</v>
      </c>
      <c r="C1151" t="s">
        <v>3491</v>
      </c>
      <c r="D1151" t="s">
        <v>107</v>
      </c>
      <c r="E1151">
        <v>29536</v>
      </c>
      <c r="F1151">
        <v>13.63</v>
      </c>
    </row>
    <row r="1152" spans="1:6" x14ac:dyDescent="0.25">
      <c r="A1152" t="s">
        <v>3492</v>
      </c>
      <c r="B1152" t="s">
        <v>3493</v>
      </c>
      <c r="C1152" t="s">
        <v>3494</v>
      </c>
      <c r="D1152" t="s">
        <v>141</v>
      </c>
      <c r="E1152">
        <v>29472</v>
      </c>
      <c r="F1152">
        <v>11.73</v>
      </c>
    </row>
    <row r="1153" spans="1:6" x14ac:dyDescent="0.25">
      <c r="A1153" t="s">
        <v>3495</v>
      </c>
      <c r="B1153" t="s">
        <v>3496</v>
      </c>
      <c r="C1153" t="s">
        <v>3497</v>
      </c>
      <c r="D1153" t="s">
        <v>88</v>
      </c>
      <c r="E1153">
        <v>29449</v>
      </c>
      <c r="F1153">
        <v>5.41</v>
      </c>
    </row>
    <row r="1154" spans="1:6" x14ac:dyDescent="0.25">
      <c r="A1154" t="s">
        <v>3498</v>
      </c>
      <c r="B1154" t="s">
        <v>3499</v>
      </c>
      <c r="C1154" t="s">
        <v>3500</v>
      </c>
      <c r="D1154" t="s">
        <v>88</v>
      </c>
      <c r="E1154">
        <v>29436</v>
      </c>
      <c r="F1154">
        <v>12.25</v>
      </c>
    </row>
    <row r="1155" spans="1:6" x14ac:dyDescent="0.25">
      <c r="A1155" t="s">
        <v>3501</v>
      </c>
      <c r="B1155" t="s">
        <v>3502</v>
      </c>
      <c r="C1155" t="s">
        <v>3503</v>
      </c>
      <c r="D1155" t="s">
        <v>253</v>
      </c>
      <c r="E1155">
        <v>29414</v>
      </c>
      <c r="F1155">
        <v>13.91</v>
      </c>
    </row>
    <row r="1156" spans="1:6" x14ac:dyDescent="0.25">
      <c r="A1156" t="s">
        <v>3504</v>
      </c>
      <c r="B1156" t="s">
        <v>3505</v>
      </c>
      <c r="C1156" t="s">
        <v>3506</v>
      </c>
      <c r="D1156" t="s">
        <v>195</v>
      </c>
      <c r="E1156">
        <v>29403</v>
      </c>
      <c r="F1156">
        <v>7.87</v>
      </c>
    </row>
    <row r="1157" spans="1:6" x14ac:dyDescent="0.25">
      <c r="A1157" t="s">
        <v>3507</v>
      </c>
      <c r="B1157" t="s">
        <v>3508</v>
      </c>
      <c r="C1157" t="s">
        <v>3509</v>
      </c>
      <c r="D1157" t="s">
        <v>228</v>
      </c>
      <c r="E1157">
        <v>29358</v>
      </c>
      <c r="F1157">
        <v>11.61</v>
      </c>
    </row>
    <row r="1158" spans="1:6" x14ac:dyDescent="0.25">
      <c r="A1158" t="s">
        <v>3510</v>
      </c>
      <c r="B1158" t="s">
        <v>3511</v>
      </c>
      <c r="C1158" t="s">
        <v>3512</v>
      </c>
      <c r="D1158" t="s">
        <v>119</v>
      </c>
      <c r="E1158">
        <v>29347</v>
      </c>
      <c r="F1158">
        <v>8.24</v>
      </c>
    </row>
    <row r="1159" spans="1:6" x14ac:dyDescent="0.25">
      <c r="A1159" t="s">
        <v>3513</v>
      </c>
      <c r="B1159" t="s">
        <v>3514</v>
      </c>
      <c r="C1159" t="s">
        <v>3515</v>
      </c>
      <c r="D1159" t="s">
        <v>103</v>
      </c>
      <c r="E1159">
        <v>29252</v>
      </c>
      <c r="F1159">
        <v>4.2</v>
      </c>
    </row>
    <row r="1160" spans="1:6" x14ac:dyDescent="0.25">
      <c r="A1160" t="s">
        <v>3516</v>
      </c>
      <c r="B1160" t="s">
        <v>3517</v>
      </c>
      <c r="C1160" t="s">
        <v>3518</v>
      </c>
      <c r="D1160" t="s">
        <v>103</v>
      </c>
      <c r="E1160">
        <v>29250</v>
      </c>
      <c r="F1160">
        <v>12.73</v>
      </c>
    </row>
    <row r="1161" spans="1:6" x14ac:dyDescent="0.25">
      <c r="A1161" t="s">
        <v>3519</v>
      </c>
      <c r="B1161" t="s">
        <v>3520</v>
      </c>
      <c r="C1161" t="s">
        <v>3521</v>
      </c>
      <c r="D1161" t="s">
        <v>195</v>
      </c>
      <c r="E1161">
        <v>29219</v>
      </c>
      <c r="F1161">
        <v>4.45</v>
      </c>
    </row>
    <row r="1162" spans="1:6" x14ac:dyDescent="0.25">
      <c r="A1162" t="s">
        <v>3522</v>
      </c>
      <c r="B1162" t="s">
        <v>3523</v>
      </c>
      <c r="C1162" t="s">
        <v>3524</v>
      </c>
      <c r="D1162" t="s">
        <v>103</v>
      </c>
      <c r="E1162">
        <v>29185</v>
      </c>
      <c r="F1162">
        <v>11.48</v>
      </c>
    </row>
    <row r="1163" spans="1:6" x14ac:dyDescent="0.25">
      <c r="A1163" t="s">
        <v>3525</v>
      </c>
      <c r="B1163" t="s">
        <v>3526</v>
      </c>
      <c r="C1163" t="s">
        <v>3527</v>
      </c>
      <c r="D1163" t="s">
        <v>228</v>
      </c>
      <c r="E1163">
        <v>29177</v>
      </c>
      <c r="F1163">
        <v>12.08</v>
      </c>
    </row>
    <row r="1164" spans="1:6" x14ac:dyDescent="0.25">
      <c r="A1164" t="s">
        <v>3528</v>
      </c>
      <c r="B1164" t="s">
        <v>3529</v>
      </c>
      <c r="C1164" t="s">
        <v>3530</v>
      </c>
      <c r="D1164" t="s">
        <v>115</v>
      </c>
      <c r="E1164">
        <v>29122</v>
      </c>
      <c r="F1164">
        <v>15.79</v>
      </c>
    </row>
    <row r="1165" spans="1:6" x14ac:dyDescent="0.25">
      <c r="A1165" t="s">
        <v>3531</v>
      </c>
      <c r="B1165" t="s">
        <v>3532</v>
      </c>
      <c r="C1165" t="s">
        <v>3533</v>
      </c>
      <c r="D1165" t="s">
        <v>88</v>
      </c>
      <c r="E1165">
        <v>29115</v>
      </c>
      <c r="F1165">
        <v>9.51</v>
      </c>
    </row>
    <row r="1166" spans="1:6" x14ac:dyDescent="0.25">
      <c r="A1166" t="s">
        <v>3534</v>
      </c>
      <c r="B1166" t="s">
        <v>3535</v>
      </c>
      <c r="C1166" t="s">
        <v>3536</v>
      </c>
      <c r="D1166" t="s">
        <v>127</v>
      </c>
      <c r="E1166">
        <v>2924</v>
      </c>
      <c r="F1166">
        <v>9.34</v>
      </c>
    </row>
    <row r="1167" spans="1:6" x14ac:dyDescent="0.25">
      <c r="A1167" t="s">
        <v>3537</v>
      </c>
      <c r="B1167" t="s">
        <v>3538</v>
      </c>
      <c r="C1167" t="s">
        <v>3539</v>
      </c>
      <c r="D1167" t="s">
        <v>107</v>
      </c>
      <c r="E1167">
        <v>2911</v>
      </c>
      <c r="F1167">
        <v>15.69</v>
      </c>
    </row>
    <row r="1168" spans="1:6" x14ac:dyDescent="0.25">
      <c r="A1168" t="s">
        <v>3540</v>
      </c>
      <c r="B1168" t="s">
        <v>3541</v>
      </c>
      <c r="C1168" t="s">
        <v>3542</v>
      </c>
      <c r="D1168" t="s">
        <v>119</v>
      </c>
      <c r="E1168">
        <v>299</v>
      </c>
      <c r="F1168">
        <v>12.11</v>
      </c>
    </row>
    <row r="1169" spans="1:6" x14ac:dyDescent="0.25">
      <c r="A1169" t="s">
        <v>3543</v>
      </c>
      <c r="B1169" t="s">
        <v>3544</v>
      </c>
      <c r="C1169" t="s">
        <v>3545</v>
      </c>
      <c r="D1169" t="s">
        <v>195</v>
      </c>
      <c r="E1169">
        <v>28944</v>
      </c>
      <c r="F1169">
        <v>15.51</v>
      </c>
    </row>
    <row r="1170" spans="1:6" x14ac:dyDescent="0.25">
      <c r="A1170" t="s">
        <v>3546</v>
      </c>
      <c r="B1170" t="s">
        <v>3547</v>
      </c>
      <c r="C1170" t="s">
        <v>3548</v>
      </c>
      <c r="D1170" t="s">
        <v>228</v>
      </c>
      <c r="E1170">
        <v>28931</v>
      </c>
      <c r="F1170">
        <v>12.85</v>
      </c>
    </row>
    <row r="1171" spans="1:6" x14ac:dyDescent="0.25">
      <c r="A1171" t="s">
        <v>3549</v>
      </c>
      <c r="B1171" t="s">
        <v>3550</v>
      </c>
      <c r="C1171" t="s">
        <v>3551</v>
      </c>
      <c r="D1171" t="s">
        <v>127</v>
      </c>
      <c r="E1171">
        <v>28906</v>
      </c>
      <c r="F1171">
        <v>4.5599999999999996</v>
      </c>
    </row>
    <row r="1172" spans="1:6" x14ac:dyDescent="0.25">
      <c r="A1172" t="s">
        <v>3552</v>
      </c>
      <c r="B1172" t="s">
        <v>3553</v>
      </c>
      <c r="C1172" t="s">
        <v>3554</v>
      </c>
      <c r="D1172" t="s">
        <v>107</v>
      </c>
      <c r="E1172">
        <v>28895</v>
      </c>
      <c r="F1172">
        <v>13.42</v>
      </c>
    </row>
    <row r="1173" spans="1:6" x14ac:dyDescent="0.25">
      <c r="A1173" t="s">
        <v>3555</v>
      </c>
      <c r="B1173" t="s">
        <v>3556</v>
      </c>
      <c r="C1173" t="s">
        <v>3557</v>
      </c>
      <c r="D1173" t="s">
        <v>107</v>
      </c>
      <c r="E1173">
        <v>28894</v>
      </c>
      <c r="F1173">
        <v>6.43</v>
      </c>
    </row>
    <row r="1174" spans="1:6" x14ac:dyDescent="0.25">
      <c r="A1174" t="s">
        <v>3558</v>
      </c>
      <c r="B1174" t="s">
        <v>3559</v>
      </c>
      <c r="C1174" t="s">
        <v>3560</v>
      </c>
      <c r="D1174" t="s">
        <v>103</v>
      </c>
      <c r="E1174">
        <v>28869</v>
      </c>
      <c r="F1174">
        <v>5.93</v>
      </c>
    </row>
    <row r="1175" spans="1:6" x14ac:dyDescent="0.25">
      <c r="A1175" t="s">
        <v>3561</v>
      </c>
      <c r="B1175" t="s">
        <v>3562</v>
      </c>
      <c r="C1175" t="s">
        <v>3563</v>
      </c>
      <c r="D1175" t="s">
        <v>88</v>
      </c>
      <c r="E1175">
        <v>28864</v>
      </c>
      <c r="F1175">
        <v>8.2799999999999994</v>
      </c>
    </row>
    <row r="1176" spans="1:6" x14ac:dyDescent="0.25">
      <c r="A1176" t="s">
        <v>3564</v>
      </c>
      <c r="B1176" t="s">
        <v>3565</v>
      </c>
      <c r="C1176" t="s">
        <v>3566</v>
      </c>
      <c r="D1176" t="s">
        <v>156</v>
      </c>
      <c r="E1176">
        <v>28846</v>
      </c>
      <c r="F1176">
        <v>12.14</v>
      </c>
    </row>
    <row r="1177" spans="1:6" x14ac:dyDescent="0.25">
      <c r="A1177" t="s">
        <v>3567</v>
      </c>
      <c r="B1177" t="s">
        <v>3568</v>
      </c>
      <c r="C1177" t="s">
        <v>3569</v>
      </c>
      <c r="D1177" t="s">
        <v>115</v>
      </c>
      <c r="E1177">
        <v>28830</v>
      </c>
      <c r="F1177">
        <v>4.12</v>
      </c>
    </row>
    <row r="1178" spans="1:6" x14ac:dyDescent="0.25">
      <c r="A1178" t="s">
        <v>3570</v>
      </c>
      <c r="B1178" t="s">
        <v>3571</v>
      </c>
      <c r="C1178" t="s">
        <v>3572</v>
      </c>
      <c r="D1178" t="s">
        <v>119</v>
      </c>
      <c r="E1178">
        <v>28827</v>
      </c>
      <c r="F1178">
        <v>7.5</v>
      </c>
    </row>
    <row r="1179" spans="1:6" x14ac:dyDescent="0.25">
      <c r="A1179" t="s">
        <v>3573</v>
      </c>
      <c r="B1179" t="s">
        <v>3574</v>
      </c>
      <c r="C1179" t="s">
        <v>3575</v>
      </c>
      <c r="D1179" t="s">
        <v>156</v>
      </c>
      <c r="E1179">
        <v>28796</v>
      </c>
      <c r="F1179">
        <v>15.72</v>
      </c>
    </row>
    <row r="1180" spans="1:6" x14ac:dyDescent="0.25">
      <c r="A1180" t="s">
        <v>3576</v>
      </c>
      <c r="B1180" t="s">
        <v>3577</v>
      </c>
      <c r="C1180" t="s">
        <v>3578</v>
      </c>
      <c r="D1180" t="s">
        <v>111</v>
      </c>
      <c r="E1180">
        <v>28742</v>
      </c>
      <c r="F1180">
        <v>10.56</v>
      </c>
    </row>
    <row r="1181" spans="1:6" x14ac:dyDescent="0.25">
      <c r="A1181" t="s">
        <v>3579</v>
      </c>
      <c r="B1181" t="s">
        <v>3580</v>
      </c>
      <c r="C1181" t="s">
        <v>3581</v>
      </c>
      <c r="D1181" t="s">
        <v>103</v>
      </c>
      <c r="E1181">
        <v>28707</v>
      </c>
      <c r="F1181">
        <v>5.27</v>
      </c>
    </row>
    <row r="1182" spans="1:6" x14ac:dyDescent="0.25">
      <c r="A1182" t="s">
        <v>3582</v>
      </c>
      <c r="B1182" t="s">
        <v>3583</v>
      </c>
      <c r="C1182" t="s">
        <v>3584</v>
      </c>
      <c r="D1182" t="s">
        <v>141</v>
      </c>
      <c r="E1182">
        <v>28599</v>
      </c>
      <c r="F1182">
        <v>13.58</v>
      </c>
    </row>
    <row r="1183" spans="1:6" x14ac:dyDescent="0.25">
      <c r="A1183" t="s">
        <v>3585</v>
      </c>
      <c r="B1183" t="s">
        <v>3586</v>
      </c>
      <c r="C1183" t="s">
        <v>3587</v>
      </c>
      <c r="D1183" t="s">
        <v>131</v>
      </c>
      <c r="E1183">
        <v>28595</v>
      </c>
      <c r="F1183">
        <v>13.11</v>
      </c>
    </row>
    <row r="1184" spans="1:6" x14ac:dyDescent="0.25">
      <c r="A1184" t="s">
        <v>3588</v>
      </c>
      <c r="B1184" t="s">
        <v>3589</v>
      </c>
      <c r="C1184" t="s">
        <v>3590</v>
      </c>
      <c r="D1184" t="s">
        <v>228</v>
      </c>
      <c r="E1184">
        <v>28590</v>
      </c>
      <c r="F1184">
        <v>5.92</v>
      </c>
    </row>
    <row r="1185" spans="1:6" x14ac:dyDescent="0.25">
      <c r="A1185" t="s">
        <v>3591</v>
      </c>
      <c r="B1185" t="s">
        <v>3592</v>
      </c>
      <c r="C1185" t="s">
        <v>3593</v>
      </c>
      <c r="D1185" t="s">
        <v>88</v>
      </c>
      <c r="E1185">
        <v>28588</v>
      </c>
      <c r="F1185">
        <v>12.51</v>
      </c>
    </row>
    <row r="1186" spans="1:6" x14ac:dyDescent="0.25">
      <c r="A1186" t="s">
        <v>3594</v>
      </c>
      <c r="B1186" t="s">
        <v>3595</v>
      </c>
      <c r="C1186" t="s">
        <v>3596</v>
      </c>
      <c r="D1186" t="s">
        <v>195</v>
      </c>
      <c r="E1186">
        <v>28569</v>
      </c>
      <c r="F1186">
        <v>7.59</v>
      </c>
    </row>
    <row r="1187" spans="1:6" x14ac:dyDescent="0.25">
      <c r="A1187" t="s">
        <v>3597</v>
      </c>
      <c r="B1187" t="s">
        <v>3598</v>
      </c>
      <c r="C1187" t="s">
        <v>3599</v>
      </c>
      <c r="D1187" t="s">
        <v>88</v>
      </c>
      <c r="E1187">
        <v>28515</v>
      </c>
      <c r="F1187">
        <v>5.35</v>
      </c>
    </row>
    <row r="1188" spans="1:6" x14ac:dyDescent="0.25">
      <c r="A1188" t="s">
        <v>3600</v>
      </c>
      <c r="B1188" t="s">
        <v>3601</v>
      </c>
      <c r="C1188" t="s">
        <v>3602</v>
      </c>
      <c r="D1188" t="s">
        <v>115</v>
      </c>
      <c r="E1188">
        <v>28437</v>
      </c>
      <c r="F1188">
        <v>6.62</v>
      </c>
    </row>
    <row r="1189" spans="1:6" x14ac:dyDescent="0.25">
      <c r="A1189" t="s">
        <v>3603</v>
      </c>
      <c r="B1189" t="s">
        <v>3604</v>
      </c>
      <c r="C1189" t="s">
        <v>3605</v>
      </c>
      <c r="D1189" t="s">
        <v>107</v>
      </c>
      <c r="E1189">
        <v>28381</v>
      </c>
      <c r="F1189">
        <v>4</v>
      </c>
    </row>
    <row r="1190" spans="1:6" x14ac:dyDescent="0.25">
      <c r="A1190" t="s">
        <v>3606</v>
      </c>
      <c r="B1190" t="s">
        <v>3607</v>
      </c>
      <c r="C1190" t="s">
        <v>3608</v>
      </c>
      <c r="D1190" t="s">
        <v>107</v>
      </c>
      <c r="E1190">
        <v>28342</v>
      </c>
      <c r="F1190">
        <v>13.77</v>
      </c>
    </row>
    <row r="1191" spans="1:6" x14ac:dyDescent="0.25">
      <c r="A1191" t="s">
        <v>3609</v>
      </c>
      <c r="B1191" t="s">
        <v>3610</v>
      </c>
      <c r="C1191" t="s">
        <v>3611</v>
      </c>
      <c r="D1191" t="s">
        <v>119</v>
      </c>
      <c r="E1191">
        <v>28340</v>
      </c>
      <c r="F1191">
        <v>11.25</v>
      </c>
    </row>
    <row r="1192" spans="1:6" x14ac:dyDescent="0.25">
      <c r="A1192" t="s">
        <v>3612</v>
      </c>
      <c r="B1192" t="s">
        <v>3613</v>
      </c>
      <c r="C1192" t="s">
        <v>3614</v>
      </c>
      <c r="D1192" t="s">
        <v>103</v>
      </c>
      <c r="E1192">
        <v>28282</v>
      </c>
      <c r="F1192">
        <v>6.65</v>
      </c>
    </row>
    <row r="1193" spans="1:6" x14ac:dyDescent="0.25">
      <c r="A1193" t="s">
        <v>3615</v>
      </c>
      <c r="B1193" t="s">
        <v>3616</v>
      </c>
      <c r="C1193" t="s">
        <v>3617</v>
      </c>
      <c r="D1193" t="s">
        <v>107</v>
      </c>
      <c r="E1193">
        <v>28271</v>
      </c>
      <c r="F1193">
        <v>13.57</v>
      </c>
    </row>
    <row r="1194" spans="1:6" x14ac:dyDescent="0.25">
      <c r="A1194" t="s">
        <v>3618</v>
      </c>
      <c r="B1194" t="s">
        <v>3619</v>
      </c>
      <c r="C1194" t="s">
        <v>3620</v>
      </c>
      <c r="D1194" t="s">
        <v>205</v>
      </c>
      <c r="E1194">
        <v>28251</v>
      </c>
      <c r="F1194">
        <v>9.7200000000000006</v>
      </c>
    </row>
    <row r="1195" spans="1:6" x14ac:dyDescent="0.25">
      <c r="A1195" t="s">
        <v>3621</v>
      </c>
      <c r="B1195" t="s">
        <v>3622</v>
      </c>
      <c r="C1195" t="s">
        <v>3623</v>
      </c>
      <c r="D1195" t="s">
        <v>156</v>
      </c>
      <c r="E1195">
        <v>28212</v>
      </c>
      <c r="F1195">
        <v>6.35</v>
      </c>
    </row>
    <row r="1196" spans="1:6" x14ac:dyDescent="0.25">
      <c r="A1196" t="s">
        <v>3624</v>
      </c>
      <c r="B1196" t="s">
        <v>3625</v>
      </c>
      <c r="C1196" t="s">
        <v>3626</v>
      </c>
      <c r="D1196" t="s">
        <v>111</v>
      </c>
      <c r="E1196">
        <v>28211</v>
      </c>
      <c r="F1196">
        <v>9.5</v>
      </c>
    </row>
    <row r="1197" spans="1:6" x14ac:dyDescent="0.25">
      <c r="A1197" t="s">
        <v>3627</v>
      </c>
      <c r="B1197" t="s">
        <v>3628</v>
      </c>
      <c r="C1197" t="s">
        <v>3629</v>
      </c>
      <c r="D1197" t="s">
        <v>131</v>
      </c>
      <c r="E1197">
        <v>28192</v>
      </c>
      <c r="F1197">
        <v>14.83</v>
      </c>
    </row>
    <row r="1198" spans="1:6" x14ac:dyDescent="0.25">
      <c r="A1198" t="s">
        <v>3630</v>
      </c>
      <c r="B1198" t="s">
        <v>3631</v>
      </c>
      <c r="C1198" t="s">
        <v>3632</v>
      </c>
      <c r="D1198" t="s">
        <v>103</v>
      </c>
      <c r="E1198">
        <v>28165</v>
      </c>
      <c r="F1198">
        <v>7.19</v>
      </c>
    </row>
    <row r="1199" spans="1:6" x14ac:dyDescent="0.25">
      <c r="A1199" t="s">
        <v>3633</v>
      </c>
      <c r="B1199" t="s">
        <v>3634</v>
      </c>
      <c r="C1199" t="s">
        <v>2666</v>
      </c>
      <c r="D1199" t="s">
        <v>91</v>
      </c>
      <c r="E1199">
        <v>28102</v>
      </c>
      <c r="F1199">
        <v>13.13</v>
      </c>
    </row>
    <row r="1200" spans="1:6" x14ac:dyDescent="0.25">
      <c r="A1200" t="s">
        <v>3635</v>
      </c>
      <c r="B1200" t="s">
        <v>3636</v>
      </c>
      <c r="C1200" t="s">
        <v>3637</v>
      </c>
      <c r="D1200" t="s">
        <v>88</v>
      </c>
      <c r="E1200">
        <v>28101</v>
      </c>
      <c r="F1200">
        <v>8.0299999999999994</v>
      </c>
    </row>
    <row r="1201" spans="1:6" x14ac:dyDescent="0.25">
      <c r="A1201" t="s">
        <v>3638</v>
      </c>
      <c r="B1201" t="s">
        <v>3639</v>
      </c>
      <c r="C1201" t="s">
        <v>3640</v>
      </c>
      <c r="D1201" t="s">
        <v>88</v>
      </c>
      <c r="E1201">
        <v>2883</v>
      </c>
      <c r="F1201">
        <v>7.93</v>
      </c>
    </row>
    <row r="1202" spans="1:6" x14ac:dyDescent="0.25">
      <c r="A1202" t="s">
        <v>3641</v>
      </c>
      <c r="B1202" t="s">
        <v>3642</v>
      </c>
      <c r="C1202" t="s">
        <v>3643</v>
      </c>
      <c r="D1202" t="s">
        <v>103</v>
      </c>
      <c r="E1202">
        <v>2843</v>
      </c>
      <c r="F1202">
        <v>11.72</v>
      </c>
    </row>
    <row r="1203" spans="1:6" x14ac:dyDescent="0.25">
      <c r="A1203" t="s">
        <v>3644</v>
      </c>
      <c r="B1203" t="s">
        <v>3645</v>
      </c>
      <c r="C1203" t="s">
        <v>3646</v>
      </c>
      <c r="D1203" t="s">
        <v>131</v>
      </c>
      <c r="E1203">
        <v>2811</v>
      </c>
      <c r="F1203">
        <v>7.99</v>
      </c>
    </row>
    <row r="1204" spans="1:6" x14ac:dyDescent="0.25">
      <c r="A1204" t="s">
        <v>3647</v>
      </c>
      <c r="B1204" t="s">
        <v>3648</v>
      </c>
      <c r="C1204" t="s">
        <v>3649</v>
      </c>
      <c r="D1204" t="s">
        <v>253</v>
      </c>
      <c r="E1204">
        <v>27992</v>
      </c>
      <c r="F1204">
        <v>14.31</v>
      </c>
    </row>
    <row r="1205" spans="1:6" x14ac:dyDescent="0.25">
      <c r="A1205" t="s">
        <v>3650</v>
      </c>
      <c r="B1205" t="s">
        <v>3651</v>
      </c>
      <c r="C1205" t="s">
        <v>3652</v>
      </c>
      <c r="D1205" t="s">
        <v>88</v>
      </c>
      <c r="E1205">
        <v>27983</v>
      </c>
      <c r="F1205">
        <v>8.8000000000000007</v>
      </c>
    </row>
    <row r="1206" spans="1:6" x14ac:dyDescent="0.25">
      <c r="A1206" t="s">
        <v>3653</v>
      </c>
      <c r="B1206" t="s">
        <v>3654</v>
      </c>
      <c r="C1206" t="s">
        <v>3655</v>
      </c>
      <c r="D1206" t="s">
        <v>88</v>
      </c>
      <c r="E1206">
        <v>27933</v>
      </c>
      <c r="F1206">
        <v>12.09</v>
      </c>
    </row>
    <row r="1207" spans="1:6" x14ac:dyDescent="0.25">
      <c r="A1207" t="s">
        <v>3656</v>
      </c>
      <c r="B1207" t="s">
        <v>3657</v>
      </c>
      <c r="C1207" t="s">
        <v>3658</v>
      </c>
      <c r="D1207" t="s">
        <v>91</v>
      </c>
      <c r="E1207">
        <v>27920</v>
      </c>
      <c r="F1207">
        <v>12.69</v>
      </c>
    </row>
    <row r="1208" spans="1:6" x14ac:dyDescent="0.25">
      <c r="A1208" t="s">
        <v>3659</v>
      </c>
      <c r="B1208" t="s">
        <v>3660</v>
      </c>
      <c r="C1208" t="s">
        <v>3661</v>
      </c>
      <c r="D1208" t="s">
        <v>131</v>
      </c>
      <c r="E1208">
        <v>27881</v>
      </c>
      <c r="F1208">
        <v>8.3000000000000007</v>
      </c>
    </row>
    <row r="1209" spans="1:6" x14ac:dyDescent="0.25">
      <c r="A1209" t="s">
        <v>3662</v>
      </c>
      <c r="B1209" t="s">
        <v>3663</v>
      </c>
      <c r="C1209" t="s">
        <v>3664</v>
      </c>
      <c r="D1209" t="s">
        <v>149</v>
      </c>
      <c r="E1209">
        <v>27821</v>
      </c>
      <c r="F1209">
        <v>14.55</v>
      </c>
    </row>
    <row r="1210" spans="1:6" x14ac:dyDescent="0.25">
      <c r="A1210" t="s">
        <v>3665</v>
      </c>
      <c r="B1210" t="s">
        <v>3666</v>
      </c>
      <c r="C1210" t="s">
        <v>3667</v>
      </c>
      <c r="D1210" t="s">
        <v>141</v>
      </c>
      <c r="E1210">
        <v>27751</v>
      </c>
      <c r="F1210">
        <v>13.03</v>
      </c>
    </row>
    <row r="1211" spans="1:6" x14ac:dyDescent="0.25">
      <c r="A1211" t="s">
        <v>3668</v>
      </c>
      <c r="B1211" t="s">
        <v>3669</v>
      </c>
      <c r="C1211" t="s">
        <v>3670</v>
      </c>
      <c r="D1211" t="s">
        <v>119</v>
      </c>
      <c r="E1211">
        <v>27749</v>
      </c>
      <c r="F1211">
        <v>10.02</v>
      </c>
    </row>
    <row r="1212" spans="1:6" x14ac:dyDescent="0.25">
      <c r="A1212" t="s">
        <v>3671</v>
      </c>
      <c r="B1212" t="s">
        <v>3672</v>
      </c>
      <c r="C1212" t="s">
        <v>3673</v>
      </c>
      <c r="D1212" t="s">
        <v>123</v>
      </c>
      <c r="E1212">
        <v>27742</v>
      </c>
      <c r="F1212">
        <v>14.7</v>
      </c>
    </row>
    <row r="1213" spans="1:6" x14ac:dyDescent="0.25">
      <c r="A1213" t="s">
        <v>3674</v>
      </c>
      <c r="B1213" t="s">
        <v>3675</v>
      </c>
      <c r="C1213" t="s">
        <v>3676</v>
      </c>
      <c r="D1213" t="s">
        <v>103</v>
      </c>
      <c r="E1213">
        <v>27734</v>
      </c>
      <c r="F1213">
        <v>12.27</v>
      </c>
    </row>
    <row r="1214" spans="1:6" x14ac:dyDescent="0.25">
      <c r="A1214" t="s">
        <v>3677</v>
      </c>
      <c r="B1214" t="s">
        <v>3678</v>
      </c>
      <c r="C1214" t="s">
        <v>3679</v>
      </c>
      <c r="D1214" t="s">
        <v>160</v>
      </c>
      <c r="E1214">
        <v>27730</v>
      </c>
      <c r="F1214">
        <v>5.16</v>
      </c>
    </row>
    <row r="1215" spans="1:6" x14ac:dyDescent="0.25">
      <c r="A1215" t="s">
        <v>3680</v>
      </c>
      <c r="B1215" t="s">
        <v>3681</v>
      </c>
      <c r="C1215" t="s">
        <v>3682</v>
      </c>
      <c r="D1215" t="s">
        <v>119</v>
      </c>
      <c r="E1215">
        <v>27725</v>
      </c>
      <c r="F1215">
        <v>4.9000000000000004</v>
      </c>
    </row>
    <row r="1216" spans="1:6" x14ac:dyDescent="0.25">
      <c r="A1216" t="s">
        <v>3683</v>
      </c>
      <c r="B1216" t="s">
        <v>3684</v>
      </c>
      <c r="C1216" t="s">
        <v>3685</v>
      </c>
      <c r="D1216" t="s">
        <v>103</v>
      </c>
      <c r="E1216">
        <v>27704</v>
      </c>
      <c r="F1216">
        <v>11.51</v>
      </c>
    </row>
    <row r="1217" spans="1:6" x14ac:dyDescent="0.25">
      <c r="A1217" t="s">
        <v>3686</v>
      </c>
      <c r="B1217" t="s">
        <v>3687</v>
      </c>
      <c r="C1217" t="s">
        <v>3688</v>
      </c>
      <c r="D1217" t="s">
        <v>205</v>
      </c>
      <c r="E1217">
        <v>27688</v>
      </c>
      <c r="F1217">
        <v>12.18</v>
      </c>
    </row>
    <row r="1218" spans="1:6" x14ac:dyDescent="0.25">
      <c r="A1218" t="s">
        <v>3689</v>
      </c>
      <c r="B1218" t="s">
        <v>3690</v>
      </c>
      <c r="C1218" t="s">
        <v>3691</v>
      </c>
      <c r="D1218" t="s">
        <v>119</v>
      </c>
      <c r="E1218">
        <v>27681</v>
      </c>
      <c r="F1218">
        <v>11.11</v>
      </c>
    </row>
    <row r="1219" spans="1:6" x14ac:dyDescent="0.25">
      <c r="A1219" t="s">
        <v>3692</v>
      </c>
      <c r="B1219" t="s">
        <v>3693</v>
      </c>
      <c r="C1219" t="s">
        <v>3694</v>
      </c>
      <c r="D1219" t="s">
        <v>149</v>
      </c>
      <c r="E1219">
        <v>27674</v>
      </c>
      <c r="F1219">
        <v>10.82</v>
      </c>
    </row>
    <row r="1220" spans="1:6" x14ac:dyDescent="0.25">
      <c r="A1220" t="s">
        <v>3695</v>
      </c>
      <c r="B1220" t="s">
        <v>3696</v>
      </c>
      <c r="C1220" t="s">
        <v>3697</v>
      </c>
      <c r="D1220" t="s">
        <v>127</v>
      </c>
      <c r="E1220">
        <v>27659</v>
      </c>
      <c r="F1220">
        <v>15.6</v>
      </c>
    </row>
    <row r="1221" spans="1:6" x14ac:dyDescent="0.25">
      <c r="A1221" t="s">
        <v>3698</v>
      </c>
      <c r="B1221" t="s">
        <v>3699</v>
      </c>
      <c r="C1221" t="s">
        <v>3700</v>
      </c>
      <c r="D1221" t="s">
        <v>107</v>
      </c>
      <c r="E1221">
        <v>27635</v>
      </c>
      <c r="F1221">
        <v>8.81</v>
      </c>
    </row>
    <row r="1222" spans="1:6" x14ac:dyDescent="0.25">
      <c r="A1222" t="s">
        <v>3701</v>
      </c>
      <c r="B1222" t="s">
        <v>3702</v>
      </c>
      <c r="C1222" t="s">
        <v>3703</v>
      </c>
      <c r="D1222" t="s">
        <v>103</v>
      </c>
      <c r="E1222">
        <v>27620</v>
      </c>
      <c r="F1222">
        <v>14.06</v>
      </c>
    </row>
    <row r="1223" spans="1:6" x14ac:dyDescent="0.25">
      <c r="A1223" t="s">
        <v>3704</v>
      </c>
      <c r="B1223" t="s">
        <v>3705</v>
      </c>
      <c r="C1223" t="s">
        <v>3706</v>
      </c>
      <c r="D1223" t="s">
        <v>88</v>
      </c>
      <c r="E1223">
        <v>27619</v>
      </c>
      <c r="F1223">
        <v>12.95</v>
      </c>
    </row>
    <row r="1224" spans="1:6" x14ac:dyDescent="0.25">
      <c r="A1224" t="s">
        <v>3707</v>
      </c>
      <c r="B1224" t="s">
        <v>3708</v>
      </c>
      <c r="C1224" t="s">
        <v>3709</v>
      </c>
      <c r="D1224" t="s">
        <v>160</v>
      </c>
      <c r="E1224">
        <v>27605</v>
      </c>
      <c r="F1224">
        <v>9.2200000000000006</v>
      </c>
    </row>
    <row r="1225" spans="1:6" x14ac:dyDescent="0.25">
      <c r="A1225" t="s">
        <v>3710</v>
      </c>
      <c r="B1225" t="s">
        <v>3711</v>
      </c>
      <c r="C1225" t="s">
        <v>3712</v>
      </c>
      <c r="D1225" t="s">
        <v>119</v>
      </c>
      <c r="E1225">
        <v>27552</v>
      </c>
      <c r="F1225">
        <v>6.37</v>
      </c>
    </row>
    <row r="1226" spans="1:6" x14ac:dyDescent="0.25">
      <c r="A1226" t="s">
        <v>3713</v>
      </c>
      <c r="B1226" t="s">
        <v>3714</v>
      </c>
      <c r="C1226" t="s">
        <v>3715</v>
      </c>
      <c r="D1226" t="s">
        <v>99</v>
      </c>
      <c r="E1226">
        <v>27545</v>
      </c>
      <c r="F1226">
        <v>15.12</v>
      </c>
    </row>
    <row r="1227" spans="1:6" x14ac:dyDescent="0.25">
      <c r="A1227" t="s">
        <v>3716</v>
      </c>
      <c r="B1227" t="s">
        <v>3717</v>
      </c>
      <c r="C1227" t="s">
        <v>3718</v>
      </c>
      <c r="D1227" t="s">
        <v>127</v>
      </c>
      <c r="E1227">
        <v>27498</v>
      </c>
      <c r="F1227">
        <v>7.32</v>
      </c>
    </row>
    <row r="1228" spans="1:6" x14ac:dyDescent="0.25">
      <c r="A1228" t="s">
        <v>3719</v>
      </c>
      <c r="B1228" t="s">
        <v>3720</v>
      </c>
      <c r="C1228" t="s">
        <v>3721</v>
      </c>
      <c r="D1228" t="s">
        <v>263</v>
      </c>
      <c r="E1228">
        <v>27482</v>
      </c>
      <c r="F1228">
        <v>7.02</v>
      </c>
    </row>
    <row r="1229" spans="1:6" x14ac:dyDescent="0.25">
      <c r="A1229" t="s">
        <v>3722</v>
      </c>
      <c r="B1229" t="s">
        <v>3723</v>
      </c>
      <c r="C1229" t="s">
        <v>3724</v>
      </c>
      <c r="D1229" t="s">
        <v>91</v>
      </c>
      <c r="E1229">
        <v>27474</v>
      </c>
      <c r="F1229">
        <v>13.42</v>
      </c>
    </row>
    <row r="1230" spans="1:6" x14ac:dyDescent="0.25">
      <c r="A1230" t="s">
        <v>3725</v>
      </c>
      <c r="B1230" t="s">
        <v>3726</v>
      </c>
      <c r="C1230" t="s">
        <v>3727</v>
      </c>
      <c r="D1230" t="s">
        <v>131</v>
      </c>
      <c r="E1230">
        <v>27461</v>
      </c>
      <c r="F1230">
        <v>14.49</v>
      </c>
    </row>
    <row r="1231" spans="1:6" x14ac:dyDescent="0.25">
      <c r="A1231" t="s">
        <v>3728</v>
      </c>
      <c r="B1231" t="s">
        <v>3729</v>
      </c>
      <c r="C1231" t="s">
        <v>3730</v>
      </c>
      <c r="D1231" t="s">
        <v>228</v>
      </c>
      <c r="E1231">
        <v>27458</v>
      </c>
      <c r="F1231">
        <v>6.04</v>
      </c>
    </row>
    <row r="1232" spans="1:6" x14ac:dyDescent="0.25">
      <c r="A1232" t="s">
        <v>3731</v>
      </c>
      <c r="B1232" t="s">
        <v>3732</v>
      </c>
      <c r="C1232" t="s">
        <v>3733</v>
      </c>
      <c r="D1232" t="s">
        <v>115</v>
      </c>
      <c r="E1232">
        <v>27439</v>
      </c>
      <c r="F1232">
        <v>4.57</v>
      </c>
    </row>
    <row r="1233" spans="1:6" x14ac:dyDescent="0.25">
      <c r="A1233" t="s">
        <v>3734</v>
      </c>
      <c r="B1233" t="s">
        <v>3735</v>
      </c>
      <c r="C1233" t="s">
        <v>3736</v>
      </c>
      <c r="D1233" t="s">
        <v>99</v>
      </c>
      <c r="E1233">
        <v>27411</v>
      </c>
      <c r="F1233">
        <v>9.2799999999999994</v>
      </c>
    </row>
    <row r="1234" spans="1:6" x14ac:dyDescent="0.25">
      <c r="A1234" t="s">
        <v>3737</v>
      </c>
      <c r="B1234" t="s">
        <v>3738</v>
      </c>
      <c r="C1234" t="s">
        <v>3739</v>
      </c>
      <c r="D1234" t="s">
        <v>88</v>
      </c>
      <c r="E1234">
        <v>27404</v>
      </c>
      <c r="F1234">
        <v>7.35</v>
      </c>
    </row>
    <row r="1235" spans="1:6" x14ac:dyDescent="0.25">
      <c r="A1235" t="s">
        <v>3740</v>
      </c>
      <c r="B1235" t="s">
        <v>3741</v>
      </c>
      <c r="C1235" t="s">
        <v>3742</v>
      </c>
      <c r="D1235" t="s">
        <v>103</v>
      </c>
      <c r="E1235">
        <v>27390</v>
      </c>
      <c r="F1235">
        <v>6.54</v>
      </c>
    </row>
    <row r="1236" spans="1:6" x14ac:dyDescent="0.25">
      <c r="A1236" t="s">
        <v>3743</v>
      </c>
      <c r="B1236" t="s">
        <v>3744</v>
      </c>
      <c r="C1236" t="s">
        <v>3745</v>
      </c>
      <c r="D1236" t="s">
        <v>173</v>
      </c>
      <c r="E1236">
        <v>27369</v>
      </c>
      <c r="F1236">
        <v>14.23</v>
      </c>
    </row>
    <row r="1237" spans="1:6" x14ac:dyDescent="0.25">
      <c r="A1237" t="s">
        <v>3746</v>
      </c>
      <c r="B1237" t="s">
        <v>3747</v>
      </c>
      <c r="C1237" t="s">
        <v>3748</v>
      </c>
      <c r="D1237" t="s">
        <v>107</v>
      </c>
      <c r="E1237">
        <v>27295</v>
      </c>
      <c r="F1237">
        <v>4.49</v>
      </c>
    </row>
    <row r="1238" spans="1:6" x14ac:dyDescent="0.25">
      <c r="A1238" t="s">
        <v>3749</v>
      </c>
      <c r="B1238" t="s">
        <v>3750</v>
      </c>
      <c r="C1238" t="s">
        <v>3751</v>
      </c>
      <c r="D1238" t="s">
        <v>156</v>
      </c>
      <c r="E1238">
        <v>27278</v>
      </c>
      <c r="F1238">
        <v>12.4</v>
      </c>
    </row>
    <row r="1239" spans="1:6" x14ac:dyDescent="0.25">
      <c r="A1239" t="s">
        <v>3752</v>
      </c>
      <c r="B1239" t="s">
        <v>3753</v>
      </c>
      <c r="C1239" t="s">
        <v>3754</v>
      </c>
      <c r="D1239" t="s">
        <v>205</v>
      </c>
      <c r="E1239">
        <v>27272</v>
      </c>
      <c r="F1239">
        <v>5.58</v>
      </c>
    </row>
    <row r="1240" spans="1:6" x14ac:dyDescent="0.25">
      <c r="A1240" t="s">
        <v>3755</v>
      </c>
      <c r="B1240" t="s">
        <v>3756</v>
      </c>
      <c r="C1240" t="s">
        <v>3757</v>
      </c>
      <c r="D1240" t="s">
        <v>88</v>
      </c>
      <c r="E1240">
        <v>27260</v>
      </c>
      <c r="F1240">
        <v>10.38</v>
      </c>
    </row>
    <row r="1241" spans="1:6" x14ac:dyDescent="0.25">
      <c r="A1241" t="s">
        <v>3758</v>
      </c>
      <c r="B1241" t="s">
        <v>3759</v>
      </c>
      <c r="C1241" t="s">
        <v>3760</v>
      </c>
      <c r="D1241" t="s">
        <v>88</v>
      </c>
      <c r="E1241">
        <v>27255</v>
      </c>
      <c r="F1241">
        <v>8.9700000000000006</v>
      </c>
    </row>
    <row r="1242" spans="1:6" x14ac:dyDescent="0.25">
      <c r="A1242" t="s">
        <v>3761</v>
      </c>
      <c r="B1242" t="s">
        <v>3762</v>
      </c>
      <c r="C1242" t="s">
        <v>1205</v>
      </c>
      <c r="D1242" t="s">
        <v>99</v>
      </c>
      <c r="E1242">
        <v>27214</v>
      </c>
      <c r="F1242">
        <v>8.9</v>
      </c>
    </row>
    <row r="1243" spans="1:6" x14ac:dyDescent="0.25">
      <c r="A1243" t="s">
        <v>3763</v>
      </c>
      <c r="B1243" t="s">
        <v>3764</v>
      </c>
      <c r="C1243" t="s">
        <v>3765</v>
      </c>
      <c r="D1243" t="s">
        <v>131</v>
      </c>
      <c r="E1243">
        <v>27198</v>
      </c>
      <c r="F1243">
        <v>15.76</v>
      </c>
    </row>
    <row r="1244" spans="1:6" x14ac:dyDescent="0.25">
      <c r="A1244" t="s">
        <v>3766</v>
      </c>
      <c r="B1244" t="s">
        <v>3767</v>
      </c>
      <c r="C1244" t="s">
        <v>3768</v>
      </c>
      <c r="D1244" t="s">
        <v>205</v>
      </c>
      <c r="E1244">
        <v>27127</v>
      </c>
      <c r="F1244">
        <v>12.47</v>
      </c>
    </row>
    <row r="1245" spans="1:6" x14ac:dyDescent="0.25">
      <c r="A1245" t="s">
        <v>3769</v>
      </c>
      <c r="B1245" t="s">
        <v>3770</v>
      </c>
      <c r="C1245" t="s">
        <v>3771</v>
      </c>
      <c r="D1245" t="s">
        <v>131</v>
      </c>
      <c r="E1245">
        <v>2794</v>
      </c>
      <c r="F1245">
        <v>13.52</v>
      </c>
    </row>
    <row r="1246" spans="1:6" x14ac:dyDescent="0.25">
      <c r="A1246" t="s">
        <v>3772</v>
      </c>
      <c r="B1246" t="s">
        <v>3773</v>
      </c>
      <c r="C1246" t="s">
        <v>3774</v>
      </c>
      <c r="D1246" t="s">
        <v>123</v>
      </c>
      <c r="E1246">
        <v>2775</v>
      </c>
      <c r="F1246">
        <v>6.96</v>
      </c>
    </row>
    <row r="1247" spans="1:6" x14ac:dyDescent="0.25">
      <c r="A1247" t="s">
        <v>3775</v>
      </c>
      <c r="B1247" t="s">
        <v>3776</v>
      </c>
      <c r="C1247" t="s">
        <v>3777</v>
      </c>
      <c r="D1247" t="s">
        <v>111</v>
      </c>
      <c r="E1247">
        <v>2762</v>
      </c>
      <c r="F1247">
        <v>9.2799999999999994</v>
      </c>
    </row>
    <row r="1248" spans="1:6" x14ac:dyDescent="0.25">
      <c r="A1248" t="s">
        <v>3778</v>
      </c>
      <c r="B1248" t="s">
        <v>3779</v>
      </c>
      <c r="C1248" t="s">
        <v>3780</v>
      </c>
      <c r="D1248" t="s">
        <v>103</v>
      </c>
      <c r="E1248">
        <v>2760</v>
      </c>
      <c r="F1248">
        <v>4.9000000000000004</v>
      </c>
    </row>
    <row r="1249" spans="1:6" x14ac:dyDescent="0.25">
      <c r="A1249" t="s">
        <v>3781</v>
      </c>
      <c r="B1249" t="s">
        <v>3782</v>
      </c>
      <c r="C1249" t="s">
        <v>3783</v>
      </c>
      <c r="D1249" t="s">
        <v>123</v>
      </c>
      <c r="E1249">
        <v>278</v>
      </c>
      <c r="F1249">
        <v>15.44</v>
      </c>
    </row>
    <row r="1250" spans="1:6" x14ac:dyDescent="0.25">
      <c r="A1250" t="s">
        <v>3784</v>
      </c>
      <c r="B1250" t="s">
        <v>3785</v>
      </c>
      <c r="C1250" t="s">
        <v>3786</v>
      </c>
      <c r="D1250" t="s">
        <v>107</v>
      </c>
      <c r="E1250">
        <v>26975</v>
      </c>
      <c r="F1250">
        <v>11.24</v>
      </c>
    </row>
    <row r="1251" spans="1:6" x14ac:dyDescent="0.25">
      <c r="A1251" t="s">
        <v>3787</v>
      </c>
      <c r="B1251" t="s">
        <v>3788</v>
      </c>
      <c r="C1251" t="s">
        <v>3789</v>
      </c>
      <c r="D1251" t="s">
        <v>141</v>
      </c>
      <c r="E1251">
        <v>26943</v>
      </c>
      <c r="F1251">
        <v>11.01</v>
      </c>
    </row>
    <row r="1252" spans="1:6" x14ac:dyDescent="0.25">
      <c r="A1252" t="s">
        <v>3790</v>
      </c>
      <c r="B1252" t="s">
        <v>3791</v>
      </c>
      <c r="C1252" t="s">
        <v>3792</v>
      </c>
      <c r="D1252" t="s">
        <v>119</v>
      </c>
      <c r="E1252">
        <v>26937</v>
      </c>
      <c r="F1252">
        <v>8.35</v>
      </c>
    </row>
    <row r="1253" spans="1:6" x14ac:dyDescent="0.25">
      <c r="A1253" t="s">
        <v>3793</v>
      </c>
      <c r="B1253" t="s">
        <v>3794</v>
      </c>
      <c r="C1253" t="s">
        <v>3795</v>
      </c>
      <c r="D1253" t="s">
        <v>173</v>
      </c>
      <c r="E1253">
        <v>26913</v>
      </c>
      <c r="F1253">
        <v>4.21</v>
      </c>
    </row>
    <row r="1254" spans="1:6" x14ac:dyDescent="0.25">
      <c r="A1254" t="s">
        <v>3796</v>
      </c>
      <c r="B1254" t="s">
        <v>3797</v>
      </c>
      <c r="C1254" t="s">
        <v>3798</v>
      </c>
      <c r="D1254" t="s">
        <v>91</v>
      </c>
      <c r="E1254">
        <v>26881</v>
      </c>
      <c r="F1254">
        <v>14.62</v>
      </c>
    </row>
    <row r="1255" spans="1:6" x14ac:dyDescent="0.25">
      <c r="A1255" t="s">
        <v>3799</v>
      </c>
      <c r="B1255" t="s">
        <v>3800</v>
      </c>
      <c r="C1255" t="s">
        <v>3801</v>
      </c>
      <c r="D1255" t="s">
        <v>131</v>
      </c>
      <c r="E1255">
        <v>26881</v>
      </c>
      <c r="F1255">
        <v>9.26</v>
      </c>
    </row>
    <row r="1256" spans="1:6" x14ac:dyDescent="0.25">
      <c r="A1256" t="s">
        <v>3802</v>
      </c>
      <c r="B1256" t="s">
        <v>3803</v>
      </c>
      <c r="C1256" t="s">
        <v>3804</v>
      </c>
      <c r="D1256" t="s">
        <v>212</v>
      </c>
      <c r="E1256">
        <v>26834</v>
      </c>
      <c r="F1256">
        <v>7.87</v>
      </c>
    </row>
    <row r="1257" spans="1:6" x14ac:dyDescent="0.25">
      <c r="A1257" t="s">
        <v>3805</v>
      </c>
      <c r="B1257" t="s">
        <v>3806</v>
      </c>
      <c r="C1257" t="s">
        <v>3807</v>
      </c>
      <c r="D1257" t="s">
        <v>127</v>
      </c>
      <c r="E1257">
        <v>26824</v>
      </c>
      <c r="F1257">
        <v>6.41</v>
      </c>
    </row>
    <row r="1258" spans="1:6" x14ac:dyDescent="0.25">
      <c r="A1258" t="s">
        <v>3808</v>
      </c>
      <c r="B1258" t="s">
        <v>3809</v>
      </c>
      <c r="C1258" t="s">
        <v>3810</v>
      </c>
      <c r="D1258" t="s">
        <v>195</v>
      </c>
      <c r="E1258">
        <v>26785</v>
      </c>
      <c r="F1258">
        <v>15.26</v>
      </c>
    </row>
    <row r="1259" spans="1:6" x14ac:dyDescent="0.25">
      <c r="A1259" t="s">
        <v>3811</v>
      </c>
      <c r="B1259" t="s">
        <v>3812</v>
      </c>
      <c r="C1259" t="s">
        <v>3813</v>
      </c>
      <c r="D1259" t="s">
        <v>160</v>
      </c>
      <c r="E1259">
        <v>26774</v>
      </c>
      <c r="F1259">
        <v>7.55</v>
      </c>
    </row>
    <row r="1260" spans="1:6" x14ac:dyDescent="0.25">
      <c r="A1260" t="s">
        <v>3814</v>
      </c>
      <c r="B1260" t="s">
        <v>3815</v>
      </c>
      <c r="C1260" t="s">
        <v>3816</v>
      </c>
      <c r="D1260" t="s">
        <v>195</v>
      </c>
      <c r="E1260">
        <v>26769</v>
      </c>
      <c r="F1260">
        <v>12.81</v>
      </c>
    </row>
    <row r="1261" spans="1:6" x14ac:dyDescent="0.25">
      <c r="A1261" t="s">
        <v>3817</v>
      </c>
      <c r="B1261" t="s">
        <v>3818</v>
      </c>
      <c r="C1261" t="s">
        <v>3819</v>
      </c>
      <c r="D1261" t="s">
        <v>173</v>
      </c>
      <c r="E1261">
        <v>26741</v>
      </c>
      <c r="F1261">
        <v>10.96</v>
      </c>
    </row>
    <row r="1262" spans="1:6" x14ac:dyDescent="0.25">
      <c r="A1262" t="s">
        <v>3820</v>
      </c>
      <c r="B1262" t="s">
        <v>3821</v>
      </c>
      <c r="C1262" t="s">
        <v>2330</v>
      </c>
      <c r="D1262" t="s">
        <v>127</v>
      </c>
      <c r="E1262">
        <v>26710</v>
      </c>
      <c r="F1262">
        <v>7.26</v>
      </c>
    </row>
    <row r="1263" spans="1:6" x14ac:dyDescent="0.25">
      <c r="A1263" t="s">
        <v>3822</v>
      </c>
      <c r="B1263" t="s">
        <v>3823</v>
      </c>
      <c r="C1263" t="s">
        <v>3824</v>
      </c>
      <c r="D1263" t="s">
        <v>103</v>
      </c>
      <c r="E1263">
        <v>26692</v>
      </c>
      <c r="F1263">
        <v>4.2</v>
      </c>
    </row>
    <row r="1264" spans="1:6" x14ac:dyDescent="0.25">
      <c r="A1264" t="s">
        <v>3825</v>
      </c>
      <c r="B1264" t="s">
        <v>3826</v>
      </c>
      <c r="C1264" t="s">
        <v>3827</v>
      </c>
      <c r="D1264" t="s">
        <v>123</v>
      </c>
      <c r="E1264">
        <v>26690</v>
      </c>
      <c r="F1264">
        <v>6</v>
      </c>
    </row>
    <row r="1265" spans="1:6" x14ac:dyDescent="0.25">
      <c r="A1265" t="s">
        <v>3828</v>
      </c>
      <c r="B1265" t="s">
        <v>3829</v>
      </c>
      <c r="C1265" t="s">
        <v>3830</v>
      </c>
      <c r="D1265" t="s">
        <v>107</v>
      </c>
      <c r="E1265">
        <v>26685</v>
      </c>
      <c r="F1265">
        <v>7.71</v>
      </c>
    </row>
    <row r="1266" spans="1:6" x14ac:dyDescent="0.25">
      <c r="A1266" t="s">
        <v>3831</v>
      </c>
      <c r="B1266" t="s">
        <v>3832</v>
      </c>
      <c r="C1266" t="s">
        <v>3833</v>
      </c>
      <c r="D1266" t="s">
        <v>107</v>
      </c>
      <c r="E1266">
        <v>26670</v>
      </c>
      <c r="F1266">
        <v>7.66</v>
      </c>
    </row>
    <row r="1267" spans="1:6" x14ac:dyDescent="0.25">
      <c r="A1267" t="s">
        <v>3834</v>
      </c>
      <c r="B1267" t="s">
        <v>3835</v>
      </c>
      <c r="C1267" t="s">
        <v>3836</v>
      </c>
      <c r="D1267" t="s">
        <v>212</v>
      </c>
      <c r="E1267">
        <v>26618</v>
      </c>
      <c r="F1267">
        <v>15.29</v>
      </c>
    </row>
    <row r="1268" spans="1:6" x14ac:dyDescent="0.25">
      <c r="A1268" t="s">
        <v>3837</v>
      </c>
      <c r="B1268" t="s">
        <v>3838</v>
      </c>
      <c r="C1268" t="s">
        <v>3839</v>
      </c>
      <c r="D1268" t="s">
        <v>103</v>
      </c>
      <c r="E1268">
        <v>26604</v>
      </c>
      <c r="F1268">
        <v>7.88</v>
      </c>
    </row>
    <row r="1269" spans="1:6" x14ac:dyDescent="0.25">
      <c r="A1269" t="s">
        <v>3840</v>
      </c>
      <c r="B1269" t="s">
        <v>3841</v>
      </c>
      <c r="C1269" t="s">
        <v>3842</v>
      </c>
      <c r="D1269" t="s">
        <v>127</v>
      </c>
      <c r="E1269">
        <v>26603</v>
      </c>
      <c r="F1269">
        <v>14.22</v>
      </c>
    </row>
    <row r="1270" spans="1:6" x14ac:dyDescent="0.25">
      <c r="A1270" t="s">
        <v>3843</v>
      </c>
      <c r="B1270" t="s">
        <v>3844</v>
      </c>
      <c r="C1270" t="s">
        <v>3845</v>
      </c>
      <c r="D1270" t="s">
        <v>119</v>
      </c>
      <c r="E1270">
        <v>26593</v>
      </c>
      <c r="F1270">
        <v>13.02</v>
      </c>
    </row>
    <row r="1271" spans="1:6" x14ac:dyDescent="0.25">
      <c r="A1271" t="s">
        <v>3846</v>
      </c>
      <c r="B1271" t="s">
        <v>3847</v>
      </c>
      <c r="C1271" t="s">
        <v>3848</v>
      </c>
      <c r="D1271" t="s">
        <v>115</v>
      </c>
      <c r="E1271">
        <v>26585</v>
      </c>
      <c r="F1271">
        <v>7.5</v>
      </c>
    </row>
    <row r="1272" spans="1:6" x14ac:dyDescent="0.25">
      <c r="A1272" t="s">
        <v>3849</v>
      </c>
      <c r="B1272" t="s">
        <v>3850</v>
      </c>
      <c r="C1272" t="s">
        <v>3851</v>
      </c>
      <c r="D1272" t="s">
        <v>91</v>
      </c>
      <c r="E1272">
        <v>26582</v>
      </c>
      <c r="F1272">
        <v>14.33</v>
      </c>
    </row>
    <row r="1273" spans="1:6" x14ac:dyDescent="0.25">
      <c r="A1273" t="s">
        <v>3852</v>
      </c>
      <c r="B1273" t="s">
        <v>3853</v>
      </c>
      <c r="C1273" t="s">
        <v>3854</v>
      </c>
      <c r="D1273" t="s">
        <v>212</v>
      </c>
      <c r="E1273">
        <v>26576</v>
      </c>
      <c r="F1273">
        <v>10.74</v>
      </c>
    </row>
    <row r="1274" spans="1:6" x14ac:dyDescent="0.25">
      <c r="A1274" t="s">
        <v>3855</v>
      </c>
      <c r="B1274" t="s">
        <v>3856</v>
      </c>
      <c r="C1274" t="s">
        <v>3857</v>
      </c>
      <c r="D1274" t="s">
        <v>131</v>
      </c>
      <c r="E1274">
        <v>26573</v>
      </c>
      <c r="F1274">
        <v>14.22</v>
      </c>
    </row>
    <row r="1275" spans="1:6" x14ac:dyDescent="0.25">
      <c r="A1275" t="s">
        <v>3858</v>
      </c>
      <c r="B1275" t="s">
        <v>3859</v>
      </c>
      <c r="C1275" t="s">
        <v>3860</v>
      </c>
      <c r="D1275" t="s">
        <v>107</v>
      </c>
      <c r="E1275">
        <v>26535</v>
      </c>
      <c r="F1275">
        <v>13.74</v>
      </c>
    </row>
    <row r="1276" spans="1:6" x14ac:dyDescent="0.25">
      <c r="A1276" t="s">
        <v>3861</v>
      </c>
      <c r="B1276" t="s">
        <v>3862</v>
      </c>
      <c r="C1276" t="s">
        <v>3863</v>
      </c>
      <c r="D1276" t="s">
        <v>205</v>
      </c>
      <c r="E1276">
        <v>26525</v>
      </c>
      <c r="F1276">
        <v>15.55</v>
      </c>
    </row>
    <row r="1277" spans="1:6" x14ac:dyDescent="0.25">
      <c r="A1277" t="s">
        <v>3864</v>
      </c>
      <c r="B1277" t="s">
        <v>3865</v>
      </c>
      <c r="C1277" t="s">
        <v>3866</v>
      </c>
      <c r="D1277" t="s">
        <v>228</v>
      </c>
      <c r="E1277">
        <v>26502</v>
      </c>
      <c r="F1277">
        <v>7.23</v>
      </c>
    </row>
    <row r="1278" spans="1:6" x14ac:dyDescent="0.25">
      <c r="A1278" t="s">
        <v>3867</v>
      </c>
      <c r="B1278" t="s">
        <v>3868</v>
      </c>
      <c r="C1278" t="s">
        <v>3869</v>
      </c>
      <c r="D1278" t="s">
        <v>127</v>
      </c>
      <c r="E1278">
        <v>26487</v>
      </c>
      <c r="F1278">
        <v>15.9</v>
      </c>
    </row>
    <row r="1279" spans="1:6" x14ac:dyDescent="0.25">
      <c r="A1279" t="s">
        <v>3870</v>
      </c>
      <c r="B1279" t="s">
        <v>3871</v>
      </c>
      <c r="C1279" t="s">
        <v>3872</v>
      </c>
      <c r="D1279" t="s">
        <v>141</v>
      </c>
      <c r="E1279">
        <v>26484</v>
      </c>
      <c r="F1279">
        <v>11.65</v>
      </c>
    </row>
    <row r="1280" spans="1:6" x14ac:dyDescent="0.25">
      <c r="A1280" t="s">
        <v>3873</v>
      </c>
      <c r="B1280" t="s">
        <v>3874</v>
      </c>
      <c r="C1280" t="s">
        <v>3875</v>
      </c>
      <c r="D1280" t="s">
        <v>119</v>
      </c>
      <c r="E1280">
        <v>26461</v>
      </c>
      <c r="F1280">
        <v>5.17</v>
      </c>
    </row>
    <row r="1281" spans="1:6" x14ac:dyDescent="0.25">
      <c r="A1281" t="s">
        <v>3876</v>
      </c>
      <c r="B1281" t="s">
        <v>3877</v>
      </c>
      <c r="C1281" t="s">
        <v>3878</v>
      </c>
      <c r="D1281" t="s">
        <v>195</v>
      </c>
      <c r="E1281">
        <v>26423</v>
      </c>
      <c r="F1281">
        <v>10.38</v>
      </c>
    </row>
    <row r="1282" spans="1:6" x14ac:dyDescent="0.25">
      <c r="A1282" t="s">
        <v>3879</v>
      </c>
      <c r="B1282" t="s">
        <v>3880</v>
      </c>
      <c r="C1282" t="s">
        <v>3881</v>
      </c>
      <c r="D1282" t="s">
        <v>131</v>
      </c>
      <c r="E1282">
        <v>26362</v>
      </c>
      <c r="F1282">
        <v>5</v>
      </c>
    </row>
    <row r="1283" spans="1:6" x14ac:dyDescent="0.25">
      <c r="A1283" t="s">
        <v>3882</v>
      </c>
      <c r="B1283" t="s">
        <v>3883</v>
      </c>
      <c r="C1283" t="s">
        <v>3884</v>
      </c>
      <c r="D1283" t="s">
        <v>119</v>
      </c>
      <c r="E1283">
        <v>26359</v>
      </c>
      <c r="F1283">
        <v>5.09</v>
      </c>
    </row>
    <row r="1284" spans="1:6" x14ac:dyDescent="0.25">
      <c r="A1284" t="s">
        <v>3885</v>
      </c>
      <c r="B1284" t="s">
        <v>3886</v>
      </c>
      <c r="C1284" t="s">
        <v>3887</v>
      </c>
      <c r="D1284" t="s">
        <v>107</v>
      </c>
      <c r="E1284">
        <v>26336</v>
      </c>
      <c r="F1284">
        <v>13.88</v>
      </c>
    </row>
    <row r="1285" spans="1:6" x14ac:dyDescent="0.25">
      <c r="A1285" t="s">
        <v>3888</v>
      </c>
      <c r="B1285" t="s">
        <v>3889</v>
      </c>
      <c r="C1285" t="s">
        <v>3890</v>
      </c>
      <c r="D1285" t="s">
        <v>99</v>
      </c>
      <c r="E1285">
        <v>26320</v>
      </c>
      <c r="F1285">
        <v>14.77</v>
      </c>
    </row>
    <row r="1286" spans="1:6" x14ac:dyDescent="0.25">
      <c r="A1286" t="s">
        <v>3891</v>
      </c>
      <c r="B1286" t="s">
        <v>3892</v>
      </c>
      <c r="C1286" t="s">
        <v>3893</v>
      </c>
      <c r="D1286" t="s">
        <v>103</v>
      </c>
      <c r="E1286">
        <v>26309</v>
      </c>
      <c r="F1286">
        <v>7.73</v>
      </c>
    </row>
    <row r="1287" spans="1:6" x14ac:dyDescent="0.25">
      <c r="A1287" t="s">
        <v>3894</v>
      </c>
      <c r="B1287" t="s">
        <v>3895</v>
      </c>
      <c r="C1287" t="s">
        <v>3896</v>
      </c>
      <c r="D1287" t="s">
        <v>156</v>
      </c>
      <c r="E1287">
        <v>26300</v>
      </c>
      <c r="F1287">
        <v>4.07</v>
      </c>
    </row>
    <row r="1288" spans="1:6" x14ac:dyDescent="0.25">
      <c r="A1288" t="s">
        <v>3897</v>
      </c>
      <c r="B1288" t="s">
        <v>3898</v>
      </c>
      <c r="C1288" t="s">
        <v>3899</v>
      </c>
      <c r="D1288" t="s">
        <v>88</v>
      </c>
      <c r="E1288">
        <v>26261</v>
      </c>
      <c r="F1288">
        <v>15.35</v>
      </c>
    </row>
    <row r="1289" spans="1:6" x14ac:dyDescent="0.25">
      <c r="A1289" t="s">
        <v>3900</v>
      </c>
      <c r="B1289" t="s">
        <v>3901</v>
      </c>
      <c r="C1289" t="s">
        <v>3902</v>
      </c>
      <c r="D1289" t="s">
        <v>88</v>
      </c>
      <c r="E1289">
        <v>26212</v>
      </c>
      <c r="F1289">
        <v>5.82</v>
      </c>
    </row>
    <row r="1290" spans="1:6" x14ac:dyDescent="0.25">
      <c r="A1290" t="s">
        <v>3903</v>
      </c>
      <c r="B1290" t="s">
        <v>3904</v>
      </c>
      <c r="C1290" t="s">
        <v>3905</v>
      </c>
      <c r="D1290" t="s">
        <v>123</v>
      </c>
      <c r="E1290">
        <v>26113</v>
      </c>
      <c r="F1290">
        <v>5.37</v>
      </c>
    </row>
    <row r="1291" spans="1:6" x14ac:dyDescent="0.25">
      <c r="A1291" t="s">
        <v>3906</v>
      </c>
      <c r="B1291" t="s">
        <v>3907</v>
      </c>
      <c r="C1291" t="s">
        <v>3908</v>
      </c>
      <c r="D1291" t="s">
        <v>107</v>
      </c>
      <c r="E1291">
        <v>26105</v>
      </c>
      <c r="F1291">
        <v>15.87</v>
      </c>
    </row>
    <row r="1292" spans="1:6" x14ac:dyDescent="0.25">
      <c r="A1292" t="s">
        <v>3909</v>
      </c>
      <c r="B1292" t="s">
        <v>3910</v>
      </c>
      <c r="C1292" t="s">
        <v>3911</v>
      </c>
      <c r="D1292" t="s">
        <v>107</v>
      </c>
      <c r="E1292">
        <v>2697</v>
      </c>
      <c r="F1292">
        <v>14.06</v>
      </c>
    </row>
    <row r="1293" spans="1:6" x14ac:dyDescent="0.25">
      <c r="A1293" t="s">
        <v>3912</v>
      </c>
      <c r="B1293" t="s">
        <v>3913</v>
      </c>
      <c r="C1293" t="s">
        <v>3914</v>
      </c>
      <c r="D1293" t="s">
        <v>107</v>
      </c>
      <c r="E1293">
        <v>2690</v>
      </c>
      <c r="F1293">
        <v>11.88</v>
      </c>
    </row>
    <row r="1294" spans="1:6" x14ac:dyDescent="0.25">
      <c r="A1294" t="s">
        <v>3915</v>
      </c>
      <c r="B1294" t="s">
        <v>3916</v>
      </c>
      <c r="C1294" t="s">
        <v>3917</v>
      </c>
      <c r="D1294" t="s">
        <v>160</v>
      </c>
      <c r="E1294">
        <v>2662</v>
      </c>
      <c r="F1294">
        <v>15.46</v>
      </c>
    </row>
    <row r="1295" spans="1:6" x14ac:dyDescent="0.25">
      <c r="A1295" t="s">
        <v>3918</v>
      </c>
      <c r="B1295" t="s">
        <v>3919</v>
      </c>
      <c r="C1295" t="s">
        <v>3920</v>
      </c>
      <c r="D1295" t="s">
        <v>149</v>
      </c>
      <c r="E1295">
        <v>2637</v>
      </c>
      <c r="F1295">
        <v>14.41</v>
      </c>
    </row>
    <row r="1296" spans="1:6" x14ac:dyDescent="0.25">
      <c r="A1296" t="s">
        <v>3921</v>
      </c>
      <c r="B1296" t="s">
        <v>3922</v>
      </c>
      <c r="C1296" t="s">
        <v>3923</v>
      </c>
      <c r="D1296" t="s">
        <v>88</v>
      </c>
      <c r="E1296">
        <v>2629</v>
      </c>
      <c r="F1296">
        <v>8.2100000000000009</v>
      </c>
    </row>
    <row r="1297" spans="1:6" x14ac:dyDescent="0.25">
      <c r="A1297" t="s">
        <v>3924</v>
      </c>
      <c r="B1297" t="s">
        <v>3925</v>
      </c>
      <c r="C1297" t="s">
        <v>3926</v>
      </c>
      <c r="D1297" t="s">
        <v>103</v>
      </c>
      <c r="E1297">
        <v>2626</v>
      </c>
      <c r="F1297">
        <v>14.62</v>
      </c>
    </row>
    <row r="1298" spans="1:6" x14ac:dyDescent="0.25">
      <c r="A1298" t="s">
        <v>3927</v>
      </c>
      <c r="B1298" t="s">
        <v>3928</v>
      </c>
      <c r="C1298" t="s">
        <v>3929</v>
      </c>
      <c r="D1298" t="s">
        <v>319</v>
      </c>
      <c r="E1298">
        <v>260</v>
      </c>
      <c r="F1298">
        <v>7.36</v>
      </c>
    </row>
    <row r="1299" spans="1:6" x14ac:dyDescent="0.25">
      <c r="A1299" t="s">
        <v>3930</v>
      </c>
      <c r="B1299" t="s">
        <v>3931</v>
      </c>
      <c r="C1299" t="s">
        <v>2093</v>
      </c>
      <c r="D1299" t="s">
        <v>103</v>
      </c>
      <c r="E1299">
        <v>25988</v>
      </c>
      <c r="F1299">
        <v>7.58</v>
      </c>
    </row>
    <row r="1300" spans="1:6" x14ac:dyDescent="0.25">
      <c r="A1300" t="s">
        <v>3932</v>
      </c>
      <c r="B1300" t="s">
        <v>3933</v>
      </c>
      <c r="C1300" t="s">
        <v>3934</v>
      </c>
      <c r="D1300" t="s">
        <v>131</v>
      </c>
      <c r="E1300">
        <v>25971</v>
      </c>
      <c r="F1300">
        <v>9.4700000000000006</v>
      </c>
    </row>
    <row r="1301" spans="1:6" x14ac:dyDescent="0.25">
      <c r="A1301" t="s">
        <v>3935</v>
      </c>
      <c r="B1301" t="s">
        <v>3936</v>
      </c>
      <c r="C1301" t="s">
        <v>3937</v>
      </c>
      <c r="D1301" t="s">
        <v>205</v>
      </c>
      <c r="E1301">
        <v>25939</v>
      </c>
      <c r="F1301">
        <v>13.62</v>
      </c>
    </row>
    <row r="1302" spans="1:6" x14ac:dyDescent="0.25">
      <c r="A1302" t="s">
        <v>3938</v>
      </c>
      <c r="B1302" t="s">
        <v>3939</v>
      </c>
      <c r="C1302" t="s">
        <v>3940</v>
      </c>
      <c r="D1302" t="s">
        <v>99</v>
      </c>
      <c r="E1302">
        <v>25900</v>
      </c>
      <c r="F1302">
        <v>11.33</v>
      </c>
    </row>
    <row r="1303" spans="1:6" x14ac:dyDescent="0.25">
      <c r="A1303" t="s">
        <v>3941</v>
      </c>
      <c r="B1303" t="s">
        <v>3942</v>
      </c>
      <c r="C1303" t="s">
        <v>3943</v>
      </c>
      <c r="D1303" t="s">
        <v>103</v>
      </c>
      <c r="E1303">
        <v>25899</v>
      </c>
      <c r="F1303">
        <v>11.19</v>
      </c>
    </row>
    <row r="1304" spans="1:6" x14ac:dyDescent="0.25">
      <c r="A1304" t="s">
        <v>3944</v>
      </c>
      <c r="B1304" t="s">
        <v>3945</v>
      </c>
      <c r="C1304" t="s">
        <v>3946</v>
      </c>
      <c r="D1304" t="s">
        <v>111</v>
      </c>
      <c r="E1304">
        <v>25871</v>
      </c>
      <c r="F1304">
        <v>8.6199999999999992</v>
      </c>
    </row>
    <row r="1305" spans="1:6" x14ac:dyDescent="0.25">
      <c r="A1305" t="s">
        <v>3947</v>
      </c>
      <c r="B1305" t="s">
        <v>3948</v>
      </c>
      <c r="C1305" t="s">
        <v>3949</v>
      </c>
      <c r="D1305" t="s">
        <v>195</v>
      </c>
      <c r="E1305">
        <v>25858</v>
      </c>
      <c r="F1305">
        <v>14.46</v>
      </c>
    </row>
    <row r="1306" spans="1:6" x14ac:dyDescent="0.25">
      <c r="A1306" t="s">
        <v>3950</v>
      </c>
      <c r="B1306" t="s">
        <v>3951</v>
      </c>
      <c r="C1306" t="s">
        <v>3952</v>
      </c>
      <c r="D1306" t="s">
        <v>99</v>
      </c>
      <c r="E1306">
        <v>25799</v>
      </c>
      <c r="F1306">
        <v>15.87</v>
      </c>
    </row>
    <row r="1307" spans="1:6" x14ac:dyDescent="0.25">
      <c r="A1307" t="s">
        <v>3953</v>
      </c>
      <c r="B1307" t="s">
        <v>3954</v>
      </c>
      <c r="C1307" t="s">
        <v>3955</v>
      </c>
      <c r="D1307" t="s">
        <v>115</v>
      </c>
      <c r="E1307">
        <v>25777</v>
      </c>
      <c r="F1307">
        <v>10.130000000000001</v>
      </c>
    </row>
    <row r="1308" spans="1:6" x14ac:dyDescent="0.25">
      <c r="A1308" t="s">
        <v>3956</v>
      </c>
      <c r="B1308" t="s">
        <v>3957</v>
      </c>
      <c r="C1308" t="s">
        <v>3958</v>
      </c>
      <c r="D1308" t="s">
        <v>195</v>
      </c>
      <c r="E1308">
        <v>25766</v>
      </c>
      <c r="F1308">
        <v>9.14</v>
      </c>
    </row>
    <row r="1309" spans="1:6" x14ac:dyDescent="0.25">
      <c r="A1309" t="s">
        <v>3959</v>
      </c>
      <c r="B1309" t="s">
        <v>3960</v>
      </c>
      <c r="C1309" t="s">
        <v>3961</v>
      </c>
      <c r="D1309" t="s">
        <v>103</v>
      </c>
      <c r="E1309">
        <v>25736</v>
      </c>
      <c r="F1309">
        <v>11.46</v>
      </c>
    </row>
    <row r="1310" spans="1:6" x14ac:dyDescent="0.25">
      <c r="A1310" t="s">
        <v>3962</v>
      </c>
      <c r="B1310" t="s">
        <v>3963</v>
      </c>
      <c r="C1310" t="s">
        <v>3964</v>
      </c>
      <c r="D1310" t="s">
        <v>141</v>
      </c>
      <c r="E1310">
        <v>25710</v>
      </c>
      <c r="F1310">
        <v>12.01</v>
      </c>
    </row>
    <row r="1311" spans="1:6" x14ac:dyDescent="0.25">
      <c r="A1311" t="s">
        <v>3965</v>
      </c>
      <c r="B1311" t="s">
        <v>3966</v>
      </c>
      <c r="C1311" t="s">
        <v>3967</v>
      </c>
      <c r="D1311" t="s">
        <v>127</v>
      </c>
      <c r="E1311">
        <v>25692</v>
      </c>
      <c r="F1311">
        <v>7.3</v>
      </c>
    </row>
    <row r="1312" spans="1:6" x14ac:dyDescent="0.25">
      <c r="A1312" t="s">
        <v>3968</v>
      </c>
      <c r="B1312" t="s">
        <v>3969</v>
      </c>
      <c r="C1312" t="s">
        <v>3970</v>
      </c>
      <c r="D1312" t="s">
        <v>141</v>
      </c>
      <c r="E1312">
        <v>25680</v>
      </c>
      <c r="F1312">
        <v>14.5</v>
      </c>
    </row>
    <row r="1313" spans="1:6" x14ac:dyDescent="0.25">
      <c r="A1313" t="s">
        <v>3971</v>
      </c>
      <c r="B1313" t="s">
        <v>3972</v>
      </c>
      <c r="C1313" t="s">
        <v>3973</v>
      </c>
      <c r="D1313" t="s">
        <v>131</v>
      </c>
      <c r="E1313">
        <v>25643</v>
      </c>
      <c r="F1313">
        <v>11.41</v>
      </c>
    </row>
    <row r="1314" spans="1:6" x14ac:dyDescent="0.25">
      <c r="A1314" t="s">
        <v>3974</v>
      </c>
      <c r="B1314" t="s">
        <v>3975</v>
      </c>
      <c r="C1314" t="s">
        <v>3976</v>
      </c>
      <c r="D1314" t="s">
        <v>119</v>
      </c>
      <c r="E1314">
        <v>25603</v>
      </c>
      <c r="F1314">
        <v>13.82</v>
      </c>
    </row>
    <row r="1315" spans="1:6" x14ac:dyDescent="0.25">
      <c r="A1315" t="s">
        <v>3977</v>
      </c>
      <c r="B1315" t="s">
        <v>3978</v>
      </c>
      <c r="C1315" t="s">
        <v>3979</v>
      </c>
      <c r="D1315" t="s">
        <v>107</v>
      </c>
      <c r="E1315">
        <v>25565</v>
      </c>
      <c r="F1315">
        <v>10.78</v>
      </c>
    </row>
    <row r="1316" spans="1:6" x14ac:dyDescent="0.25">
      <c r="A1316" t="s">
        <v>3980</v>
      </c>
      <c r="B1316" t="s">
        <v>3981</v>
      </c>
      <c r="C1316" t="s">
        <v>3982</v>
      </c>
      <c r="D1316" t="s">
        <v>99</v>
      </c>
      <c r="E1316">
        <v>25555</v>
      </c>
      <c r="F1316">
        <v>15.8</v>
      </c>
    </row>
    <row r="1317" spans="1:6" x14ac:dyDescent="0.25">
      <c r="A1317" t="s">
        <v>3983</v>
      </c>
      <c r="B1317" t="s">
        <v>3984</v>
      </c>
      <c r="C1317" t="s">
        <v>3985</v>
      </c>
      <c r="D1317" t="s">
        <v>99</v>
      </c>
      <c r="E1317">
        <v>25553</v>
      </c>
      <c r="F1317">
        <v>9.7100000000000009</v>
      </c>
    </row>
    <row r="1318" spans="1:6" x14ac:dyDescent="0.25">
      <c r="A1318" t="s">
        <v>3986</v>
      </c>
      <c r="B1318" t="s">
        <v>3987</v>
      </c>
      <c r="C1318" t="s">
        <v>3988</v>
      </c>
      <c r="D1318" t="s">
        <v>88</v>
      </c>
      <c r="E1318">
        <v>25549</v>
      </c>
      <c r="F1318">
        <v>15.16</v>
      </c>
    </row>
    <row r="1319" spans="1:6" x14ac:dyDescent="0.25">
      <c r="A1319" t="s">
        <v>3989</v>
      </c>
      <c r="B1319" t="s">
        <v>3990</v>
      </c>
      <c r="C1319" t="s">
        <v>3991</v>
      </c>
      <c r="D1319" t="s">
        <v>123</v>
      </c>
      <c r="E1319">
        <v>25548</v>
      </c>
      <c r="F1319">
        <v>8</v>
      </c>
    </row>
    <row r="1320" spans="1:6" x14ac:dyDescent="0.25">
      <c r="A1320" t="s">
        <v>3992</v>
      </c>
      <c r="B1320" t="s">
        <v>3993</v>
      </c>
      <c r="C1320" t="s">
        <v>3994</v>
      </c>
      <c r="D1320" t="s">
        <v>149</v>
      </c>
      <c r="E1320">
        <v>25536</v>
      </c>
      <c r="F1320">
        <v>10.68</v>
      </c>
    </row>
    <row r="1321" spans="1:6" x14ac:dyDescent="0.25">
      <c r="A1321" t="s">
        <v>3995</v>
      </c>
      <c r="B1321" t="s">
        <v>3996</v>
      </c>
      <c r="C1321" t="s">
        <v>3997</v>
      </c>
      <c r="D1321" t="s">
        <v>107</v>
      </c>
      <c r="E1321">
        <v>25525</v>
      </c>
      <c r="F1321">
        <v>8.66</v>
      </c>
    </row>
    <row r="1322" spans="1:6" x14ac:dyDescent="0.25">
      <c r="A1322" t="s">
        <v>3998</v>
      </c>
      <c r="B1322" t="s">
        <v>3999</v>
      </c>
      <c r="C1322" t="s">
        <v>4000</v>
      </c>
      <c r="D1322" t="s">
        <v>141</v>
      </c>
      <c r="E1322">
        <v>25517</v>
      </c>
      <c r="F1322">
        <v>11.88</v>
      </c>
    </row>
    <row r="1323" spans="1:6" x14ac:dyDescent="0.25">
      <c r="A1323" t="s">
        <v>4001</v>
      </c>
      <c r="B1323" t="s">
        <v>4002</v>
      </c>
      <c r="C1323" t="s">
        <v>2381</v>
      </c>
      <c r="D1323" t="s">
        <v>115</v>
      </c>
      <c r="E1323">
        <v>25492</v>
      </c>
      <c r="F1323">
        <v>8.69</v>
      </c>
    </row>
    <row r="1324" spans="1:6" x14ac:dyDescent="0.25">
      <c r="A1324" t="s">
        <v>4003</v>
      </c>
      <c r="B1324" t="s">
        <v>4004</v>
      </c>
      <c r="C1324" t="s">
        <v>4005</v>
      </c>
      <c r="D1324" t="s">
        <v>115</v>
      </c>
      <c r="E1324">
        <v>25475</v>
      </c>
      <c r="F1324">
        <v>4.8</v>
      </c>
    </row>
    <row r="1325" spans="1:6" x14ac:dyDescent="0.25">
      <c r="A1325" t="s">
        <v>4006</v>
      </c>
      <c r="B1325" t="s">
        <v>4007</v>
      </c>
      <c r="C1325" t="s">
        <v>4008</v>
      </c>
      <c r="D1325" t="s">
        <v>103</v>
      </c>
      <c r="E1325">
        <v>25475</v>
      </c>
      <c r="F1325">
        <v>13</v>
      </c>
    </row>
    <row r="1326" spans="1:6" x14ac:dyDescent="0.25">
      <c r="A1326" t="s">
        <v>4009</v>
      </c>
      <c r="B1326" t="s">
        <v>4010</v>
      </c>
      <c r="C1326" t="s">
        <v>4011</v>
      </c>
      <c r="D1326" t="s">
        <v>107</v>
      </c>
      <c r="E1326">
        <v>25470</v>
      </c>
      <c r="F1326">
        <v>8.08</v>
      </c>
    </row>
    <row r="1327" spans="1:6" x14ac:dyDescent="0.25">
      <c r="A1327" t="s">
        <v>4012</v>
      </c>
      <c r="B1327" t="s">
        <v>4013</v>
      </c>
      <c r="C1327" t="s">
        <v>4014</v>
      </c>
      <c r="D1327" t="s">
        <v>253</v>
      </c>
      <c r="E1327">
        <v>25444</v>
      </c>
      <c r="F1327">
        <v>4.41</v>
      </c>
    </row>
    <row r="1328" spans="1:6" x14ac:dyDescent="0.25">
      <c r="A1328" t="s">
        <v>4015</v>
      </c>
      <c r="B1328" t="s">
        <v>4016</v>
      </c>
      <c r="C1328" t="s">
        <v>4017</v>
      </c>
      <c r="D1328" t="s">
        <v>127</v>
      </c>
      <c r="E1328">
        <v>25443</v>
      </c>
      <c r="F1328">
        <v>8.27</v>
      </c>
    </row>
    <row r="1329" spans="1:6" x14ac:dyDescent="0.25">
      <c r="A1329" t="s">
        <v>4018</v>
      </c>
      <c r="B1329" t="s">
        <v>4019</v>
      </c>
      <c r="C1329" t="s">
        <v>4020</v>
      </c>
      <c r="D1329" t="s">
        <v>103</v>
      </c>
      <c r="E1329">
        <v>25438</v>
      </c>
      <c r="F1329">
        <v>14.56</v>
      </c>
    </row>
    <row r="1330" spans="1:6" x14ac:dyDescent="0.25">
      <c r="A1330" t="s">
        <v>4021</v>
      </c>
      <c r="B1330" t="s">
        <v>4022</v>
      </c>
      <c r="C1330" t="s">
        <v>4023</v>
      </c>
      <c r="D1330" t="s">
        <v>127</v>
      </c>
      <c r="E1330">
        <v>25436</v>
      </c>
      <c r="F1330">
        <v>8.7200000000000006</v>
      </c>
    </row>
    <row r="1331" spans="1:6" x14ac:dyDescent="0.25">
      <c r="A1331" t="s">
        <v>4024</v>
      </c>
      <c r="B1331" t="s">
        <v>4025</v>
      </c>
      <c r="C1331" t="s">
        <v>4026</v>
      </c>
      <c r="D1331" t="s">
        <v>145</v>
      </c>
      <c r="E1331">
        <v>25397</v>
      </c>
      <c r="F1331">
        <v>14.85</v>
      </c>
    </row>
    <row r="1332" spans="1:6" x14ac:dyDescent="0.25">
      <c r="A1332" t="s">
        <v>4027</v>
      </c>
      <c r="B1332" t="s">
        <v>4028</v>
      </c>
      <c r="C1332" t="s">
        <v>4029</v>
      </c>
      <c r="D1332" t="s">
        <v>228</v>
      </c>
      <c r="E1332">
        <v>25380</v>
      </c>
      <c r="F1332">
        <v>12.95</v>
      </c>
    </row>
    <row r="1333" spans="1:6" x14ac:dyDescent="0.25">
      <c r="A1333" t="s">
        <v>4030</v>
      </c>
      <c r="B1333" t="s">
        <v>4031</v>
      </c>
      <c r="C1333" t="s">
        <v>4032</v>
      </c>
      <c r="D1333" t="s">
        <v>107</v>
      </c>
      <c r="E1333">
        <v>25377</v>
      </c>
      <c r="F1333">
        <v>9.61</v>
      </c>
    </row>
    <row r="1334" spans="1:6" x14ac:dyDescent="0.25">
      <c r="A1334" t="s">
        <v>4033</v>
      </c>
      <c r="B1334" t="s">
        <v>4034</v>
      </c>
      <c r="C1334" t="s">
        <v>4035</v>
      </c>
      <c r="D1334" t="s">
        <v>156</v>
      </c>
      <c r="E1334">
        <v>25375</v>
      </c>
      <c r="F1334">
        <v>14.9</v>
      </c>
    </row>
    <row r="1335" spans="1:6" x14ac:dyDescent="0.25">
      <c r="A1335" t="s">
        <v>4036</v>
      </c>
      <c r="B1335" t="s">
        <v>4037</v>
      </c>
      <c r="C1335" t="s">
        <v>4038</v>
      </c>
      <c r="D1335" t="s">
        <v>88</v>
      </c>
      <c r="E1335">
        <v>25348</v>
      </c>
      <c r="F1335">
        <v>9.9</v>
      </c>
    </row>
    <row r="1336" spans="1:6" x14ac:dyDescent="0.25">
      <c r="A1336" t="s">
        <v>4039</v>
      </c>
      <c r="B1336" t="s">
        <v>4040</v>
      </c>
      <c r="C1336" t="s">
        <v>4041</v>
      </c>
      <c r="D1336" t="s">
        <v>103</v>
      </c>
      <c r="E1336">
        <v>25344</v>
      </c>
      <c r="F1336">
        <v>11.55</v>
      </c>
    </row>
    <row r="1337" spans="1:6" x14ac:dyDescent="0.25">
      <c r="A1337" t="s">
        <v>4042</v>
      </c>
      <c r="B1337" t="s">
        <v>4043</v>
      </c>
      <c r="C1337" t="s">
        <v>4044</v>
      </c>
      <c r="D1337" t="s">
        <v>141</v>
      </c>
      <c r="E1337">
        <v>25322</v>
      </c>
      <c r="F1337">
        <v>15.21</v>
      </c>
    </row>
    <row r="1338" spans="1:6" x14ac:dyDescent="0.25">
      <c r="A1338" t="s">
        <v>4045</v>
      </c>
      <c r="B1338" t="s">
        <v>4046</v>
      </c>
      <c r="C1338" t="s">
        <v>4047</v>
      </c>
      <c r="D1338" t="s">
        <v>103</v>
      </c>
      <c r="E1338">
        <v>25272</v>
      </c>
      <c r="F1338">
        <v>10.19</v>
      </c>
    </row>
    <row r="1339" spans="1:6" x14ac:dyDescent="0.25">
      <c r="A1339" t="s">
        <v>4048</v>
      </c>
      <c r="B1339" t="s">
        <v>4049</v>
      </c>
      <c r="C1339" t="s">
        <v>4050</v>
      </c>
      <c r="D1339" t="s">
        <v>107</v>
      </c>
      <c r="E1339">
        <v>25269</v>
      </c>
      <c r="F1339">
        <v>6.26</v>
      </c>
    </row>
    <row r="1340" spans="1:6" x14ac:dyDescent="0.25">
      <c r="A1340" t="s">
        <v>4051</v>
      </c>
      <c r="B1340" t="s">
        <v>4052</v>
      </c>
      <c r="C1340" t="s">
        <v>4053</v>
      </c>
      <c r="D1340" t="s">
        <v>127</v>
      </c>
      <c r="E1340">
        <v>25268</v>
      </c>
      <c r="F1340">
        <v>8.61</v>
      </c>
    </row>
    <row r="1341" spans="1:6" x14ac:dyDescent="0.25">
      <c r="A1341" t="s">
        <v>4054</v>
      </c>
      <c r="B1341" t="s">
        <v>4055</v>
      </c>
      <c r="C1341" t="s">
        <v>4056</v>
      </c>
      <c r="D1341" t="s">
        <v>88</v>
      </c>
      <c r="E1341">
        <v>25265</v>
      </c>
      <c r="F1341">
        <v>6.26</v>
      </c>
    </row>
    <row r="1342" spans="1:6" x14ac:dyDescent="0.25">
      <c r="A1342" t="s">
        <v>4057</v>
      </c>
      <c r="B1342" t="s">
        <v>4058</v>
      </c>
      <c r="C1342" t="s">
        <v>4059</v>
      </c>
      <c r="D1342" t="s">
        <v>103</v>
      </c>
      <c r="E1342">
        <v>25247</v>
      </c>
      <c r="F1342">
        <v>7.74</v>
      </c>
    </row>
    <row r="1343" spans="1:6" x14ac:dyDescent="0.25">
      <c r="A1343" t="s">
        <v>4060</v>
      </c>
      <c r="B1343" t="s">
        <v>4061</v>
      </c>
      <c r="C1343" t="s">
        <v>4062</v>
      </c>
      <c r="D1343" t="s">
        <v>156</v>
      </c>
      <c r="E1343">
        <v>25203</v>
      </c>
      <c r="F1343">
        <v>10.84</v>
      </c>
    </row>
    <row r="1344" spans="1:6" x14ac:dyDescent="0.25">
      <c r="A1344" t="s">
        <v>4063</v>
      </c>
      <c r="B1344" t="s">
        <v>4064</v>
      </c>
      <c r="C1344" t="s">
        <v>4065</v>
      </c>
      <c r="D1344" t="s">
        <v>88</v>
      </c>
      <c r="E1344">
        <v>25201</v>
      </c>
      <c r="F1344">
        <v>10.94</v>
      </c>
    </row>
    <row r="1345" spans="1:6" x14ac:dyDescent="0.25">
      <c r="A1345" t="s">
        <v>4066</v>
      </c>
      <c r="B1345" t="s">
        <v>4067</v>
      </c>
      <c r="C1345" t="s">
        <v>4068</v>
      </c>
      <c r="D1345" t="s">
        <v>127</v>
      </c>
      <c r="E1345">
        <v>25198</v>
      </c>
      <c r="F1345">
        <v>8.39</v>
      </c>
    </row>
    <row r="1346" spans="1:6" x14ac:dyDescent="0.25">
      <c r="A1346" t="s">
        <v>4069</v>
      </c>
      <c r="B1346" t="s">
        <v>4070</v>
      </c>
      <c r="C1346" t="s">
        <v>4071</v>
      </c>
      <c r="D1346" t="s">
        <v>145</v>
      </c>
      <c r="E1346">
        <v>25187</v>
      </c>
      <c r="F1346">
        <v>14.42</v>
      </c>
    </row>
    <row r="1347" spans="1:6" x14ac:dyDescent="0.25">
      <c r="A1347" t="s">
        <v>4072</v>
      </c>
      <c r="B1347" t="s">
        <v>4073</v>
      </c>
      <c r="C1347" t="s">
        <v>4074</v>
      </c>
      <c r="D1347" t="s">
        <v>88</v>
      </c>
      <c r="E1347">
        <v>25180</v>
      </c>
      <c r="F1347">
        <v>10.58</v>
      </c>
    </row>
    <row r="1348" spans="1:6" x14ac:dyDescent="0.25">
      <c r="A1348" t="s">
        <v>4075</v>
      </c>
      <c r="B1348" t="s">
        <v>4076</v>
      </c>
      <c r="C1348" t="s">
        <v>4077</v>
      </c>
      <c r="D1348" t="s">
        <v>111</v>
      </c>
      <c r="E1348">
        <v>25172</v>
      </c>
      <c r="F1348">
        <v>9.5500000000000007</v>
      </c>
    </row>
    <row r="1349" spans="1:6" x14ac:dyDescent="0.25">
      <c r="A1349" t="s">
        <v>4078</v>
      </c>
      <c r="B1349" t="s">
        <v>4079</v>
      </c>
      <c r="C1349" t="s">
        <v>4080</v>
      </c>
      <c r="D1349" t="s">
        <v>99</v>
      </c>
      <c r="E1349">
        <v>25135</v>
      </c>
      <c r="F1349">
        <v>15.19</v>
      </c>
    </row>
    <row r="1350" spans="1:6" x14ac:dyDescent="0.25">
      <c r="A1350" t="s">
        <v>4081</v>
      </c>
      <c r="B1350" t="s">
        <v>4082</v>
      </c>
      <c r="C1350" t="s">
        <v>4083</v>
      </c>
      <c r="D1350" t="s">
        <v>205</v>
      </c>
      <c r="E1350">
        <v>2558</v>
      </c>
      <c r="F1350">
        <v>11.05</v>
      </c>
    </row>
    <row r="1351" spans="1:6" x14ac:dyDescent="0.25">
      <c r="A1351" t="s">
        <v>4084</v>
      </c>
      <c r="B1351" t="s">
        <v>4085</v>
      </c>
      <c r="C1351" t="s">
        <v>4086</v>
      </c>
      <c r="D1351" t="s">
        <v>141</v>
      </c>
      <c r="E1351">
        <v>2520</v>
      </c>
      <c r="F1351">
        <v>4.8899999999999997</v>
      </c>
    </row>
    <row r="1352" spans="1:6" x14ac:dyDescent="0.25">
      <c r="A1352" t="s">
        <v>4087</v>
      </c>
      <c r="B1352" t="s">
        <v>4088</v>
      </c>
      <c r="C1352" t="s">
        <v>4089</v>
      </c>
      <c r="D1352" t="s">
        <v>107</v>
      </c>
      <c r="E1352">
        <v>2518</v>
      </c>
      <c r="F1352">
        <v>6.95</v>
      </c>
    </row>
    <row r="1353" spans="1:6" x14ac:dyDescent="0.25">
      <c r="A1353" t="s">
        <v>4090</v>
      </c>
      <c r="B1353" t="s">
        <v>4091</v>
      </c>
      <c r="C1353" t="s">
        <v>4092</v>
      </c>
      <c r="D1353" t="s">
        <v>123</v>
      </c>
      <c r="E1353">
        <v>2516</v>
      </c>
      <c r="F1353">
        <v>13.09</v>
      </c>
    </row>
    <row r="1354" spans="1:6" x14ac:dyDescent="0.25">
      <c r="A1354" t="s">
        <v>4093</v>
      </c>
      <c r="B1354" t="s">
        <v>4094</v>
      </c>
      <c r="C1354" t="s">
        <v>4095</v>
      </c>
      <c r="D1354" t="s">
        <v>212</v>
      </c>
      <c r="E1354">
        <v>24996</v>
      </c>
      <c r="F1354">
        <v>15.79</v>
      </c>
    </row>
    <row r="1355" spans="1:6" x14ac:dyDescent="0.25">
      <c r="A1355" t="s">
        <v>4096</v>
      </c>
      <c r="B1355" t="s">
        <v>4097</v>
      </c>
      <c r="C1355" t="s">
        <v>4098</v>
      </c>
      <c r="D1355" t="s">
        <v>131</v>
      </c>
      <c r="E1355">
        <v>24984</v>
      </c>
      <c r="F1355">
        <v>10.54</v>
      </c>
    </row>
    <row r="1356" spans="1:6" x14ac:dyDescent="0.25">
      <c r="A1356" t="s">
        <v>4099</v>
      </c>
      <c r="B1356" t="s">
        <v>4100</v>
      </c>
      <c r="C1356" t="s">
        <v>4101</v>
      </c>
      <c r="D1356" t="s">
        <v>111</v>
      </c>
      <c r="E1356">
        <v>24936</v>
      </c>
      <c r="F1356">
        <v>11.9</v>
      </c>
    </row>
    <row r="1357" spans="1:6" x14ac:dyDescent="0.25">
      <c r="A1357" t="s">
        <v>4102</v>
      </c>
      <c r="B1357" t="s">
        <v>4103</v>
      </c>
      <c r="C1357" t="s">
        <v>4104</v>
      </c>
      <c r="D1357" t="s">
        <v>127</v>
      </c>
      <c r="E1357">
        <v>24916</v>
      </c>
      <c r="F1357">
        <v>7.7</v>
      </c>
    </row>
    <row r="1358" spans="1:6" x14ac:dyDescent="0.25">
      <c r="A1358" t="s">
        <v>4105</v>
      </c>
      <c r="B1358" t="s">
        <v>4106</v>
      </c>
      <c r="C1358" t="s">
        <v>4107</v>
      </c>
      <c r="D1358" t="s">
        <v>123</v>
      </c>
      <c r="E1358">
        <v>24883</v>
      </c>
      <c r="F1358">
        <v>12.59</v>
      </c>
    </row>
    <row r="1359" spans="1:6" x14ac:dyDescent="0.25">
      <c r="A1359" t="s">
        <v>4108</v>
      </c>
      <c r="B1359" t="s">
        <v>4109</v>
      </c>
      <c r="C1359" t="s">
        <v>4110</v>
      </c>
      <c r="D1359" t="s">
        <v>88</v>
      </c>
      <c r="E1359">
        <v>24881</v>
      </c>
      <c r="F1359">
        <v>15.39</v>
      </c>
    </row>
    <row r="1360" spans="1:6" x14ac:dyDescent="0.25">
      <c r="A1360" t="s">
        <v>4111</v>
      </c>
      <c r="B1360" t="s">
        <v>4112</v>
      </c>
      <c r="C1360" t="s">
        <v>4113</v>
      </c>
      <c r="D1360" t="s">
        <v>103</v>
      </c>
      <c r="E1360">
        <v>24854</v>
      </c>
      <c r="F1360">
        <v>15.76</v>
      </c>
    </row>
    <row r="1361" spans="1:6" x14ac:dyDescent="0.25">
      <c r="A1361" t="s">
        <v>4114</v>
      </c>
      <c r="B1361" t="s">
        <v>4115</v>
      </c>
      <c r="C1361" t="s">
        <v>4116</v>
      </c>
      <c r="D1361" t="s">
        <v>88</v>
      </c>
      <c r="E1361">
        <v>24833</v>
      </c>
      <c r="F1361">
        <v>8.19</v>
      </c>
    </row>
    <row r="1362" spans="1:6" x14ac:dyDescent="0.25">
      <c r="A1362" t="s">
        <v>4117</v>
      </c>
      <c r="B1362" t="s">
        <v>4118</v>
      </c>
      <c r="C1362" t="s">
        <v>4119</v>
      </c>
      <c r="D1362" t="s">
        <v>99</v>
      </c>
      <c r="E1362">
        <v>24815</v>
      </c>
      <c r="F1362">
        <v>10.050000000000001</v>
      </c>
    </row>
    <row r="1363" spans="1:6" x14ac:dyDescent="0.25">
      <c r="A1363" t="s">
        <v>4120</v>
      </c>
      <c r="B1363" t="s">
        <v>4121</v>
      </c>
      <c r="C1363" t="s">
        <v>4122</v>
      </c>
      <c r="D1363" t="s">
        <v>141</v>
      </c>
      <c r="E1363">
        <v>24794</v>
      </c>
      <c r="F1363">
        <v>6.1</v>
      </c>
    </row>
    <row r="1364" spans="1:6" x14ac:dyDescent="0.25">
      <c r="A1364" t="s">
        <v>4123</v>
      </c>
      <c r="B1364" t="s">
        <v>4124</v>
      </c>
      <c r="C1364" t="s">
        <v>4125</v>
      </c>
      <c r="D1364" t="s">
        <v>205</v>
      </c>
      <c r="E1364">
        <v>24791</v>
      </c>
      <c r="F1364">
        <v>15.29</v>
      </c>
    </row>
    <row r="1365" spans="1:6" x14ac:dyDescent="0.25">
      <c r="A1365" t="s">
        <v>4126</v>
      </c>
      <c r="B1365" t="s">
        <v>4127</v>
      </c>
      <c r="C1365" t="s">
        <v>4128</v>
      </c>
      <c r="D1365" t="s">
        <v>383</v>
      </c>
      <c r="E1365">
        <v>24775</v>
      </c>
      <c r="F1365">
        <v>15.33</v>
      </c>
    </row>
    <row r="1366" spans="1:6" x14ac:dyDescent="0.25">
      <c r="A1366" t="s">
        <v>4129</v>
      </c>
      <c r="B1366" t="s">
        <v>4130</v>
      </c>
      <c r="C1366" t="s">
        <v>963</v>
      </c>
      <c r="D1366" t="s">
        <v>103</v>
      </c>
      <c r="E1366">
        <v>24755</v>
      </c>
      <c r="F1366">
        <v>11.91</v>
      </c>
    </row>
    <row r="1367" spans="1:6" x14ac:dyDescent="0.25">
      <c r="A1367" t="s">
        <v>4131</v>
      </c>
      <c r="B1367" t="s">
        <v>4132</v>
      </c>
      <c r="C1367" t="s">
        <v>4133</v>
      </c>
      <c r="D1367" t="s">
        <v>115</v>
      </c>
      <c r="E1367">
        <v>24749</v>
      </c>
      <c r="F1367">
        <v>12.24</v>
      </c>
    </row>
    <row r="1368" spans="1:6" x14ac:dyDescent="0.25">
      <c r="A1368" t="s">
        <v>4134</v>
      </c>
      <c r="B1368" t="s">
        <v>4135</v>
      </c>
      <c r="C1368" t="s">
        <v>4136</v>
      </c>
      <c r="D1368" t="s">
        <v>145</v>
      </c>
      <c r="E1368">
        <v>24740</v>
      </c>
      <c r="F1368">
        <v>15.58</v>
      </c>
    </row>
    <row r="1369" spans="1:6" x14ac:dyDescent="0.25">
      <c r="A1369" t="s">
        <v>4137</v>
      </c>
      <c r="B1369" t="s">
        <v>4138</v>
      </c>
      <c r="C1369" t="s">
        <v>4139</v>
      </c>
      <c r="D1369" t="s">
        <v>119</v>
      </c>
      <c r="E1369">
        <v>24736</v>
      </c>
      <c r="F1369">
        <v>6.85</v>
      </c>
    </row>
    <row r="1370" spans="1:6" x14ac:dyDescent="0.25">
      <c r="A1370" t="s">
        <v>4140</v>
      </c>
      <c r="B1370" t="s">
        <v>4141</v>
      </c>
      <c r="C1370" t="s">
        <v>4142</v>
      </c>
      <c r="D1370" t="s">
        <v>131</v>
      </c>
      <c r="E1370">
        <v>24718</v>
      </c>
      <c r="F1370">
        <v>6.49</v>
      </c>
    </row>
    <row r="1371" spans="1:6" x14ac:dyDescent="0.25">
      <c r="A1371" t="s">
        <v>4143</v>
      </c>
      <c r="B1371" t="s">
        <v>4144</v>
      </c>
      <c r="C1371" t="s">
        <v>4145</v>
      </c>
      <c r="D1371" t="s">
        <v>103</v>
      </c>
      <c r="E1371">
        <v>24712</v>
      </c>
      <c r="F1371">
        <v>9.7200000000000006</v>
      </c>
    </row>
    <row r="1372" spans="1:6" x14ac:dyDescent="0.25">
      <c r="A1372" t="s">
        <v>4146</v>
      </c>
      <c r="B1372" t="s">
        <v>4147</v>
      </c>
      <c r="C1372" t="s">
        <v>4148</v>
      </c>
      <c r="D1372" t="s">
        <v>141</v>
      </c>
      <c r="E1372">
        <v>24709</v>
      </c>
      <c r="F1372">
        <v>15.12</v>
      </c>
    </row>
    <row r="1373" spans="1:6" x14ac:dyDescent="0.25">
      <c r="A1373" t="s">
        <v>4149</v>
      </c>
      <c r="B1373" t="s">
        <v>4150</v>
      </c>
      <c r="C1373" t="s">
        <v>4151</v>
      </c>
      <c r="D1373" t="s">
        <v>131</v>
      </c>
      <c r="E1373">
        <v>24703</v>
      </c>
      <c r="F1373">
        <v>9.77</v>
      </c>
    </row>
    <row r="1374" spans="1:6" x14ac:dyDescent="0.25">
      <c r="A1374" t="s">
        <v>4152</v>
      </c>
      <c r="B1374" t="s">
        <v>4153</v>
      </c>
      <c r="C1374" t="s">
        <v>4154</v>
      </c>
      <c r="D1374" t="s">
        <v>103</v>
      </c>
      <c r="E1374">
        <v>24665</v>
      </c>
      <c r="F1374">
        <v>8.48</v>
      </c>
    </row>
    <row r="1375" spans="1:6" x14ac:dyDescent="0.25">
      <c r="A1375" t="s">
        <v>4155</v>
      </c>
      <c r="B1375" t="s">
        <v>4156</v>
      </c>
      <c r="C1375" t="s">
        <v>4157</v>
      </c>
      <c r="D1375" t="s">
        <v>103</v>
      </c>
      <c r="E1375">
        <v>24661</v>
      </c>
      <c r="F1375">
        <v>12.52</v>
      </c>
    </row>
    <row r="1376" spans="1:6" x14ac:dyDescent="0.25">
      <c r="A1376" t="s">
        <v>4158</v>
      </c>
      <c r="B1376" t="s">
        <v>4159</v>
      </c>
      <c r="C1376" t="s">
        <v>4160</v>
      </c>
      <c r="D1376" t="s">
        <v>212</v>
      </c>
      <c r="E1376">
        <v>24636</v>
      </c>
      <c r="F1376">
        <v>9.9700000000000006</v>
      </c>
    </row>
    <row r="1377" spans="1:6" x14ac:dyDescent="0.25">
      <c r="A1377" t="s">
        <v>4161</v>
      </c>
      <c r="B1377" t="s">
        <v>4162</v>
      </c>
      <c r="C1377" t="s">
        <v>4163</v>
      </c>
      <c r="D1377" t="s">
        <v>195</v>
      </c>
      <c r="E1377">
        <v>24626</v>
      </c>
      <c r="F1377">
        <v>4.74</v>
      </c>
    </row>
    <row r="1378" spans="1:6" x14ac:dyDescent="0.25">
      <c r="A1378" t="s">
        <v>4164</v>
      </c>
      <c r="B1378" t="s">
        <v>4165</v>
      </c>
      <c r="C1378" t="s">
        <v>4166</v>
      </c>
      <c r="D1378" t="s">
        <v>131</v>
      </c>
      <c r="E1378">
        <v>24624</v>
      </c>
      <c r="F1378">
        <v>6.8</v>
      </c>
    </row>
    <row r="1379" spans="1:6" x14ac:dyDescent="0.25">
      <c r="A1379" t="s">
        <v>4167</v>
      </c>
      <c r="B1379" t="s">
        <v>4168</v>
      </c>
      <c r="C1379" t="s">
        <v>4169</v>
      </c>
      <c r="D1379" t="s">
        <v>103</v>
      </c>
      <c r="E1379">
        <v>24607</v>
      </c>
      <c r="F1379">
        <v>6.61</v>
      </c>
    </row>
    <row r="1380" spans="1:6" x14ac:dyDescent="0.25">
      <c r="A1380" t="s">
        <v>4170</v>
      </c>
      <c r="B1380" t="s">
        <v>4171</v>
      </c>
      <c r="C1380" t="s">
        <v>4172</v>
      </c>
      <c r="D1380" t="s">
        <v>119</v>
      </c>
      <c r="E1380">
        <v>24587</v>
      </c>
      <c r="F1380">
        <v>4.05</v>
      </c>
    </row>
    <row r="1381" spans="1:6" x14ac:dyDescent="0.25">
      <c r="A1381" t="s">
        <v>4173</v>
      </c>
      <c r="B1381" t="s">
        <v>4174</v>
      </c>
      <c r="C1381" t="s">
        <v>4175</v>
      </c>
      <c r="D1381" t="s">
        <v>88</v>
      </c>
      <c r="E1381">
        <v>24585</v>
      </c>
      <c r="F1381">
        <v>7.79</v>
      </c>
    </row>
    <row r="1382" spans="1:6" x14ac:dyDescent="0.25">
      <c r="A1382" t="s">
        <v>4176</v>
      </c>
      <c r="B1382" t="s">
        <v>4177</v>
      </c>
      <c r="C1382" t="s">
        <v>4178</v>
      </c>
      <c r="D1382" t="s">
        <v>160</v>
      </c>
      <c r="E1382">
        <v>24581</v>
      </c>
      <c r="F1382">
        <v>5.29</v>
      </c>
    </row>
    <row r="1383" spans="1:6" x14ac:dyDescent="0.25">
      <c r="A1383" t="s">
        <v>4179</v>
      </c>
      <c r="B1383" t="s">
        <v>4180</v>
      </c>
      <c r="C1383" t="s">
        <v>4181</v>
      </c>
      <c r="D1383" t="s">
        <v>115</v>
      </c>
      <c r="E1383">
        <v>24573</v>
      </c>
      <c r="F1383">
        <v>5.2</v>
      </c>
    </row>
    <row r="1384" spans="1:6" x14ac:dyDescent="0.25">
      <c r="A1384" t="s">
        <v>4182</v>
      </c>
      <c r="B1384" t="s">
        <v>4183</v>
      </c>
      <c r="C1384" t="s">
        <v>4184</v>
      </c>
      <c r="D1384" t="s">
        <v>127</v>
      </c>
      <c r="E1384">
        <v>24557</v>
      </c>
      <c r="F1384">
        <v>12.2</v>
      </c>
    </row>
    <row r="1385" spans="1:6" x14ac:dyDescent="0.25">
      <c r="A1385" t="s">
        <v>4185</v>
      </c>
      <c r="B1385" t="s">
        <v>4186</v>
      </c>
      <c r="C1385" t="s">
        <v>4187</v>
      </c>
      <c r="D1385" t="s">
        <v>205</v>
      </c>
      <c r="E1385">
        <v>24543</v>
      </c>
      <c r="F1385">
        <v>14.86</v>
      </c>
    </row>
    <row r="1386" spans="1:6" x14ac:dyDescent="0.25">
      <c r="A1386" t="s">
        <v>4188</v>
      </c>
      <c r="B1386" t="s">
        <v>4189</v>
      </c>
      <c r="C1386" t="s">
        <v>4190</v>
      </c>
      <c r="D1386" t="s">
        <v>119</v>
      </c>
      <c r="E1386">
        <v>24540</v>
      </c>
      <c r="F1386">
        <v>5.43</v>
      </c>
    </row>
    <row r="1387" spans="1:6" x14ac:dyDescent="0.25">
      <c r="A1387" t="s">
        <v>4191</v>
      </c>
      <c r="B1387" t="s">
        <v>4192</v>
      </c>
      <c r="C1387" t="s">
        <v>4193</v>
      </c>
      <c r="D1387" t="s">
        <v>103</v>
      </c>
      <c r="E1387">
        <v>24530</v>
      </c>
      <c r="F1387">
        <v>9.4</v>
      </c>
    </row>
    <row r="1388" spans="1:6" x14ac:dyDescent="0.25">
      <c r="A1388" t="s">
        <v>4194</v>
      </c>
      <c r="B1388" t="s">
        <v>4195</v>
      </c>
      <c r="C1388" t="s">
        <v>4196</v>
      </c>
      <c r="D1388" t="s">
        <v>103</v>
      </c>
      <c r="E1388">
        <v>24527</v>
      </c>
      <c r="F1388">
        <v>15.31</v>
      </c>
    </row>
    <row r="1389" spans="1:6" x14ac:dyDescent="0.25">
      <c r="A1389" t="s">
        <v>4197</v>
      </c>
      <c r="B1389" t="s">
        <v>4198</v>
      </c>
      <c r="C1389" t="s">
        <v>4199</v>
      </c>
      <c r="D1389" t="s">
        <v>88</v>
      </c>
      <c r="E1389">
        <v>24514</v>
      </c>
      <c r="F1389">
        <v>5.16</v>
      </c>
    </row>
    <row r="1390" spans="1:6" x14ac:dyDescent="0.25">
      <c r="A1390" t="s">
        <v>4200</v>
      </c>
      <c r="B1390" t="s">
        <v>4201</v>
      </c>
      <c r="C1390" t="s">
        <v>4202</v>
      </c>
      <c r="D1390" t="s">
        <v>88</v>
      </c>
      <c r="E1390">
        <v>24510</v>
      </c>
      <c r="F1390">
        <v>15.26</v>
      </c>
    </row>
    <row r="1391" spans="1:6" x14ac:dyDescent="0.25">
      <c r="A1391" t="s">
        <v>4203</v>
      </c>
      <c r="B1391" t="s">
        <v>4204</v>
      </c>
      <c r="C1391" t="s">
        <v>4205</v>
      </c>
      <c r="D1391" t="s">
        <v>99</v>
      </c>
      <c r="E1391">
        <v>24493</v>
      </c>
      <c r="F1391">
        <v>5.0999999999999996</v>
      </c>
    </row>
    <row r="1392" spans="1:6" x14ac:dyDescent="0.25">
      <c r="A1392" t="s">
        <v>4206</v>
      </c>
      <c r="B1392" t="s">
        <v>4207</v>
      </c>
      <c r="C1392" t="s">
        <v>4208</v>
      </c>
      <c r="D1392" t="s">
        <v>228</v>
      </c>
      <c r="E1392">
        <v>24475</v>
      </c>
      <c r="F1392">
        <v>6.6</v>
      </c>
    </row>
    <row r="1393" spans="1:6" x14ac:dyDescent="0.25">
      <c r="A1393" t="s">
        <v>4209</v>
      </c>
      <c r="B1393" t="s">
        <v>4210</v>
      </c>
      <c r="C1393" t="s">
        <v>4211</v>
      </c>
      <c r="D1393" t="s">
        <v>103</v>
      </c>
      <c r="E1393">
        <v>24474</v>
      </c>
      <c r="F1393">
        <v>6.25</v>
      </c>
    </row>
    <row r="1394" spans="1:6" x14ac:dyDescent="0.25">
      <c r="A1394" t="s">
        <v>4212</v>
      </c>
      <c r="B1394" t="s">
        <v>4213</v>
      </c>
      <c r="C1394" t="s">
        <v>4214</v>
      </c>
      <c r="D1394" t="s">
        <v>127</v>
      </c>
      <c r="E1394">
        <v>24428</v>
      </c>
      <c r="F1394">
        <v>8.75</v>
      </c>
    </row>
    <row r="1395" spans="1:6" x14ac:dyDescent="0.25">
      <c r="A1395" t="s">
        <v>4215</v>
      </c>
      <c r="B1395" t="s">
        <v>4216</v>
      </c>
      <c r="C1395" t="s">
        <v>4217</v>
      </c>
      <c r="D1395" t="s">
        <v>127</v>
      </c>
      <c r="E1395">
        <v>24425</v>
      </c>
      <c r="F1395">
        <v>12.55</v>
      </c>
    </row>
    <row r="1396" spans="1:6" x14ac:dyDescent="0.25">
      <c r="A1396" t="s">
        <v>4218</v>
      </c>
      <c r="B1396" t="s">
        <v>4219</v>
      </c>
      <c r="C1396" t="s">
        <v>4220</v>
      </c>
      <c r="D1396" t="s">
        <v>107</v>
      </c>
      <c r="E1396">
        <v>24410</v>
      </c>
      <c r="F1396">
        <v>14.37</v>
      </c>
    </row>
    <row r="1397" spans="1:6" x14ac:dyDescent="0.25">
      <c r="A1397" t="s">
        <v>4221</v>
      </c>
      <c r="B1397" t="s">
        <v>4222</v>
      </c>
      <c r="C1397" t="s">
        <v>4223</v>
      </c>
      <c r="D1397" t="s">
        <v>107</v>
      </c>
      <c r="E1397">
        <v>24405</v>
      </c>
      <c r="F1397">
        <v>7.23</v>
      </c>
    </row>
    <row r="1398" spans="1:6" x14ac:dyDescent="0.25">
      <c r="A1398" t="s">
        <v>4224</v>
      </c>
      <c r="B1398" t="s">
        <v>4225</v>
      </c>
      <c r="C1398" t="s">
        <v>2872</v>
      </c>
      <c r="D1398" t="s">
        <v>103</v>
      </c>
      <c r="E1398">
        <v>24394</v>
      </c>
      <c r="F1398">
        <v>9.7799999999999994</v>
      </c>
    </row>
    <row r="1399" spans="1:6" x14ac:dyDescent="0.25">
      <c r="A1399" t="s">
        <v>4226</v>
      </c>
      <c r="B1399" t="s">
        <v>4227</v>
      </c>
      <c r="C1399" t="s">
        <v>4228</v>
      </c>
      <c r="D1399" t="s">
        <v>131</v>
      </c>
      <c r="E1399">
        <v>24383</v>
      </c>
      <c r="F1399">
        <v>4.2699999999999996</v>
      </c>
    </row>
    <row r="1400" spans="1:6" x14ac:dyDescent="0.25">
      <c r="A1400" t="s">
        <v>4229</v>
      </c>
      <c r="B1400" t="s">
        <v>4230</v>
      </c>
      <c r="C1400" t="s">
        <v>4231</v>
      </c>
      <c r="D1400" t="s">
        <v>103</v>
      </c>
      <c r="E1400">
        <v>24362</v>
      </c>
      <c r="F1400">
        <v>12.37</v>
      </c>
    </row>
    <row r="1401" spans="1:6" x14ac:dyDescent="0.25">
      <c r="A1401" t="s">
        <v>4232</v>
      </c>
      <c r="B1401" t="s">
        <v>4233</v>
      </c>
      <c r="C1401" t="s">
        <v>4234</v>
      </c>
      <c r="D1401" t="s">
        <v>88</v>
      </c>
      <c r="E1401">
        <v>24350</v>
      </c>
      <c r="F1401">
        <v>5.21</v>
      </c>
    </row>
    <row r="1402" spans="1:6" x14ac:dyDescent="0.25">
      <c r="A1402" t="s">
        <v>4235</v>
      </c>
      <c r="B1402" t="s">
        <v>4236</v>
      </c>
      <c r="C1402" t="s">
        <v>4237</v>
      </c>
      <c r="D1402" t="s">
        <v>195</v>
      </c>
      <c r="E1402">
        <v>24345</v>
      </c>
      <c r="F1402">
        <v>13.26</v>
      </c>
    </row>
    <row r="1403" spans="1:6" x14ac:dyDescent="0.25">
      <c r="A1403" t="s">
        <v>4238</v>
      </c>
      <c r="B1403" t="s">
        <v>4239</v>
      </c>
      <c r="C1403" t="s">
        <v>4240</v>
      </c>
      <c r="D1403" t="s">
        <v>119</v>
      </c>
      <c r="E1403">
        <v>24329</v>
      </c>
      <c r="F1403">
        <v>8.68</v>
      </c>
    </row>
    <row r="1404" spans="1:6" x14ac:dyDescent="0.25">
      <c r="A1404" t="s">
        <v>4241</v>
      </c>
      <c r="B1404" t="s">
        <v>4242</v>
      </c>
      <c r="C1404" t="s">
        <v>4243</v>
      </c>
      <c r="D1404" t="s">
        <v>99</v>
      </c>
      <c r="E1404">
        <v>24325</v>
      </c>
      <c r="F1404">
        <v>7.34</v>
      </c>
    </row>
    <row r="1405" spans="1:6" x14ac:dyDescent="0.25">
      <c r="A1405" t="s">
        <v>4244</v>
      </c>
      <c r="B1405" t="s">
        <v>4245</v>
      </c>
      <c r="C1405" t="s">
        <v>4246</v>
      </c>
      <c r="D1405" t="s">
        <v>141</v>
      </c>
      <c r="E1405">
        <v>24320</v>
      </c>
      <c r="F1405">
        <v>10.17</v>
      </c>
    </row>
    <row r="1406" spans="1:6" x14ac:dyDescent="0.25">
      <c r="A1406" t="s">
        <v>4247</v>
      </c>
      <c r="B1406" t="s">
        <v>4248</v>
      </c>
      <c r="C1406" t="s">
        <v>4249</v>
      </c>
      <c r="D1406" t="s">
        <v>111</v>
      </c>
      <c r="E1406">
        <v>24311</v>
      </c>
      <c r="F1406">
        <v>7.06</v>
      </c>
    </row>
    <row r="1407" spans="1:6" x14ac:dyDescent="0.25">
      <c r="A1407" t="s">
        <v>4250</v>
      </c>
      <c r="B1407" t="s">
        <v>4251</v>
      </c>
      <c r="C1407" t="s">
        <v>4252</v>
      </c>
      <c r="D1407" t="s">
        <v>141</v>
      </c>
      <c r="E1407">
        <v>24307</v>
      </c>
      <c r="F1407">
        <v>14.27</v>
      </c>
    </row>
    <row r="1408" spans="1:6" x14ac:dyDescent="0.25">
      <c r="A1408" t="s">
        <v>4253</v>
      </c>
      <c r="B1408" t="s">
        <v>4254</v>
      </c>
      <c r="C1408" t="s">
        <v>4255</v>
      </c>
      <c r="D1408" t="s">
        <v>141</v>
      </c>
      <c r="E1408">
        <v>24303</v>
      </c>
      <c r="F1408">
        <v>13.34</v>
      </c>
    </row>
    <row r="1409" spans="1:6" x14ac:dyDescent="0.25">
      <c r="A1409" t="s">
        <v>4256</v>
      </c>
      <c r="B1409" t="s">
        <v>4257</v>
      </c>
      <c r="C1409" t="s">
        <v>4258</v>
      </c>
      <c r="D1409" t="s">
        <v>91</v>
      </c>
      <c r="E1409">
        <v>24298</v>
      </c>
      <c r="F1409">
        <v>11.25</v>
      </c>
    </row>
    <row r="1410" spans="1:6" x14ac:dyDescent="0.25">
      <c r="A1410" t="s">
        <v>4259</v>
      </c>
      <c r="B1410" t="s">
        <v>4260</v>
      </c>
      <c r="C1410" t="s">
        <v>4261</v>
      </c>
      <c r="D1410" t="s">
        <v>145</v>
      </c>
      <c r="E1410">
        <v>24278</v>
      </c>
      <c r="F1410">
        <v>10.44</v>
      </c>
    </row>
    <row r="1411" spans="1:6" x14ac:dyDescent="0.25">
      <c r="A1411" t="s">
        <v>4262</v>
      </c>
      <c r="B1411" t="s">
        <v>4263</v>
      </c>
      <c r="C1411" t="s">
        <v>4264</v>
      </c>
      <c r="D1411" t="s">
        <v>99</v>
      </c>
      <c r="E1411">
        <v>24266</v>
      </c>
      <c r="F1411">
        <v>11.35</v>
      </c>
    </row>
    <row r="1412" spans="1:6" x14ac:dyDescent="0.25">
      <c r="A1412" t="s">
        <v>4265</v>
      </c>
      <c r="B1412" t="s">
        <v>4266</v>
      </c>
      <c r="C1412" t="s">
        <v>4267</v>
      </c>
      <c r="D1412" t="s">
        <v>115</v>
      </c>
      <c r="E1412">
        <v>24262</v>
      </c>
      <c r="F1412">
        <v>9.1300000000000008</v>
      </c>
    </row>
    <row r="1413" spans="1:6" x14ac:dyDescent="0.25">
      <c r="A1413" t="s">
        <v>4268</v>
      </c>
      <c r="B1413" t="s">
        <v>4269</v>
      </c>
      <c r="C1413" t="s">
        <v>4270</v>
      </c>
      <c r="D1413" t="s">
        <v>131</v>
      </c>
      <c r="E1413">
        <v>24255</v>
      </c>
      <c r="F1413">
        <v>6.15</v>
      </c>
    </row>
    <row r="1414" spans="1:6" x14ac:dyDescent="0.25">
      <c r="A1414" t="s">
        <v>4271</v>
      </c>
      <c r="B1414" t="s">
        <v>4272</v>
      </c>
      <c r="C1414" t="s">
        <v>4273</v>
      </c>
      <c r="D1414" t="s">
        <v>88</v>
      </c>
      <c r="E1414">
        <v>24241</v>
      </c>
      <c r="F1414">
        <v>9.18</v>
      </c>
    </row>
    <row r="1415" spans="1:6" x14ac:dyDescent="0.25">
      <c r="A1415" t="s">
        <v>4274</v>
      </c>
      <c r="B1415" t="s">
        <v>4275</v>
      </c>
      <c r="C1415" t="s">
        <v>4276</v>
      </c>
      <c r="D1415" t="s">
        <v>141</v>
      </c>
      <c r="E1415">
        <v>24238</v>
      </c>
      <c r="F1415">
        <v>15.81</v>
      </c>
    </row>
    <row r="1416" spans="1:6" x14ac:dyDescent="0.25">
      <c r="A1416" t="s">
        <v>4277</v>
      </c>
      <c r="B1416" t="s">
        <v>4278</v>
      </c>
      <c r="C1416" t="s">
        <v>4279</v>
      </c>
      <c r="D1416" t="s">
        <v>103</v>
      </c>
      <c r="E1416">
        <v>24236</v>
      </c>
      <c r="F1416">
        <v>6.04</v>
      </c>
    </row>
    <row r="1417" spans="1:6" x14ac:dyDescent="0.25">
      <c r="A1417" t="s">
        <v>4280</v>
      </c>
      <c r="B1417" t="s">
        <v>4281</v>
      </c>
      <c r="C1417" t="s">
        <v>3949</v>
      </c>
      <c r="D1417" t="s">
        <v>103</v>
      </c>
      <c r="E1417">
        <v>24206</v>
      </c>
      <c r="F1417">
        <v>8.27</v>
      </c>
    </row>
    <row r="1418" spans="1:6" x14ac:dyDescent="0.25">
      <c r="A1418" t="s">
        <v>4282</v>
      </c>
      <c r="B1418" t="s">
        <v>4283</v>
      </c>
      <c r="C1418" t="s">
        <v>4284</v>
      </c>
      <c r="D1418" t="s">
        <v>131</v>
      </c>
      <c r="E1418">
        <v>24204</v>
      </c>
      <c r="F1418">
        <v>9.61</v>
      </c>
    </row>
    <row r="1419" spans="1:6" x14ac:dyDescent="0.25">
      <c r="A1419" t="s">
        <v>4285</v>
      </c>
      <c r="B1419" t="s">
        <v>4286</v>
      </c>
      <c r="C1419" t="s">
        <v>4287</v>
      </c>
      <c r="D1419" t="s">
        <v>115</v>
      </c>
      <c r="E1419">
        <v>24192</v>
      </c>
      <c r="F1419">
        <v>9.3800000000000008</v>
      </c>
    </row>
    <row r="1420" spans="1:6" x14ac:dyDescent="0.25">
      <c r="A1420" t="s">
        <v>4288</v>
      </c>
      <c r="B1420" t="s">
        <v>4289</v>
      </c>
      <c r="C1420" t="s">
        <v>4290</v>
      </c>
      <c r="D1420" t="s">
        <v>115</v>
      </c>
      <c r="E1420">
        <v>24191</v>
      </c>
      <c r="F1420">
        <v>6.41</v>
      </c>
    </row>
    <row r="1421" spans="1:6" x14ac:dyDescent="0.25">
      <c r="A1421" t="s">
        <v>4291</v>
      </c>
      <c r="B1421" t="s">
        <v>4292</v>
      </c>
      <c r="C1421" t="s">
        <v>4293</v>
      </c>
      <c r="D1421" t="s">
        <v>99</v>
      </c>
      <c r="E1421">
        <v>24173</v>
      </c>
      <c r="F1421">
        <v>11.88</v>
      </c>
    </row>
    <row r="1422" spans="1:6" x14ac:dyDescent="0.25">
      <c r="A1422" t="s">
        <v>4294</v>
      </c>
      <c r="B1422" t="s">
        <v>4295</v>
      </c>
      <c r="C1422" t="s">
        <v>4296</v>
      </c>
      <c r="D1422" t="s">
        <v>103</v>
      </c>
      <c r="E1422">
        <v>24138</v>
      </c>
      <c r="F1422">
        <v>9.6999999999999993</v>
      </c>
    </row>
    <row r="1423" spans="1:6" x14ac:dyDescent="0.25">
      <c r="A1423" t="s">
        <v>4297</v>
      </c>
      <c r="B1423" t="s">
        <v>4298</v>
      </c>
      <c r="C1423" t="s">
        <v>4299</v>
      </c>
      <c r="D1423" t="s">
        <v>149</v>
      </c>
      <c r="E1423">
        <v>24137</v>
      </c>
      <c r="F1423">
        <v>4.33</v>
      </c>
    </row>
    <row r="1424" spans="1:6" x14ac:dyDescent="0.25">
      <c r="A1424" t="s">
        <v>4300</v>
      </c>
      <c r="B1424" t="s">
        <v>4301</v>
      </c>
      <c r="C1424" t="s">
        <v>4302</v>
      </c>
      <c r="D1424" t="s">
        <v>131</v>
      </c>
      <c r="E1424">
        <v>24129</v>
      </c>
      <c r="F1424">
        <v>9.9</v>
      </c>
    </row>
    <row r="1425" spans="1:6" x14ac:dyDescent="0.25">
      <c r="A1425" t="s">
        <v>4303</v>
      </c>
      <c r="B1425" t="s">
        <v>4304</v>
      </c>
      <c r="C1425" t="s">
        <v>4305</v>
      </c>
      <c r="D1425" t="s">
        <v>149</v>
      </c>
      <c r="E1425">
        <v>24114</v>
      </c>
      <c r="F1425">
        <v>15.98</v>
      </c>
    </row>
    <row r="1426" spans="1:6" x14ac:dyDescent="0.25">
      <c r="A1426" t="s">
        <v>4306</v>
      </c>
      <c r="B1426" t="s">
        <v>4307</v>
      </c>
      <c r="C1426" t="s">
        <v>4308</v>
      </c>
      <c r="D1426" t="s">
        <v>107</v>
      </c>
      <c r="E1426">
        <v>24107</v>
      </c>
      <c r="F1426">
        <v>10.17</v>
      </c>
    </row>
    <row r="1427" spans="1:6" x14ac:dyDescent="0.25">
      <c r="A1427" t="s">
        <v>4309</v>
      </c>
      <c r="B1427" t="s">
        <v>4310</v>
      </c>
      <c r="C1427" t="s">
        <v>4311</v>
      </c>
      <c r="D1427" t="s">
        <v>107</v>
      </c>
      <c r="E1427">
        <v>24102</v>
      </c>
      <c r="F1427">
        <v>13.33</v>
      </c>
    </row>
    <row r="1428" spans="1:6" x14ac:dyDescent="0.25">
      <c r="A1428" t="s">
        <v>4312</v>
      </c>
      <c r="B1428" t="s">
        <v>4313</v>
      </c>
      <c r="C1428" t="s">
        <v>4314</v>
      </c>
      <c r="D1428" t="s">
        <v>88</v>
      </c>
      <c r="E1428">
        <v>2495</v>
      </c>
      <c r="F1428">
        <v>13.63</v>
      </c>
    </row>
    <row r="1429" spans="1:6" x14ac:dyDescent="0.25">
      <c r="A1429" t="s">
        <v>4315</v>
      </c>
      <c r="B1429" t="s">
        <v>4316</v>
      </c>
      <c r="C1429" t="s">
        <v>4317</v>
      </c>
      <c r="D1429" t="s">
        <v>173</v>
      </c>
      <c r="E1429">
        <v>2493</v>
      </c>
      <c r="F1429">
        <v>8.1300000000000008</v>
      </c>
    </row>
    <row r="1430" spans="1:6" x14ac:dyDescent="0.25">
      <c r="A1430" t="s">
        <v>4318</v>
      </c>
      <c r="B1430" t="s">
        <v>4319</v>
      </c>
      <c r="C1430" t="s">
        <v>1346</v>
      </c>
      <c r="D1430" t="s">
        <v>145</v>
      </c>
      <c r="E1430">
        <v>2492</v>
      </c>
      <c r="F1430">
        <v>10.53</v>
      </c>
    </row>
    <row r="1431" spans="1:6" x14ac:dyDescent="0.25">
      <c r="A1431" t="s">
        <v>4320</v>
      </c>
      <c r="B1431" t="s">
        <v>4321</v>
      </c>
      <c r="C1431" t="s">
        <v>4322</v>
      </c>
      <c r="D1431" t="s">
        <v>107</v>
      </c>
      <c r="E1431">
        <v>2489</v>
      </c>
      <c r="F1431">
        <v>4.32</v>
      </c>
    </row>
    <row r="1432" spans="1:6" x14ac:dyDescent="0.25">
      <c r="A1432" t="s">
        <v>4323</v>
      </c>
      <c r="B1432" t="s">
        <v>4324</v>
      </c>
      <c r="C1432" t="s">
        <v>4325</v>
      </c>
      <c r="D1432" t="s">
        <v>119</v>
      </c>
      <c r="E1432">
        <v>2488</v>
      </c>
      <c r="F1432">
        <v>6.77</v>
      </c>
    </row>
    <row r="1433" spans="1:6" x14ac:dyDescent="0.25">
      <c r="A1433" t="s">
        <v>4326</v>
      </c>
      <c r="B1433" t="s">
        <v>4327</v>
      </c>
      <c r="C1433" t="s">
        <v>123</v>
      </c>
      <c r="D1433" t="s">
        <v>123</v>
      </c>
      <c r="E1433">
        <v>2471</v>
      </c>
      <c r="F1433">
        <v>7.86</v>
      </c>
    </row>
    <row r="1434" spans="1:6" x14ac:dyDescent="0.25">
      <c r="A1434" t="s">
        <v>4328</v>
      </c>
      <c r="B1434" t="s">
        <v>4329</v>
      </c>
      <c r="C1434" t="s">
        <v>4330</v>
      </c>
      <c r="D1434" t="s">
        <v>145</v>
      </c>
      <c r="E1434">
        <v>2471</v>
      </c>
      <c r="F1434">
        <v>14.02</v>
      </c>
    </row>
    <row r="1435" spans="1:6" x14ac:dyDescent="0.25">
      <c r="A1435" t="s">
        <v>4331</v>
      </c>
      <c r="B1435" t="s">
        <v>4332</v>
      </c>
      <c r="C1435" t="s">
        <v>4333</v>
      </c>
      <c r="D1435" t="s">
        <v>141</v>
      </c>
      <c r="E1435">
        <v>2462</v>
      </c>
      <c r="F1435">
        <v>11.34</v>
      </c>
    </row>
    <row r="1436" spans="1:6" x14ac:dyDescent="0.25">
      <c r="A1436" t="s">
        <v>4334</v>
      </c>
      <c r="B1436" t="s">
        <v>4335</v>
      </c>
      <c r="C1436" t="s">
        <v>4336</v>
      </c>
      <c r="D1436" t="s">
        <v>141</v>
      </c>
      <c r="E1436">
        <v>2448</v>
      </c>
      <c r="F1436">
        <v>4.92</v>
      </c>
    </row>
    <row r="1437" spans="1:6" x14ac:dyDescent="0.25">
      <c r="A1437" t="s">
        <v>4337</v>
      </c>
      <c r="B1437" t="s">
        <v>4338</v>
      </c>
      <c r="C1437" t="s">
        <v>4339</v>
      </c>
      <c r="D1437" t="s">
        <v>131</v>
      </c>
      <c r="E1437">
        <v>2442</v>
      </c>
      <c r="F1437">
        <v>13.62</v>
      </c>
    </row>
    <row r="1438" spans="1:6" x14ac:dyDescent="0.25">
      <c r="A1438" t="s">
        <v>4340</v>
      </c>
      <c r="B1438" t="s">
        <v>4341</v>
      </c>
      <c r="C1438" t="s">
        <v>3649</v>
      </c>
      <c r="D1438" t="s">
        <v>107</v>
      </c>
      <c r="E1438">
        <v>2430</v>
      </c>
      <c r="F1438">
        <v>8.7899999999999991</v>
      </c>
    </row>
    <row r="1439" spans="1:6" x14ac:dyDescent="0.25">
      <c r="A1439" t="s">
        <v>4342</v>
      </c>
      <c r="B1439" t="s">
        <v>4343</v>
      </c>
      <c r="C1439" t="s">
        <v>4344</v>
      </c>
      <c r="D1439" t="s">
        <v>99</v>
      </c>
      <c r="E1439">
        <v>2424</v>
      </c>
      <c r="F1439">
        <v>8.23</v>
      </c>
    </row>
    <row r="1440" spans="1:6" x14ac:dyDescent="0.25">
      <c r="A1440" t="s">
        <v>4345</v>
      </c>
      <c r="B1440" t="s">
        <v>4346</v>
      </c>
      <c r="C1440" t="s">
        <v>4347</v>
      </c>
      <c r="D1440" t="s">
        <v>88</v>
      </c>
      <c r="E1440">
        <v>2422</v>
      </c>
      <c r="F1440">
        <v>5.37</v>
      </c>
    </row>
    <row r="1441" spans="1:6" x14ac:dyDescent="0.25">
      <c r="A1441" t="s">
        <v>4348</v>
      </c>
      <c r="B1441" t="s">
        <v>4349</v>
      </c>
      <c r="C1441" t="s">
        <v>4350</v>
      </c>
      <c r="D1441" t="s">
        <v>127</v>
      </c>
      <c r="E1441">
        <v>2421</v>
      </c>
      <c r="F1441">
        <v>11.74</v>
      </c>
    </row>
    <row r="1442" spans="1:6" x14ac:dyDescent="0.25">
      <c r="A1442" t="s">
        <v>4351</v>
      </c>
      <c r="B1442" t="s">
        <v>4352</v>
      </c>
      <c r="C1442" t="s">
        <v>4353</v>
      </c>
      <c r="D1442" t="s">
        <v>107</v>
      </c>
      <c r="E1442">
        <v>247</v>
      </c>
      <c r="F1442">
        <v>14.26</v>
      </c>
    </row>
    <row r="1443" spans="1:6" x14ac:dyDescent="0.25">
      <c r="A1443" t="s">
        <v>4354</v>
      </c>
      <c r="B1443" t="s">
        <v>4355</v>
      </c>
      <c r="C1443" t="s">
        <v>4356</v>
      </c>
      <c r="D1443" t="s">
        <v>145</v>
      </c>
      <c r="E1443">
        <v>23995</v>
      </c>
      <c r="F1443">
        <v>12.78</v>
      </c>
    </row>
    <row r="1444" spans="1:6" x14ac:dyDescent="0.25">
      <c r="A1444" t="s">
        <v>4357</v>
      </c>
      <c r="B1444" t="s">
        <v>4358</v>
      </c>
      <c r="C1444" t="s">
        <v>3736</v>
      </c>
      <c r="D1444" t="s">
        <v>149</v>
      </c>
      <c r="E1444">
        <v>23981</v>
      </c>
      <c r="F1444">
        <v>10.14</v>
      </c>
    </row>
    <row r="1445" spans="1:6" x14ac:dyDescent="0.25">
      <c r="A1445" t="s">
        <v>4359</v>
      </c>
      <c r="B1445" t="s">
        <v>4360</v>
      </c>
      <c r="C1445" t="s">
        <v>4361</v>
      </c>
      <c r="D1445" t="s">
        <v>131</v>
      </c>
      <c r="E1445">
        <v>23981</v>
      </c>
      <c r="F1445">
        <v>6.98</v>
      </c>
    </row>
    <row r="1446" spans="1:6" x14ac:dyDescent="0.25">
      <c r="A1446" t="s">
        <v>4362</v>
      </c>
      <c r="B1446" t="s">
        <v>4363</v>
      </c>
      <c r="C1446" t="s">
        <v>4364</v>
      </c>
      <c r="D1446" t="s">
        <v>205</v>
      </c>
      <c r="E1446">
        <v>23975</v>
      </c>
      <c r="F1446">
        <v>11.61</v>
      </c>
    </row>
    <row r="1447" spans="1:6" x14ac:dyDescent="0.25">
      <c r="A1447" t="s">
        <v>4365</v>
      </c>
      <c r="B1447" t="s">
        <v>4366</v>
      </c>
      <c r="C1447" t="s">
        <v>4367</v>
      </c>
      <c r="D1447" t="s">
        <v>212</v>
      </c>
      <c r="E1447">
        <v>23975</v>
      </c>
      <c r="F1447">
        <v>6.43</v>
      </c>
    </row>
    <row r="1448" spans="1:6" x14ac:dyDescent="0.25">
      <c r="A1448" t="s">
        <v>4368</v>
      </c>
      <c r="B1448" t="s">
        <v>4369</v>
      </c>
      <c r="C1448" t="s">
        <v>4370</v>
      </c>
      <c r="D1448" t="s">
        <v>99</v>
      </c>
      <c r="E1448">
        <v>23965</v>
      </c>
      <c r="F1448">
        <v>5.45</v>
      </c>
    </row>
    <row r="1449" spans="1:6" x14ac:dyDescent="0.25">
      <c r="A1449" t="s">
        <v>4371</v>
      </c>
      <c r="B1449" t="s">
        <v>4372</v>
      </c>
      <c r="C1449" t="s">
        <v>4373</v>
      </c>
      <c r="D1449" t="s">
        <v>107</v>
      </c>
      <c r="E1449">
        <v>23959</v>
      </c>
      <c r="F1449">
        <v>5</v>
      </c>
    </row>
    <row r="1450" spans="1:6" x14ac:dyDescent="0.25">
      <c r="A1450" t="s">
        <v>4374</v>
      </c>
      <c r="B1450" t="s">
        <v>4375</v>
      </c>
      <c r="C1450" t="s">
        <v>4376</v>
      </c>
      <c r="D1450" t="s">
        <v>123</v>
      </c>
      <c r="E1450">
        <v>23958</v>
      </c>
      <c r="F1450">
        <v>11.41</v>
      </c>
    </row>
    <row r="1451" spans="1:6" x14ac:dyDescent="0.25">
      <c r="A1451" t="s">
        <v>4377</v>
      </c>
      <c r="B1451" t="s">
        <v>4378</v>
      </c>
      <c r="C1451" t="s">
        <v>4379</v>
      </c>
      <c r="D1451" t="s">
        <v>141</v>
      </c>
      <c r="E1451">
        <v>23957</v>
      </c>
      <c r="F1451">
        <v>6.15</v>
      </c>
    </row>
    <row r="1452" spans="1:6" x14ac:dyDescent="0.25">
      <c r="A1452" t="s">
        <v>4380</v>
      </c>
      <c r="B1452" t="s">
        <v>4381</v>
      </c>
      <c r="C1452" t="s">
        <v>4382</v>
      </c>
      <c r="D1452" t="s">
        <v>111</v>
      </c>
      <c r="E1452">
        <v>23945</v>
      </c>
      <c r="F1452">
        <v>9.68</v>
      </c>
    </row>
    <row r="1453" spans="1:6" x14ac:dyDescent="0.25">
      <c r="A1453" t="s">
        <v>4383</v>
      </c>
      <c r="B1453" t="s">
        <v>4384</v>
      </c>
      <c r="C1453" t="s">
        <v>4385</v>
      </c>
      <c r="D1453" t="s">
        <v>160</v>
      </c>
      <c r="E1453">
        <v>23940</v>
      </c>
      <c r="F1453">
        <v>6.21</v>
      </c>
    </row>
    <row r="1454" spans="1:6" x14ac:dyDescent="0.25">
      <c r="A1454" t="s">
        <v>4386</v>
      </c>
      <c r="B1454" t="s">
        <v>4387</v>
      </c>
      <c r="C1454" t="s">
        <v>4388</v>
      </c>
      <c r="D1454" t="s">
        <v>107</v>
      </c>
      <c r="E1454">
        <v>23930</v>
      </c>
      <c r="F1454">
        <v>6.9</v>
      </c>
    </row>
    <row r="1455" spans="1:6" x14ac:dyDescent="0.25">
      <c r="A1455" t="s">
        <v>4389</v>
      </c>
      <c r="B1455" t="s">
        <v>4390</v>
      </c>
      <c r="C1455" t="s">
        <v>4391</v>
      </c>
      <c r="D1455" t="s">
        <v>107</v>
      </c>
      <c r="E1455">
        <v>23928</v>
      </c>
      <c r="F1455">
        <v>6.91</v>
      </c>
    </row>
    <row r="1456" spans="1:6" x14ac:dyDescent="0.25">
      <c r="A1456" t="s">
        <v>4392</v>
      </c>
      <c r="B1456" t="s">
        <v>4393</v>
      </c>
      <c r="C1456" t="s">
        <v>4394</v>
      </c>
      <c r="D1456" t="s">
        <v>99</v>
      </c>
      <c r="E1456">
        <v>23922</v>
      </c>
      <c r="F1456">
        <v>9.7100000000000009</v>
      </c>
    </row>
    <row r="1457" spans="1:6" x14ac:dyDescent="0.25">
      <c r="A1457" t="s">
        <v>4395</v>
      </c>
      <c r="B1457" t="s">
        <v>4396</v>
      </c>
      <c r="C1457" t="s">
        <v>4397</v>
      </c>
      <c r="D1457" t="s">
        <v>212</v>
      </c>
      <c r="E1457">
        <v>23917</v>
      </c>
      <c r="F1457">
        <v>13.13</v>
      </c>
    </row>
    <row r="1458" spans="1:6" x14ac:dyDescent="0.25">
      <c r="A1458" t="s">
        <v>4398</v>
      </c>
      <c r="B1458" t="s">
        <v>4399</v>
      </c>
      <c r="C1458" t="s">
        <v>4400</v>
      </c>
      <c r="D1458" t="s">
        <v>228</v>
      </c>
      <c r="E1458">
        <v>23915</v>
      </c>
      <c r="F1458">
        <v>4.1100000000000003</v>
      </c>
    </row>
    <row r="1459" spans="1:6" x14ac:dyDescent="0.25">
      <c r="A1459" t="s">
        <v>4401</v>
      </c>
      <c r="B1459" t="s">
        <v>4402</v>
      </c>
      <c r="C1459" t="s">
        <v>4403</v>
      </c>
      <c r="D1459" t="s">
        <v>99</v>
      </c>
      <c r="E1459">
        <v>23915</v>
      </c>
      <c r="F1459">
        <v>10.47</v>
      </c>
    </row>
    <row r="1460" spans="1:6" x14ac:dyDescent="0.25">
      <c r="A1460" t="s">
        <v>4404</v>
      </c>
      <c r="B1460" t="s">
        <v>4405</v>
      </c>
      <c r="C1460" t="s">
        <v>4406</v>
      </c>
      <c r="D1460" t="s">
        <v>107</v>
      </c>
      <c r="E1460">
        <v>23910</v>
      </c>
      <c r="F1460">
        <v>10.19</v>
      </c>
    </row>
    <row r="1461" spans="1:6" x14ac:dyDescent="0.25">
      <c r="A1461" t="s">
        <v>4407</v>
      </c>
      <c r="B1461" t="s">
        <v>4408</v>
      </c>
      <c r="C1461" t="s">
        <v>4409</v>
      </c>
      <c r="D1461" t="s">
        <v>107</v>
      </c>
      <c r="E1461">
        <v>23910</v>
      </c>
      <c r="F1461">
        <v>5.8</v>
      </c>
    </row>
    <row r="1462" spans="1:6" x14ac:dyDescent="0.25">
      <c r="A1462" t="s">
        <v>4410</v>
      </c>
      <c r="B1462" t="s">
        <v>4411</v>
      </c>
      <c r="C1462" t="s">
        <v>4412</v>
      </c>
      <c r="D1462" t="s">
        <v>145</v>
      </c>
      <c r="E1462">
        <v>23907</v>
      </c>
      <c r="F1462">
        <v>13.46</v>
      </c>
    </row>
    <row r="1463" spans="1:6" x14ac:dyDescent="0.25">
      <c r="A1463" t="s">
        <v>4413</v>
      </c>
      <c r="B1463" t="s">
        <v>4414</v>
      </c>
      <c r="C1463" t="s">
        <v>4415</v>
      </c>
      <c r="D1463" t="s">
        <v>141</v>
      </c>
      <c r="E1463">
        <v>23903</v>
      </c>
      <c r="F1463">
        <v>12.29</v>
      </c>
    </row>
    <row r="1464" spans="1:6" x14ac:dyDescent="0.25">
      <c r="A1464" t="s">
        <v>4416</v>
      </c>
      <c r="B1464" t="s">
        <v>4417</v>
      </c>
      <c r="C1464" t="s">
        <v>4418</v>
      </c>
      <c r="D1464" t="s">
        <v>119</v>
      </c>
      <c r="E1464">
        <v>23902</v>
      </c>
      <c r="F1464">
        <v>5.31</v>
      </c>
    </row>
    <row r="1465" spans="1:6" x14ac:dyDescent="0.25">
      <c r="A1465" t="s">
        <v>4419</v>
      </c>
      <c r="B1465" t="s">
        <v>4420</v>
      </c>
      <c r="C1465" t="s">
        <v>4421</v>
      </c>
      <c r="D1465" t="s">
        <v>88</v>
      </c>
      <c r="E1465">
        <v>23898</v>
      </c>
      <c r="F1465">
        <v>8.32</v>
      </c>
    </row>
    <row r="1466" spans="1:6" x14ac:dyDescent="0.25">
      <c r="A1466" t="s">
        <v>4422</v>
      </c>
      <c r="B1466" t="s">
        <v>4423</v>
      </c>
      <c r="C1466" t="s">
        <v>4424</v>
      </c>
      <c r="D1466" t="s">
        <v>103</v>
      </c>
      <c r="E1466">
        <v>23879</v>
      </c>
      <c r="F1466">
        <v>14.82</v>
      </c>
    </row>
    <row r="1467" spans="1:6" x14ac:dyDescent="0.25">
      <c r="A1467" t="s">
        <v>4425</v>
      </c>
      <c r="B1467" t="s">
        <v>4426</v>
      </c>
      <c r="C1467" t="s">
        <v>4427</v>
      </c>
      <c r="D1467" t="s">
        <v>119</v>
      </c>
      <c r="E1467">
        <v>23879</v>
      </c>
      <c r="F1467">
        <v>11.08</v>
      </c>
    </row>
    <row r="1468" spans="1:6" x14ac:dyDescent="0.25">
      <c r="A1468" t="s">
        <v>4428</v>
      </c>
      <c r="B1468" t="s">
        <v>4429</v>
      </c>
      <c r="C1468" t="s">
        <v>4430</v>
      </c>
      <c r="D1468" t="s">
        <v>141</v>
      </c>
      <c r="E1468">
        <v>23864</v>
      </c>
      <c r="F1468">
        <v>10.36</v>
      </c>
    </row>
    <row r="1469" spans="1:6" x14ac:dyDescent="0.25">
      <c r="A1469" t="s">
        <v>4431</v>
      </c>
      <c r="B1469" t="s">
        <v>4432</v>
      </c>
      <c r="C1469" t="s">
        <v>4433</v>
      </c>
      <c r="D1469" t="s">
        <v>145</v>
      </c>
      <c r="E1469">
        <v>23857</v>
      </c>
      <c r="F1469">
        <v>15.35</v>
      </c>
    </row>
    <row r="1470" spans="1:6" x14ac:dyDescent="0.25">
      <c r="A1470" t="s">
        <v>4434</v>
      </c>
      <c r="B1470" t="s">
        <v>4435</v>
      </c>
      <c r="C1470" t="s">
        <v>4436</v>
      </c>
      <c r="D1470" t="s">
        <v>119</v>
      </c>
      <c r="E1470">
        <v>23837</v>
      </c>
      <c r="F1470">
        <v>6.67</v>
      </c>
    </row>
    <row r="1471" spans="1:6" x14ac:dyDescent="0.25">
      <c r="A1471" t="s">
        <v>4437</v>
      </c>
      <c r="B1471" t="s">
        <v>4438</v>
      </c>
      <c r="C1471" t="s">
        <v>4439</v>
      </c>
      <c r="D1471" t="s">
        <v>115</v>
      </c>
      <c r="E1471">
        <v>23831</v>
      </c>
      <c r="F1471">
        <v>10.32</v>
      </c>
    </row>
    <row r="1472" spans="1:6" x14ac:dyDescent="0.25">
      <c r="A1472" t="s">
        <v>4440</v>
      </c>
      <c r="B1472" t="s">
        <v>4441</v>
      </c>
      <c r="C1472" t="s">
        <v>4442</v>
      </c>
      <c r="D1472" t="s">
        <v>228</v>
      </c>
      <c r="E1472">
        <v>23831</v>
      </c>
      <c r="F1472">
        <v>15.64</v>
      </c>
    </row>
    <row r="1473" spans="1:6" x14ac:dyDescent="0.25">
      <c r="A1473" t="s">
        <v>4443</v>
      </c>
      <c r="B1473" t="s">
        <v>4444</v>
      </c>
      <c r="C1473" t="s">
        <v>4445</v>
      </c>
      <c r="D1473" t="s">
        <v>88</v>
      </c>
      <c r="E1473">
        <v>23830</v>
      </c>
      <c r="F1473">
        <v>4.95</v>
      </c>
    </row>
    <row r="1474" spans="1:6" x14ac:dyDescent="0.25">
      <c r="A1474" t="s">
        <v>4446</v>
      </c>
      <c r="B1474" t="s">
        <v>4447</v>
      </c>
      <c r="C1474" t="s">
        <v>4448</v>
      </c>
      <c r="D1474" t="s">
        <v>145</v>
      </c>
      <c r="E1474">
        <v>23823</v>
      </c>
      <c r="F1474">
        <v>11.33</v>
      </c>
    </row>
    <row r="1475" spans="1:6" x14ac:dyDescent="0.25">
      <c r="A1475" t="s">
        <v>4449</v>
      </c>
      <c r="B1475" t="s">
        <v>4450</v>
      </c>
      <c r="C1475" t="s">
        <v>4451</v>
      </c>
      <c r="D1475" t="s">
        <v>127</v>
      </c>
      <c r="E1475">
        <v>23819</v>
      </c>
      <c r="F1475">
        <v>10.64</v>
      </c>
    </row>
    <row r="1476" spans="1:6" x14ac:dyDescent="0.25">
      <c r="A1476" t="s">
        <v>4452</v>
      </c>
      <c r="B1476" t="s">
        <v>4453</v>
      </c>
      <c r="C1476" t="s">
        <v>4454</v>
      </c>
      <c r="D1476" t="s">
        <v>111</v>
      </c>
      <c r="E1476">
        <v>23818</v>
      </c>
      <c r="F1476">
        <v>11.45</v>
      </c>
    </row>
    <row r="1477" spans="1:6" x14ac:dyDescent="0.25">
      <c r="A1477" t="s">
        <v>4455</v>
      </c>
      <c r="B1477" t="s">
        <v>4456</v>
      </c>
      <c r="C1477" t="s">
        <v>4457</v>
      </c>
      <c r="D1477" t="s">
        <v>107</v>
      </c>
      <c r="E1477">
        <v>23812</v>
      </c>
      <c r="F1477">
        <v>14.28</v>
      </c>
    </row>
    <row r="1478" spans="1:6" x14ac:dyDescent="0.25">
      <c r="A1478" t="s">
        <v>4458</v>
      </c>
      <c r="B1478" t="s">
        <v>4459</v>
      </c>
      <c r="C1478" t="s">
        <v>4460</v>
      </c>
      <c r="D1478" t="s">
        <v>111</v>
      </c>
      <c r="E1478">
        <v>23785</v>
      </c>
      <c r="F1478">
        <v>7.97</v>
      </c>
    </row>
    <row r="1479" spans="1:6" x14ac:dyDescent="0.25">
      <c r="A1479" t="s">
        <v>4461</v>
      </c>
      <c r="B1479" t="s">
        <v>4462</v>
      </c>
      <c r="C1479" t="s">
        <v>4463</v>
      </c>
      <c r="D1479" t="s">
        <v>119</v>
      </c>
      <c r="E1479">
        <v>23779</v>
      </c>
      <c r="F1479">
        <v>7.31</v>
      </c>
    </row>
    <row r="1480" spans="1:6" x14ac:dyDescent="0.25">
      <c r="A1480" t="s">
        <v>4464</v>
      </c>
      <c r="B1480" t="s">
        <v>4465</v>
      </c>
      <c r="C1480" t="s">
        <v>4466</v>
      </c>
      <c r="D1480" t="s">
        <v>131</v>
      </c>
      <c r="E1480">
        <v>23774</v>
      </c>
      <c r="F1480">
        <v>6.96</v>
      </c>
    </row>
    <row r="1481" spans="1:6" x14ac:dyDescent="0.25">
      <c r="A1481" t="s">
        <v>4467</v>
      </c>
      <c r="B1481" t="s">
        <v>4468</v>
      </c>
      <c r="C1481" t="s">
        <v>4469</v>
      </c>
      <c r="D1481" t="s">
        <v>119</v>
      </c>
      <c r="E1481">
        <v>23763</v>
      </c>
      <c r="F1481">
        <v>6.89</v>
      </c>
    </row>
    <row r="1482" spans="1:6" x14ac:dyDescent="0.25">
      <c r="A1482" t="s">
        <v>4470</v>
      </c>
      <c r="B1482" t="s">
        <v>4471</v>
      </c>
      <c r="C1482" t="s">
        <v>4472</v>
      </c>
      <c r="D1482" t="s">
        <v>99</v>
      </c>
      <c r="E1482">
        <v>23714</v>
      </c>
      <c r="F1482">
        <v>11.23</v>
      </c>
    </row>
    <row r="1483" spans="1:6" x14ac:dyDescent="0.25">
      <c r="A1483" t="s">
        <v>4473</v>
      </c>
      <c r="B1483" t="s">
        <v>4474</v>
      </c>
      <c r="C1483" t="s">
        <v>4475</v>
      </c>
      <c r="D1483" t="s">
        <v>115</v>
      </c>
      <c r="E1483">
        <v>23673</v>
      </c>
      <c r="F1483">
        <v>5.6</v>
      </c>
    </row>
    <row r="1484" spans="1:6" x14ac:dyDescent="0.25">
      <c r="A1484" t="s">
        <v>4476</v>
      </c>
      <c r="B1484" t="s">
        <v>4477</v>
      </c>
      <c r="C1484" t="s">
        <v>4478</v>
      </c>
      <c r="D1484" t="s">
        <v>205</v>
      </c>
      <c r="E1484">
        <v>23661</v>
      </c>
      <c r="F1484">
        <v>4.38</v>
      </c>
    </row>
    <row r="1485" spans="1:6" x14ac:dyDescent="0.25">
      <c r="A1485" t="s">
        <v>4479</v>
      </c>
      <c r="B1485" t="s">
        <v>4480</v>
      </c>
      <c r="C1485" t="s">
        <v>2702</v>
      </c>
      <c r="D1485" t="s">
        <v>149</v>
      </c>
      <c r="E1485">
        <v>23659</v>
      </c>
      <c r="F1485">
        <v>13.11</v>
      </c>
    </row>
    <row r="1486" spans="1:6" x14ac:dyDescent="0.25">
      <c r="A1486" t="s">
        <v>4481</v>
      </c>
      <c r="B1486" t="s">
        <v>4482</v>
      </c>
      <c r="C1486" t="s">
        <v>3709</v>
      </c>
      <c r="D1486" t="s">
        <v>103</v>
      </c>
      <c r="E1486">
        <v>23654</v>
      </c>
      <c r="F1486">
        <v>7.35</v>
      </c>
    </row>
    <row r="1487" spans="1:6" x14ac:dyDescent="0.25">
      <c r="A1487" t="s">
        <v>4483</v>
      </c>
      <c r="B1487" t="s">
        <v>4484</v>
      </c>
      <c r="C1487" t="s">
        <v>4485</v>
      </c>
      <c r="D1487" t="s">
        <v>115</v>
      </c>
      <c r="E1487">
        <v>23651</v>
      </c>
      <c r="F1487">
        <v>10.119999999999999</v>
      </c>
    </row>
    <row r="1488" spans="1:6" x14ac:dyDescent="0.25">
      <c r="A1488" t="s">
        <v>4486</v>
      </c>
      <c r="B1488" t="s">
        <v>4487</v>
      </c>
      <c r="C1488" t="s">
        <v>4488</v>
      </c>
      <c r="D1488" t="s">
        <v>88</v>
      </c>
      <c r="E1488">
        <v>23611</v>
      </c>
      <c r="F1488">
        <v>12.79</v>
      </c>
    </row>
    <row r="1489" spans="1:6" x14ac:dyDescent="0.25">
      <c r="A1489" t="s">
        <v>4489</v>
      </c>
      <c r="B1489" t="s">
        <v>4490</v>
      </c>
      <c r="C1489" t="s">
        <v>4491</v>
      </c>
      <c r="D1489" t="s">
        <v>145</v>
      </c>
      <c r="E1489">
        <v>23565</v>
      </c>
      <c r="F1489">
        <v>10.72</v>
      </c>
    </row>
    <row r="1490" spans="1:6" x14ac:dyDescent="0.25">
      <c r="A1490" t="s">
        <v>4492</v>
      </c>
      <c r="B1490" t="s">
        <v>4493</v>
      </c>
      <c r="C1490" t="s">
        <v>4494</v>
      </c>
      <c r="D1490" t="s">
        <v>119</v>
      </c>
      <c r="E1490">
        <v>23561</v>
      </c>
      <c r="F1490">
        <v>13.9</v>
      </c>
    </row>
    <row r="1491" spans="1:6" x14ac:dyDescent="0.25">
      <c r="A1491" t="s">
        <v>4495</v>
      </c>
      <c r="B1491" t="s">
        <v>4496</v>
      </c>
      <c r="C1491" t="s">
        <v>4497</v>
      </c>
      <c r="D1491" t="s">
        <v>111</v>
      </c>
      <c r="E1491">
        <v>23549</v>
      </c>
      <c r="F1491">
        <v>7.35</v>
      </c>
    </row>
    <row r="1492" spans="1:6" x14ac:dyDescent="0.25">
      <c r="A1492" t="s">
        <v>4498</v>
      </c>
      <c r="B1492" t="s">
        <v>4499</v>
      </c>
      <c r="C1492" t="s">
        <v>4500</v>
      </c>
      <c r="D1492" t="s">
        <v>107</v>
      </c>
      <c r="E1492">
        <v>23546</v>
      </c>
      <c r="F1492">
        <v>10.55</v>
      </c>
    </row>
    <row r="1493" spans="1:6" x14ac:dyDescent="0.25">
      <c r="A1493" t="s">
        <v>4501</v>
      </c>
      <c r="B1493" t="s">
        <v>4502</v>
      </c>
      <c r="C1493" t="s">
        <v>4503</v>
      </c>
      <c r="D1493" t="s">
        <v>173</v>
      </c>
      <c r="E1493">
        <v>23537</v>
      </c>
      <c r="F1493">
        <v>5.0199999999999996</v>
      </c>
    </row>
    <row r="1494" spans="1:6" x14ac:dyDescent="0.25">
      <c r="A1494" t="s">
        <v>4504</v>
      </c>
      <c r="B1494" t="s">
        <v>4505</v>
      </c>
      <c r="C1494" t="s">
        <v>4506</v>
      </c>
      <c r="D1494" t="s">
        <v>107</v>
      </c>
      <c r="E1494">
        <v>23532</v>
      </c>
      <c r="F1494">
        <v>7.78</v>
      </c>
    </row>
    <row r="1495" spans="1:6" x14ac:dyDescent="0.25">
      <c r="A1495" t="s">
        <v>4507</v>
      </c>
      <c r="B1495" t="s">
        <v>4508</v>
      </c>
      <c r="C1495" t="s">
        <v>4509</v>
      </c>
      <c r="D1495" t="s">
        <v>119</v>
      </c>
      <c r="E1495">
        <v>23518</v>
      </c>
      <c r="F1495">
        <v>11.49</v>
      </c>
    </row>
    <row r="1496" spans="1:6" x14ac:dyDescent="0.25">
      <c r="A1496" t="s">
        <v>4510</v>
      </c>
      <c r="B1496" t="s">
        <v>4511</v>
      </c>
      <c r="C1496" t="s">
        <v>4512</v>
      </c>
      <c r="D1496" t="s">
        <v>131</v>
      </c>
      <c r="E1496">
        <v>23501</v>
      </c>
      <c r="F1496">
        <v>11.6</v>
      </c>
    </row>
    <row r="1497" spans="1:6" x14ac:dyDescent="0.25">
      <c r="A1497" t="s">
        <v>4513</v>
      </c>
      <c r="B1497" t="s">
        <v>4514</v>
      </c>
      <c r="C1497" t="s">
        <v>4515</v>
      </c>
      <c r="D1497" t="s">
        <v>127</v>
      </c>
      <c r="E1497">
        <v>23500</v>
      </c>
      <c r="F1497">
        <v>4.45</v>
      </c>
    </row>
    <row r="1498" spans="1:6" x14ac:dyDescent="0.25">
      <c r="A1498" t="s">
        <v>4516</v>
      </c>
      <c r="B1498" t="s">
        <v>4517</v>
      </c>
      <c r="C1498" t="s">
        <v>4518</v>
      </c>
      <c r="D1498" t="s">
        <v>107</v>
      </c>
      <c r="E1498">
        <v>23479</v>
      </c>
      <c r="F1498">
        <v>13.92</v>
      </c>
    </row>
    <row r="1499" spans="1:6" x14ac:dyDescent="0.25">
      <c r="A1499" t="s">
        <v>4519</v>
      </c>
      <c r="B1499" t="s">
        <v>4520</v>
      </c>
      <c r="C1499" t="s">
        <v>4521</v>
      </c>
      <c r="D1499" t="s">
        <v>107</v>
      </c>
      <c r="E1499">
        <v>23476</v>
      </c>
      <c r="F1499">
        <v>9.6199999999999992</v>
      </c>
    </row>
    <row r="1500" spans="1:6" x14ac:dyDescent="0.25">
      <c r="A1500" t="s">
        <v>4522</v>
      </c>
      <c r="B1500" t="s">
        <v>4523</v>
      </c>
      <c r="C1500" t="s">
        <v>4524</v>
      </c>
      <c r="D1500" t="s">
        <v>107</v>
      </c>
      <c r="E1500">
        <v>23423</v>
      </c>
      <c r="F1500">
        <v>14.65</v>
      </c>
    </row>
    <row r="1501" spans="1:6" x14ac:dyDescent="0.25">
      <c r="A1501" t="s">
        <v>4525</v>
      </c>
      <c r="B1501" t="s">
        <v>4526</v>
      </c>
      <c r="C1501" t="s">
        <v>4527</v>
      </c>
      <c r="D1501" t="s">
        <v>88</v>
      </c>
      <c r="E1501">
        <v>23411</v>
      </c>
      <c r="F1501">
        <v>12.85</v>
      </c>
    </row>
    <row r="1502" spans="1:6" x14ac:dyDescent="0.25">
      <c r="A1502" t="s">
        <v>4528</v>
      </c>
      <c r="B1502" t="s">
        <v>4529</v>
      </c>
      <c r="C1502" t="s">
        <v>4530</v>
      </c>
      <c r="D1502" t="s">
        <v>99</v>
      </c>
      <c r="E1502">
        <v>23391</v>
      </c>
      <c r="F1502">
        <v>12.18</v>
      </c>
    </row>
    <row r="1503" spans="1:6" x14ac:dyDescent="0.25">
      <c r="A1503" t="s">
        <v>4531</v>
      </c>
      <c r="B1503" t="s">
        <v>4532</v>
      </c>
      <c r="C1503" t="s">
        <v>4533</v>
      </c>
      <c r="D1503" t="s">
        <v>103</v>
      </c>
      <c r="E1503">
        <v>23334</v>
      </c>
      <c r="F1503">
        <v>13.7</v>
      </c>
    </row>
    <row r="1504" spans="1:6" x14ac:dyDescent="0.25">
      <c r="A1504" t="s">
        <v>4534</v>
      </c>
      <c r="B1504" t="s">
        <v>4535</v>
      </c>
      <c r="C1504" t="s">
        <v>4536</v>
      </c>
      <c r="D1504" t="s">
        <v>115</v>
      </c>
      <c r="E1504">
        <v>23331</v>
      </c>
      <c r="F1504">
        <v>8</v>
      </c>
    </row>
    <row r="1505" spans="1:6" x14ac:dyDescent="0.25">
      <c r="A1505" t="s">
        <v>4537</v>
      </c>
      <c r="B1505" t="s">
        <v>4538</v>
      </c>
      <c r="C1505" t="s">
        <v>4539</v>
      </c>
      <c r="D1505" t="s">
        <v>205</v>
      </c>
      <c r="E1505">
        <v>23314</v>
      </c>
      <c r="F1505">
        <v>6.62</v>
      </c>
    </row>
    <row r="1506" spans="1:6" x14ac:dyDescent="0.25">
      <c r="A1506" t="s">
        <v>4540</v>
      </c>
      <c r="B1506" t="s">
        <v>4541</v>
      </c>
      <c r="C1506" t="s">
        <v>4542</v>
      </c>
      <c r="D1506" t="s">
        <v>127</v>
      </c>
      <c r="E1506">
        <v>23300</v>
      </c>
      <c r="F1506">
        <v>5.15</v>
      </c>
    </row>
    <row r="1507" spans="1:6" x14ac:dyDescent="0.25">
      <c r="A1507" t="s">
        <v>4543</v>
      </c>
      <c r="B1507" t="s">
        <v>4544</v>
      </c>
      <c r="C1507" t="s">
        <v>4545</v>
      </c>
      <c r="D1507" t="s">
        <v>141</v>
      </c>
      <c r="E1507">
        <v>23286</v>
      </c>
      <c r="F1507">
        <v>10.220000000000001</v>
      </c>
    </row>
    <row r="1508" spans="1:6" x14ac:dyDescent="0.25">
      <c r="A1508" t="s">
        <v>4546</v>
      </c>
      <c r="B1508" t="s">
        <v>4547</v>
      </c>
      <c r="C1508" t="s">
        <v>4548</v>
      </c>
      <c r="D1508" t="s">
        <v>195</v>
      </c>
      <c r="E1508">
        <v>23283</v>
      </c>
      <c r="F1508">
        <v>5.51</v>
      </c>
    </row>
    <row r="1509" spans="1:6" x14ac:dyDescent="0.25">
      <c r="A1509" t="s">
        <v>4549</v>
      </c>
      <c r="B1509" t="s">
        <v>4550</v>
      </c>
      <c r="C1509" t="s">
        <v>4551</v>
      </c>
      <c r="D1509" t="s">
        <v>115</v>
      </c>
      <c r="E1509">
        <v>23283</v>
      </c>
      <c r="F1509">
        <v>10.52</v>
      </c>
    </row>
    <row r="1510" spans="1:6" x14ac:dyDescent="0.25">
      <c r="A1510" t="s">
        <v>4552</v>
      </c>
      <c r="B1510" t="s">
        <v>4553</v>
      </c>
      <c r="C1510" t="s">
        <v>4554</v>
      </c>
      <c r="D1510" t="s">
        <v>88</v>
      </c>
      <c r="E1510">
        <v>23244</v>
      </c>
      <c r="F1510">
        <v>11.57</v>
      </c>
    </row>
    <row r="1511" spans="1:6" x14ac:dyDescent="0.25">
      <c r="A1511" t="s">
        <v>4555</v>
      </c>
      <c r="B1511" t="s">
        <v>4556</v>
      </c>
      <c r="C1511" t="s">
        <v>4557</v>
      </c>
      <c r="D1511" t="s">
        <v>115</v>
      </c>
      <c r="E1511">
        <v>23225</v>
      </c>
      <c r="F1511">
        <v>6.2</v>
      </c>
    </row>
    <row r="1512" spans="1:6" x14ac:dyDescent="0.25">
      <c r="A1512" t="s">
        <v>4558</v>
      </c>
      <c r="B1512" t="s">
        <v>4559</v>
      </c>
      <c r="C1512" t="s">
        <v>4560</v>
      </c>
      <c r="D1512" t="s">
        <v>115</v>
      </c>
      <c r="E1512">
        <v>23212</v>
      </c>
      <c r="F1512">
        <v>14.72</v>
      </c>
    </row>
    <row r="1513" spans="1:6" x14ac:dyDescent="0.25">
      <c r="A1513" t="s">
        <v>4561</v>
      </c>
      <c r="B1513" t="s">
        <v>4562</v>
      </c>
      <c r="C1513" t="s">
        <v>1023</v>
      </c>
      <c r="D1513" t="s">
        <v>160</v>
      </c>
      <c r="E1513">
        <v>23182</v>
      </c>
      <c r="F1513">
        <v>10.1</v>
      </c>
    </row>
    <row r="1514" spans="1:6" x14ac:dyDescent="0.25">
      <c r="A1514" t="s">
        <v>4563</v>
      </c>
      <c r="B1514" t="s">
        <v>4564</v>
      </c>
      <c r="C1514" t="s">
        <v>4565</v>
      </c>
      <c r="D1514" t="s">
        <v>107</v>
      </c>
      <c r="E1514">
        <v>23163</v>
      </c>
      <c r="F1514">
        <v>15.71</v>
      </c>
    </row>
    <row r="1515" spans="1:6" x14ac:dyDescent="0.25">
      <c r="A1515" t="s">
        <v>4566</v>
      </c>
      <c r="B1515" t="s">
        <v>4567</v>
      </c>
      <c r="C1515" t="s">
        <v>4568</v>
      </c>
      <c r="D1515" t="s">
        <v>149</v>
      </c>
      <c r="E1515">
        <v>23150</v>
      </c>
      <c r="F1515">
        <v>4.53</v>
      </c>
    </row>
    <row r="1516" spans="1:6" x14ac:dyDescent="0.25">
      <c r="A1516" t="s">
        <v>4569</v>
      </c>
      <c r="B1516" t="s">
        <v>4570</v>
      </c>
      <c r="C1516" t="s">
        <v>4571</v>
      </c>
      <c r="D1516" t="s">
        <v>160</v>
      </c>
      <c r="E1516">
        <v>23134</v>
      </c>
      <c r="F1516">
        <v>7.13</v>
      </c>
    </row>
    <row r="1517" spans="1:6" x14ac:dyDescent="0.25">
      <c r="A1517" t="s">
        <v>4572</v>
      </c>
      <c r="B1517" t="s">
        <v>4573</v>
      </c>
      <c r="C1517" t="s">
        <v>4574</v>
      </c>
      <c r="D1517" t="s">
        <v>141</v>
      </c>
      <c r="E1517">
        <v>23128</v>
      </c>
      <c r="F1517">
        <v>5.44</v>
      </c>
    </row>
    <row r="1518" spans="1:6" x14ac:dyDescent="0.25">
      <c r="A1518" t="s">
        <v>4575</v>
      </c>
      <c r="B1518" t="s">
        <v>4576</v>
      </c>
      <c r="C1518" t="s">
        <v>4577</v>
      </c>
      <c r="D1518" t="s">
        <v>88</v>
      </c>
      <c r="E1518">
        <v>23106</v>
      </c>
      <c r="F1518">
        <v>9.2899999999999991</v>
      </c>
    </row>
    <row r="1519" spans="1:6" x14ac:dyDescent="0.25">
      <c r="A1519" t="s">
        <v>4578</v>
      </c>
      <c r="B1519" t="s">
        <v>4579</v>
      </c>
      <c r="C1519" t="s">
        <v>4580</v>
      </c>
      <c r="D1519" t="s">
        <v>141</v>
      </c>
      <c r="E1519">
        <v>2353</v>
      </c>
      <c r="F1519">
        <v>14.92</v>
      </c>
    </row>
    <row r="1520" spans="1:6" x14ac:dyDescent="0.25">
      <c r="A1520" t="s">
        <v>4581</v>
      </c>
      <c r="B1520" t="s">
        <v>4582</v>
      </c>
      <c r="C1520" t="s">
        <v>4583</v>
      </c>
      <c r="D1520" t="s">
        <v>149</v>
      </c>
      <c r="E1520">
        <v>2331</v>
      </c>
      <c r="F1520">
        <v>12.09</v>
      </c>
    </row>
    <row r="1521" spans="1:6" x14ac:dyDescent="0.25">
      <c r="A1521" t="s">
        <v>4584</v>
      </c>
      <c r="B1521" t="s">
        <v>4585</v>
      </c>
      <c r="C1521" t="s">
        <v>1693</v>
      </c>
      <c r="D1521" t="s">
        <v>173</v>
      </c>
      <c r="E1521">
        <v>2331</v>
      </c>
      <c r="F1521">
        <v>13.57</v>
      </c>
    </row>
    <row r="1522" spans="1:6" x14ac:dyDescent="0.25">
      <c r="A1522" t="s">
        <v>4586</v>
      </c>
      <c r="B1522" t="s">
        <v>4587</v>
      </c>
      <c r="C1522" t="s">
        <v>4588</v>
      </c>
      <c r="D1522" t="s">
        <v>119</v>
      </c>
      <c r="E1522">
        <v>22991</v>
      </c>
      <c r="F1522">
        <v>6.23</v>
      </c>
    </row>
    <row r="1523" spans="1:6" x14ac:dyDescent="0.25">
      <c r="A1523" t="s">
        <v>4589</v>
      </c>
      <c r="B1523" t="s">
        <v>4590</v>
      </c>
      <c r="C1523" t="s">
        <v>4591</v>
      </c>
      <c r="D1523" t="s">
        <v>127</v>
      </c>
      <c r="E1523">
        <v>22983</v>
      </c>
      <c r="F1523">
        <v>12.95</v>
      </c>
    </row>
    <row r="1524" spans="1:6" x14ac:dyDescent="0.25">
      <c r="A1524" t="s">
        <v>4592</v>
      </c>
      <c r="B1524" t="s">
        <v>4593</v>
      </c>
      <c r="C1524" t="s">
        <v>4594</v>
      </c>
      <c r="D1524" t="s">
        <v>127</v>
      </c>
      <c r="E1524">
        <v>22962</v>
      </c>
      <c r="F1524">
        <v>8.6199999999999992</v>
      </c>
    </row>
    <row r="1525" spans="1:6" x14ac:dyDescent="0.25">
      <c r="A1525" t="s">
        <v>4595</v>
      </c>
      <c r="B1525" t="s">
        <v>4596</v>
      </c>
      <c r="C1525" t="s">
        <v>4597</v>
      </c>
      <c r="D1525" t="s">
        <v>91</v>
      </c>
      <c r="E1525">
        <v>22919</v>
      </c>
      <c r="F1525">
        <v>14</v>
      </c>
    </row>
    <row r="1526" spans="1:6" x14ac:dyDescent="0.25">
      <c r="A1526" t="s">
        <v>4598</v>
      </c>
      <c r="B1526" t="s">
        <v>4599</v>
      </c>
      <c r="C1526" t="s">
        <v>4600</v>
      </c>
      <c r="D1526" t="s">
        <v>115</v>
      </c>
      <c r="E1526">
        <v>22896</v>
      </c>
      <c r="F1526">
        <v>12.14</v>
      </c>
    </row>
    <row r="1527" spans="1:6" x14ac:dyDescent="0.25">
      <c r="A1527" t="s">
        <v>4601</v>
      </c>
      <c r="B1527" t="s">
        <v>4602</v>
      </c>
      <c r="C1527" t="s">
        <v>4603</v>
      </c>
      <c r="D1527" t="s">
        <v>88</v>
      </c>
      <c r="E1527">
        <v>22866</v>
      </c>
      <c r="F1527">
        <v>15.73</v>
      </c>
    </row>
    <row r="1528" spans="1:6" x14ac:dyDescent="0.25">
      <c r="A1528" t="s">
        <v>4604</v>
      </c>
      <c r="B1528" t="s">
        <v>4605</v>
      </c>
      <c r="C1528" t="s">
        <v>867</v>
      </c>
      <c r="D1528" t="s">
        <v>127</v>
      </c>
      <c r="E1528">
        <v>22851</v>
      </c>
      <c r="F1528">
        <v>12.86</v>
      </c>
    </row>
    <row r="1529" spans="1:6" x14ac:dyDescent="0.25">
      <c r="A1529" t="s">
        <v>4606</v>
      </c>
      <c r="B1529" t="s">
        <v>4607</v>
      </c>
      <c r="C1529" t="s">
        <v>4608</v>
      </c>
      <c r="D1529" t="s">
        <v>115</v>
      </c>
      <c r="E1529">
        <v>22811</v>
      </c>
      <c r="F1529">
        <v>12.46</v>
      </c>
    </row>
    <row r="1530" spans="1:6" x14ac:dyDescent="0.25">
      <c r="A1530" t="s">
        <v>4609</v>
      </c>
      <c r="B1530" t="s">
        <v>4610</v>
      </c>
      <c r="C1530" t="s">
        <v>4611</v>
      </c>
      <c r="D1530" t="s">
        <v>228</v>
      </c>
      <c r="E1530">
        <v>22808</v>
      </c>
      <c r="F1530">
        <v>11.86</v>
      </c>
    </row>
    <row r="1531" spans="1:6" x14ac:dyDescent="0.25">
      <c r="A1531" t="s">
        <v>4612</v>
      </c>
      <c r="B1531" t="s">
        <v>4613</v>
      </c>
      <c r="C1531" t="s">
        <v>4614</v>
      </c>
      <c r="D1531" t="s">
        <v>119</v>
      </c>
      <c r="E1531">
        <v>22795</v>
      </c>
      <c r="F1531">
        <v>5.74</v>
      </c>
    </row>
    <row r="1532" spans="1:6" x14ac:dyDescent="0.25">
      <c r="A1532" t="s">
        <v>4615</v>
      </c>
      <c r="B1532" t="s">
        <v>4616</v>
      </c>
      <c r="C1532" t="s">
        <v>1968</v>
      </c>
      <c r="D1532" t="s">
        <v>99</v>
      </c>
      <c r="E1532">
        <v>22753</v>
      </c>
      <c r="F1532">
        <v>13.59</v>
      </c>
    </row>
    <row r="1533" spans="1:6" x14ac:dyDescent="0.25">
      <c r="A1533" t="s">
        <v>4617</v>
      </c>
      <c r="B1533" t="s">
        <v>4618</v>
      </c>
      <c r="C1533" t="s">
        <v>4619</v>
      </c>
      <c r="D1533" t="s">
        <v>145</v>
      </c>
      <c r="E1533">
        <v>22712</v>
      </c>
      <c r="F1533">
        <v>13.49</v>
      </c>
    </row>
    <row r="1534" spans="1:6" x14ac:dyDescent="0.25">
      <c r="A1534" t="s">
        <v>4620</v>
      </c>
      <c r="B1534" t="s">
        <v>4621</v>
      </c>
      <c r="C1534" t="s">
        <v>4622</v>
      </c>
      <c r="D1534" t="s">
        <v>107</v>
      </c>
      <c r="E1534">
        <v>22692</v>
      </c>
      <c r="F1534">
        <v>11.01</v>
      </c>
    </row>
    <row r="1535" spans="1:6" x14ac:dyDescent="0.25">
      <c r="A1535" t="s">
        <v>4623</v>
      </c>
      <c r="B1535" t="s">
        <v>4624</v>
      </c>
      <c r="C1535" t="s">
        <v>4625</v>
      </c>
      <c r="D1535" t="s">
        <v>107</v>
      </c>
      <c r="E1535">
        <v>22675</v>
      </c>
      <c r="F1535">
        <v>10.95</v>
      </c>
    </row>
    <row r="1536" spans="1:6" x14ac:dyDescent="0.25">
      <c r="A1536" t="s">
        <v>4626</v>
      </c>
      <c r="B1536" t="s">
        <v>4627</v>
      </c>
      <c r="C1536" t="s">
        <v>4628</v>
      </c>
      <c r="D1536" t="s">
        <v>103</v>
      </c>
      <c r="E1536">
        <v>22633</v>
      </c>
      <c r="F1536">
        <v>9.7799999999999994</v>
      </c>
    </row>
    <row r="1537" spans="1:6" x14ac:dyDescent="0.25">
      <c r="A1537" t="s">
        <v>4629</v>
      </c>
      <c r="B1537" t="s">
        <v>4630</v>
      </c>
      <c r="C1537" t="s">
        <v>4631</v>
      </c>
      <c r="D1537" t="s">
        <v>160</v>
      </c>
      <c r="E1537">
        <v>22633</v>
      </c>
      <c r="F1537">
        <v>12.03</v>
      </c>
    </row>
    <row r="1538" spans="1:6" x14ac:dyDescent="0.25">
      <c r="A1538" t="s">
        <v>4632</v>
      </c>
      <c r="B1538" t="s">
        <v>4633</v>
      </c>
      <c r="C1538" t="s">
        <v>4634</v>
      </c>
      <c r="D1538" t="s">
        <v>383</v>
      </c>
      <c r="E1538">
        <v>22615</v>
      </c>
      <c r="F1538">
        <v>9.66</v>
      </c>
    </row>
    <row r="1539" spans="1:6" x14ac:dyDescent="0.25">
      <c r="A1539" t="s">
        <v>4635</v>
      </c>
      <c r="B1539" t="s">
        <v>4636</v>
      </c>
      <c r="C1539" t="s">
        <v>4637</v>
      </c>
      <c r="D1539" t="s">
        <v>145</v>
      </c>
      <c r="E1539">
        <v>22609</v>
      </c>
      <c r="F1539">
        <v>10.34</v>
      </c>
    </row>
    <row r="1540" spans="1:6" x14ac:dyDescent="0.25">
      <c r="A1540" t="s">
        <v>4638</v>
      </c>
      <c r="B1540" t="s">
        <v>4639</v>
      </c>
      <c r="C1540" t="s">
        <v>4640</v>
      </c>
      <c r="D1540" t="s">
        <v>103</v>
      </c>
      <c r="E1540">
        <v>22579</v>
      </c>
      <c r="F1540">
        <v>5.24</v>
      </c>
    </row>
    <row r="1541" spans="1:6" x14ac:dyDescent="0.25">
      <c r="A1541" t="s">
        <v>4641</v>
      </c>
      <c r="B1541" t="s">
        <v>4642</v>
      </c>
      <c r="C1541" t="s">
        <v>4643</v>
      </c>
      <c r="D1541" t="s">
        <v>131</v>
      </c>
      <c r="E1541">
        <v>22576</v>
      </c>
      <c r="F1541">
        <v>4.33</v>
      </c>
    </row>
    <row r="1542" spans="1:6" x14ac:dyDescent="0.25">
      <c r="A1542" t="s">
        <v>4644</v>
      </c>
      <c r="B1542" t="s">
        <v>4645</v>
      </c>
      <c r="C1542" t="s">
        <v>4646</v>
      </c>
      <c r="D1542" t="s">
        <v>141</v>
      </c>
      <c r="E1542">
        <v>22513</v>
      </c>
      <c r="F1542">
        <v>6.36</v>
      </c>
    </row>
    <row r="1543" spans="1:6" x14ac:dyDescent="0.25">
      <c r="A1543" t="s">
        <v>4647</v>
      </c>
      <c r="B1543" t="s">
        <v>4648</v>
      </c>
      <c r="C1543" t="s">
        <v>4649</v>
      </c>
      <c r="D1543" t="s">
        <v>141</v>
      </c>
      <c r="E1543">
        <v>22484</v>
      </c>
      <c r="F1543">
        <v>12.71</v>
      </c>
    </row>
    <row r="1544" spans="1:6" x14ac:dyDescent="0.25">
      <c r="A1544" t="s">
        <v>4650</v>
      </c>
      <c r="B1544" t="s">
        <v>4651</v>
      </c>
      <c r="C1544" t="s">
        <v>4652</v>
      </c>
      <c r="D1544" t="s">
        <v>103</v>
      </c>
      <c r="E1544">
        <v>22462</v>
      </c>
      <c r="F1544">
        <v>4.0999999999999996</v>
      </c>
    </row>
    <row r="1545" spans="1:6" x14ac:dyDescent="0.25">
      <c r="A1545" t="s">
        <v>4653</v>
      </c>
      <c r="B1545" t="s">
        <v>4654</v>
      </c>
      <c r="C1545" t="s">
        <v>4655</v>
      </c>
      <c r="D1545" t="s">
        <v>141</v>
      </c>
      <c r="E1545">
        <v>22455</v>
      </c>
      <c r="F1545">
        <v>7.31</v>
      </c>
    </row>
    <row r="1546" spans="1:6" x14ac:dyDescent="0.25">
      <c r="A1546" t="s">
        <v>4656</v>
      </c>
      <c r="B1546" t="s">
        <v>4657</v>
      </c>
      <c r="C1546" t="s">
        <v>4658</v>
      </c>
      <c r="D1546" t="s">
        <v>88</v>
      </c>
      <c r="E1546">
        <v>22431</v>
      </c>
      <c r="F1546">
        <v>6.73</v>
      </c>
    </row>
    <row r="1547" spans="1:6" x14ac:dyDescent="0.25">
      <c r="A1547" t="s">
        <v>4659</v>
      </c>
      <c r="B1547" t="s">
        <v>4660</v>
      </c>
      <c r="C1547" t="s">
        <v>4661</v>
      </c>
      <c r="D1547" t="s">
        <v>91</v>
      </c>
      <c r="E1547">
        <v>22393</v>
      </c>
      <c r="F1547">
        <v>9.3000000000000007</v>
      </c>
    </row>
    <row r="1548" spans="1:6" x14ac:dyDescent="0.25">
      <c r="A1548" t="s">
        <v>4662</v>
      </c>
      <c r="B1548" t="s">
        <v>4663</v>
      </c>
      <c r="C1548" t="s">
        <v>4664</v>
      </c>
      <c r="D1548" t="s">
        <v>99</v>
      </c>
      <c r="E1548">
        <v>22392</v>
      </c>
      <c r="F1548">
        <v>10.210000000000001</v>
      </c>
    </row>
    <row r="1549" spans="1:6" x14ac:dyDescent="0.25">
      <c r="A1549" t="s">
        <v>4665</v>
      </c>
      <c r="B1549" t="s">
        <v>4666</v>
      </c>
      <c r="C1549" t="s">
        <v>4667</v>
      </c>
      <c r="D1549" t="s">
        <v>99</v>
      </c>
      <c r="E1549">
        <v>22344</v>
      </c>
      <c r="F1549">
        <v>12.38</v>
      </c>
    </row>
    <row r="1550" spans="1:6" x14ac:dyDescent="0.25">
      <c r="A1550" t="s">
        <v>4668</v>
      </c>
      <c r="B1550" t="s">
        <v>4669</v>
      </c>
      <c r="C1550" t="s">
        <v>4670</v>
      </c>
      <c r="D1550" t="s">
        <v>253</v>
      </c>
      <c r="E1550">
        <v>22310</v>
      </c>
      <c r="F1550">
        <v>13.79</v>
      </c>
    </row>
    <row r="1551" spans="1:6" x14ac:dyDescent="0.25">
      <c r="A1551" t="s">
        <v>4671</v>
      </c>
      <c r="B1551" t="s">
        <v>4672</v>
      </c>
      <c r="C1551" t="s">
        <v>4673</v>
      </c>
      <c r="D1551" t="s">
        <v>228</v>
      </c>
      <c r="E1551">
        <v>22300</v>
      </c>
      <c r="F1551">
        <v>8.1300000000000008</v>
      </c>
    </row>
    <row r="1552" spans="1:6" x14ac:dyDescent="0.25">
      <c r="A1552" t="s">
        <v>4674</v>
      </c>
      <c r="B1552" t="s">
        <v>4675</v>
      </c>
      <c r="C1552" t="s">
        <v>4676</v>
      </c>
      <c r="D1552" t="s">
        <v>88</v>
      </c>
      <c r="E1552">
        <v>22280</v>
      </c>
      <c r="F1552">
        <v>11.74</v>
      </c>
    </row>
    <row r="1553" spans="1:6" x14ac:dyDescent="0.25">
      <c r="A1553" t="s">
        <v>4677</v>
      </c>
      <c r="B1553" t="s">
        <v>4678</v>
      </c>
      <c r="C1553" t="s">
        <v>4679</v>
      </c>
      <c r="D1553" t="s">
        <v>156</v>
      </c>
      <c r="E1553">
        <v>22279</v>
      </c>
      <c r="F1553">
        <v>10.039999999999999</v>
      </c>
    </row>
    <row r="1554" spans="1:6" x14ac:dyDescent="0.25">
      <c r="A1554" t="s">
        <v>4680</v>
      </c>
      <c r="B1554" t="s">
        <v>4681</v>
      </c>
      <c r="C1554" t="s">
        <v>4682</v>
      </c>
      <c r="D1554" t="s">
        <v>123</v>
      </c>
      <c r="E1554">
        <v>22245</v>
      </c>
      <c r="F1554">
        <v>4.84</v>
      </c>
    </row>
    <row r="1555" spans="1:6" x14ac:dyDescent="0.25">
      <c r="A1555" t="s">
        <v>4683</v>
      </c>
      <c r="B1555" t="s">
        <v>4684</v>
      </c>
      <c r="C1555" t="s">
        <v>4685</v>
      </c>
      <c r="D1555" t="s">
        <v>107</v>
      </c>
      <c r="E1555">
        <v>22229</v>
      </c>
      <c r="F1555">
        <v>13.77</v>
      </c>
    </row>
    <row r="1556" spans="1:6" x14ac:dyDescent="0.25">
      <c r="A1556" t="s">
        <v>4686</v>
      </c>
      <c r="B1556" t="s">
        <v>4687</v>
      </c>
      <c r="C1556" t="s">
        <v>4688</v>
      </c>
      <c r="D1556" t="s">
        <v>103</v>
      </c>
      <c r="E1556">
        <v>22194</v>
      </c>
      <c r="F1556">
        <v>5.24</v>
      </c>
    </row>
    <row r="1557" spans="1:6" x14ac:dyDescent="0.25">
      <c r="A1557" t="s">
        <v>4689</v>
      </c>
      <c r="B1557" t="s">
        <v>4690</v>
      </c>
      <c r="C1557" t="s">
        <v>4691</v>
      </c>
      <c r="D1557" t="s">
        <v>173</v>
      </c>
      <c r="E1557">
        <v>22177</v>
      </c>
      <c r="F1557">
        <v>9.65</v>
      </c>
    </row>
    <row r="1558" spans="1:6" x14ac:dyDescent="0.25">
      <c r="A1558" t="s">
        <v>4692</v>
      </c>
      <c r="B1558" t="s">
        <v>4693</v>
      </c>
      <c r="C1558" t="s">
        <v>4694</v>
      </c>
      <c r="D1558" t="s">
        <v>88</v>
      </c>
      <c r="E1558">
        <v>22173</v>
      </c>
      <c r="F1558">
        <v>5.26</v>
      </c>
    </row>
    <row r="1559" spans="1:6" x14ac:dyDescent="0.25">
      <c r="A1559" t="s">
        <v>4695</v>
      </c>
      <c r="B1559" t="s">
        <v>4696</v>
      </c>
      <c r="C1559" t="s">
        <v>4697</v>
      </c>
      <c r="D1559" t="s">
        <v>141</v>
      </c>
      <c r="E1559">
        <v>22145</v>
      </c>
      <c r="F1559">
        <v>4.37</v>
      </c>
    </row>
    <row r="1560" spans="1:6" x14ac:dyDescent="0.25">
      <c r="A1560" t="s">
        <v>4698</v>
      </c>
      <c r="B1560" t="s">
        <v>4699</v>
      </c>
      <c r="C1560" t="s">
        <v>4700</v>
      </c>
      <c r="D1560" t="s">
        <v>88</v>
      </c>
      <c r="E1560">
        <v>22110</v>
      </c>
      <c r="F1560">
        <v>8.2899999999999991</v>
      </c>
    </row>
    <row r="1561" spans="1:6" x14ac:dyDescent="0.25">
      <c r="A1561" t="s">
        <v>4701</v>
      </c>
      <c r="B1561" t="s">
        <v>4702</v>
      </c>
      <c r="C1561" t="s">
        <v>4703</v>
      </c>
      <c r="D1561" t="s">
        <v>91</v>
      </c>
      <c r="E1561">
        <v>2280</v>
      </c>
      <c r="F1561">
        <v>11.09</v>
      </c>
    </row>
    <row r="1562" spans="1:6" x14ac:dyDescent="0.25">
      <c r="A1562" t="s">
        <v>4704</v>
      </c>
      <c r="B1562" t="s">
        <v>4705</v>
      </c>
      <c r="C1562" t="s">
        <v>4706</v>
      </c>
      <c r="D1562" t="s">
        <v>205</v>
      </c>
      <c r="E1562">
        <v>2251</v>
      </c>
      <c r="F1562">
        <v>4.95</v>
      </c>
    </row>
    <row r="1563" spans="1:6" x14ac:dyDescent="0.25">
      <c r="A1563" t="s">
        <v>4707</v>
      </c>
      <c r="B1563" t="s">
        <v>4708</v>
      </c>
      <c r="C1563" t="s">
        <v>4709</v>
      </c>
      <c r="D1563" t="s">
        <v>123</v>
      </c>
      <c r="E1563">
        <v>2246</v>
      </c>
      <c r="F1563">
        <v>14.47</v>
      </c>
    </row>
    <row r="1564" spans="1:6" x14ac:dyDescent="0.25">
      <c r="A1564" t="s">
        <v>4710</v>
      </c>
      <c r="B1564" t="s">
        <v>4711</v>
      </c>
      <c r="C1564" t="s">
        <v>4712</v>
      </c>
      <c r="D1564" t="s">
        <v>141</v>
      </c>
      <c r="E1564">
        <v>2234</v>
      </c>
      <c r="F1564">
        <v>12.78</v>
      </c>
    </row>
    <row r="1565" spans="1:6" x14ac:dyDescent="0.25">
      <c r="A1565" t="s">
        <v>4713</v>
      </c>
      <c r="B1565" t="s">
        <v>4714</v>
      </c>
      <c r="C1565" t="s">
        <v>4715</v>
      </c>
      <c r="D1565" t="s">
        <v>88</v>
      </c>
      <c r="E1565">
        <v>226</v>
      </c>
      <c r="F1565">
        <v>6.06</v>
      </c>
    </row>
    <row r="1566" spans="1:6" x14ac:dyDescent="0.25">
      <c r="A1566" t="s">
        <v>4716</v>
      </c>
      <c r="B1566" t="s">
        <v>4717</v>
      </c>
      <c r="C1566" t="s">
        <v>4718</v>
      </c>
      <c r="D1566" t="s">
        <v>228</v>
      </c>
      <c r="E1566">
        <v>21992</v>
      </c>
      <c r="F1566">
        <v>12.34</v>
      </c>
    </row>
    <row r="1567" spans="1:6" x14ac:dyDescent="0.25">
      <c r="A1567" t="s">
        <v>4719</v>
      </c>
      <c r="B1567" t="s">
        <v>4720</v>
      </c>
      <c r="C1567" t="s">
        <v>4721</v>
      </c>
      <c r="D1567" t="s">
        <v>205</v>
      </c>
      <c r="E1567">
        <v>21972</v>
      </c>
      <c r="F1567">
        <v>6.15</v>
      </c>
    </row>
    <row r="1568" spans="1:6" x14ac:dyDescent="0.25">
      <c r="A1568" t="s">
        <v>4722</v>
      </c>
      <c r="B1568" t="s">
        <v>4723</v>
      </c>
      <c r="C1568" t="s">
        <v>4724</v>
      </c>
      <c r="D1568" t="s">
        <v>88</v>
      </c>
      <c r="E1568">
        <v>21967</v>
      </c>
      <c r="F1568">
        <v>8.4700000000000006</v>
      </c>
    </row>
    <row r="1569" spans="1:6" x14ac:dyDescent="0.25">
      <c r="A1569" t="s">
        <v>4725</v>
      </c>
      <c r="B1569" t="s">
        <v>4726</v>
      </c>
      <c r="C1569" t="s">
        <v>4727</v>
      </c>
      <c r="D1569" t="s">
        <v>119</v>
      </c>
      <c r="E1569">
        <v>21959</v>
      </c>
      <c r="F1569">
        <v>15.09</v>
      </c>
    </row>
    <row r="1570" spans="1:6" x14ac:dyDescent="0.25">
      <c r="A1570" t="s">
        <v>4728</v>
      </c>
      <c r="B1570" t="s">
        <v>4729</v>
      </c>
      <c r="C1570" t="s">
        <v>4730</v>
      </c>
      <c r="D1570" t="s">
        <v>127</v>
      </c>
      <c r="E1570">
        <v>21958</v>
      </c>
      <c r="F1570">
        <v>6.65</v>
      </c>
    </row>
    <row r="1571" spans="1:6" x14ac:dyDescent="0.25">
      <c r="A1571" t="s">
        <v>4731</v>
      </c>
      <c r="B1571" t="s">
        <v>4732</v>
      </c>
      <c r="C1571" t="s">
        <v>4733</v>
      </c>
      <c r="D1571" t="s">
        <v>107</v>
      </c>
      <c r="E1571">
        <v>21952</v>
      </c>
      <c r="F1571">
        <v>6.15</v>
      </c>
    </row>
    <row r="1572" spans="1:6" x14ac:dyDescent="0.25">
      <c r="A1572" t="s">
        <v>4734</v>
      </c>
      <c r="B1572" t="s">
        <v>4735</v>
      </c>
      <c r="C1572" t="s">
        <v>4736</v>
      </c>
      <c r="D1572" t="s">
        <v>195</v>
      </c>
      <c r="E1572">
        <v>21941</v>
      </c>
      <c r="F1572">
        <v>14.42</v>
      </c>
    </row>
    <row r="1573" spans="1:6" x14ac:dyDescent="0.25">
      <c r="A1573" t="s">
        <v>4737</v>
      </c>
      <c r="B1573" t="s">
        <v>4738</v>
      </c>
      <c r="C1573" t="s">
        <v>4739</v>
      </c>
      <c r="D1573" t="s">
        <v>263</v>
      </c>
      <c r="E1573">
        <v>21924</v>
      </c>
      <c r="F1573">
        <v>8.23</v>
      </c>
    </row>
    <row r="1574" spans="1:6" x14ac:dyDescent="0.25">
      <c r="A1574" t="s">
        <v>4740</v>
      </c>
      <c r="B1574" t="s">
        <v>4741</v>
      </c>
      <c r="C1574" t="s">
        <v>4742</v>
      </c>
      <c r="D1574" t="s">
        <v>103</v>
      </c>
      <c r="E1574">
        <v>21902</v>
      </c>
      <c r="F1574">
        <v>4.37</v>
      </c>
    </row>
    <row r="1575" spans="1:6" x14ac:dyDescent="0.25">
      <c r="A1575" t="s">
        <v>4743</v>
      </c>
      <c r="B1575" t="s">
        <v>4744</v>
      </c>
      <c r="C1575" t="s">
        <v>4745</v>
      </c>
      <c r="D1575" t="s">
        <v>123</v>
      </c>
      <c r="E1575">
        <v>21900</v>
      </c>
      <c r="F1575">
        <v>7.16</v>
      </c>
    </row>
    <row r="1576" spans="1:6" x14ac:dyDescent="0.25">
      <c r="A1576" t="s">
        <v>4746</v>
      </c>
      <c r="B1576" t="s">
        <v>4747</v>
      </c>
      <c r="C1576" t="s">
        <v>4748</v>
      </c>
      <c r="D1576" t="s">
        <v>127</v>
      </c>
      <c r="E1576">
        <v>21893</v>
      </c>
      <c r="F1576">
        <v>10.79</v>
      </c>
    </row>
    <row r="1577" spans="1:6" x14ac:dyDescent="0.25">
      <c r="A1577" t="s">
        <v>4749</v>
      </c>
      <c r="B1577" t="s">
        <v>4750</v>
      </c>
      <c r="C1577" t="s">
        <v>4751</v>
      </c>
      <c r="D1577" t="s">
        <v>107</v>
      </c>
      <c r="E1577">
        <v>21891</v>
      </c>
      <c r="F1577">
        <v>4.3099999999999996</v>
      </c>
    </row>
    <row r="1578" spans="1:6" x14ac:dyDescent="0.25">
      <c r="A1578" t="s">
        <v>4752</v>
      </c>
      <c r="B1578" t="s">
        <v>4753</v>
      </c>
      <c r="C1578" t="s">
        <v>4754</v>
      </c>
      <c r="D1578" t="s">
        <v>141</v>
      </c>
      <c r="E1578">
        <v>21886</v>
      </c>
      <c r="F1578">
        <v>9.5</v>
      </c>
    </row>
    <row r="1579" spans="1:6" x14ac:dyDescent="0.25">
      <c r="A1579" t="s">
        <v>4755</v>
      </c>
      <c r="B1579" t="s">
        <v>4756</v>
      </c>
      <c r="C1579" t="s">
        <v>4757</v>
      </c>
      <c r="D1579" t="s">
        <v>145</v>
      </c>
      <c r="E1579">
        <v>21844</v>
      </c>
      <c r="F1579">
        <v>6.63</v>
      </c>
    </row>
    <row r="1580" spans="1:6" x14ac:dyDescent="0.25">
      <c r="A1580" t="s">
        <v>4758</v>
      </c>
      <c r="B1580" t="s">
        <v>4759</v>
      </c>
      <c r="C1580" t="s">
        <v>4760</v>
      </c>
      <c r="D1580" t="s">
        <v>149</v>
      </c>
      <c r="E1580">
        <v>21822</v>
      </c>
      <c r="F1580">
        <v>9.9</v>
      </c>
    </row>
    <row r="1581" spans="1:6" x14ac:dyDescent="0.25">
      <c r="A1581" t="s">
        <v>4761</v>
      </c>
      <c r="B1581" t="s">
        <v>4762</v>
      </c>
      <c r="C1581" t="s">
        <v>4763</v>
      </c>
      <c r="D1581" t="s">
        <v>119</v>
      </c>
      <c r="E1581">
        <v>21808</v>
      </c>
      <c r="F1581">
        <v>13.86</v>
      </c>
    </row>
    <row r="1582" spans="1:6" x14ac:dyDescent="0.25">
      <c r="A1582" t="s">
        <v>4764</v>
      </c>
      <c r="B1582" t="s">
        <v>4765</v>
      </c>
      <c r="C1582" t="s">
        <v>4766</v>
      </c>
      <c r="D1582" t="s">
        <v>212</v>
      </c>
      <c r="E1582">
        <v>21794</v>
      </c>
      <c r="F1582">
        <v>9.7200000000000006</v>
      </c>
    </row>
    <row r="1583" spans="1:6" x14ac:dyDescent="0.25">
      <c r="A1583" t="s">
        <v>4767</v>
      </c>
      <c r="B1583" t="s">
        <v>4768</v>
      </c>
      <c r="C1583" t="s">
        <v>4769</v>
      </c>
      <c r="D1583" t="s">
        <v>160</v>
      </c>
      <c r="E1583">
        <v>21730</v>
      </c>
      <c r="F1583">
        <v>8.1199999999999992</v>
      </c>
    </row>
    <row r="1584" spans="1:6" x14ac:dyDescent="0.25">
      <c r="A1584" t="s">
        <v>4770</v>
      </c>
      <c r="B1584" t="s">
        <v>4771</v>
      </c>
      <c r="C1584" t="s">
        <v>4772</v>
      </c>
      <c r="D1584" t="s">
        <v>205</v>
      </c>
      <c r="E1584">
        <v>21724</v>
      </c>
      <c r="F1584">
        <v>11.05</v>
      </c>
    </row>
    <row r="1585" spans="1:6" x14ac:dyDescent="0.25">
      <c r="A1585" t="s">
        <v>4773</v>
      </c>
      <c r="B1585" t="s">
        <v>4774</v>
      </c>
      <c r="C1585" t="s">
        <v>4775</v>
      </c>
      <c r="D1585" t="s">
        <v>107</v>
      </c>
      <c r="E1585">
        <v>21723</v>
      </c>
      <c r="F1585">
        <v>10.31</v>
      </c>
    </row>
    <row r="1586" spans="1:6" x14ac:dyDescent="0.25">
      <c r="A1586" t="s">
        <v>4776</v>
      </c>
      <c r="B1586" t="s">
        <v>4777</v>
      </c>
      <c r="C1586" t="s">
        <v>4778</v>
      </c>
      <c r="D1586" t="s">
        <v>88</v>
      </c>
      <c r="E1586">
        <v>21711</v>
      </c>
      <c r="F1586">
        <v>13.61</v>
      </c>
    </row>
    <row r="1587" spans="1:6" x14ac:dyDescent="0.25">
      <c r="A1587" t="s">
        <v>4779</v>
      </c>
      <c r="B1587" t="s">
        <v>4780</v>
      </c>
      <c r="C1587" t="s">
        <v>4781</v>
      </c>
      <c r="D1587" t="s">
        <v>99</v>
      </c>
      <c r="E1587">
        <v>21697</v>
      </c>
      <c r="F1587">
        <v>6.34</v>
      </c>
    </row>
    <row r="1588" spans="1:6" x14ac:dyDescent="0.25">
      <c r="A1588" t="s">
        <v>4782</v>
      </c>
      <c r="B1588" t="s">
        <v>4783</v>
      </c>
      <c r="C1588" t="s">
        <v>4784</v>
      </c>
      <c r="D1588" t="s">
        <v>103</v>
      </c>
      <c r="E1588">
        <v>21665</v>
      </c>
      <c r="F1588">
        <v>12.26</v>
      </c>
    </row>
    <row r="1589" spans="1:6" x14ac:dyDescent="0.25">
      <c r="A1589" t="s">
        <v>4785</v>
      </c>
      <c r="B1589" t="s">
        <v>4786</v>
      </c>
      <c r="C1589" t="s">
        <v>4787</v>
      </c>
      <c r="D1589" t="s">
        <v>103</v>
      </c>
      <c r="E1589">
        <v>21642</v>
      </c>
      <c r="F1589">
        <v>7.1</v>
      </c>
    </row>
    <row r="1590" spans="1:6" x14ac:dyDescent="0.25">
      <c r="A1590" t="s">
        <v>4788</v>
      </c>
      <c r="B1590" t="s">
        <v>4789</v>
      </c>
      <c r="C1590" t="s">
        <v>4790</v>
      </c>
      <c r="D1590" t="s">
        <v>253</v>
      </c>
      <c r="E1590">
        <v>21635</v>
      </c>
      <c r="F1590">
        <v>4.5199999999999996</v>
      </c>
    </row>
    <row r="1591" spans="1:6" x14ac:dyDescent="0.25">
      <c r="A1591" t="s">
        <v>4791</v>
      </c>
      <c r="B1591" t="s">
        <v>4792</v>
      </c>
      <c r="C1591" t="s">
        <v>4793</v>
      </c>
      <c r="D1591" t="s">
        <v>149</v>
      </c>
      <c r="E1591">
        <v>21613</v>
      </c>
      <c r="F1591">
        <v>5.97</v>
      </c>
    </row>
    <row r="1592" spans="1:6" x14ac:dyDescent="0.25">
      <c r="A1592" t="s">
        <v>4794</v>
      </c>
      <c r="B1592" t="s">
        <v>4795</v>
      </c>
      <c r="C1592" t="s">
        <v>4796</v>
      </c>
      <c r="D1592" t="s">
        <v>103</v>
      </c>
      <c r="E1592">
        <v>21599</v>
      </c>
      <c r="F1592">
        <v>12.04</v>
      </c>
    </row>
    <row r="1593" spans="1:6" x14ac:dyDescent="0.25">
      <c r="A1593" t="s">
        <v>4797</v>
      </c>
      <c r="B1593" t="s">
        <v>4798</v>
      </c>
      <c r="C1593" t="s">
        <v>4799</v>
      </c>
      <c r="D1593" t="s">
        <v>127</v>
      </c>
      <c r="E1593">
        <v>21583</v>
      </c>
      <c r="F1593">
        <v>13.11</v>
      </c>
    </row>
    <row r="1594" spans="1:6" x14ac:dyDescent="0.25">
      <c r="A1594" t="s">
        <v>4800</v>
      </c>
      <c r="B1594" t="s">
        <v>4801</v>
      </c>
      <c r="C1594" t="s">
        <v>4802</v>
      </c>
      <c r="D1594" t="s">
        <v>123</v>
      </c>
      <c r="E1594">
        <v>21568</v>
      </c>
      <c r="F1594">
        <v>6.55</v>
      </c>
    </row>
    <row r="1595" spans="1:6" x14ac:dyDescent="0.25">
      <c r="A1595" t="s">
        <v>4803</v>
      </c>
      <c r="B1595" t="s">
        <v>4804</v>
      </c>
      <c r="C1595" t="s">
        <v>4805</v>
      </c>
      <c r="D1595" t="s">
        <v>149</v>
      </c>
      <c r="E1595">
        <v>21522</v>
      </c>
      <c r="F1595">
        <v>14.82</v>
      </c>
    </row>
    <row r="1596" spans="1:6" x14ac:dyDescent="0.25">
      <c r="A1596" t="s">
        <v>4806</v>
      </c>
      <c r="B1596" t="s">
        <v>4807</v>
      </c>
      <c r="C1596" t="s">
        <v>4808</v>
      </c>
      <c r="D1596" t="s">
        <v>88</v>
      </c>
      <c r="E1596">
        <v>21522</v>
      </c>
      <c r="F1596">
        <v>11.8</v>
      </c>
    </row>
    <row r="1597" spans="1:6" x14ac:dyDescent="0.25">
      <c r="A1597" t="s">
        <v>4809</v>
      </c>
      <c r="B1597" t="s">
        <v>4810</v>
      </c>
      <c r="C1597" t="s">
        <v>4811</v>
      </c>
      <c r="D1597" t="s">
        <v>228</v>
      </c>
      <c r="E1597">
        <v>21522</v>
      </c>
      <c r="F1597">
        <v>10.18</v>
      </c>
    </row>
    <row r="1598" spans="1:6" x14ac:dyDescent="0.25">
      <c r="A1598" t="s">
        <v>4812</v>
      </c>
      <c r="B1598" t="s">
        <v>4813</v>
      </c>
      <c r="C1598" t="s">
        <v>4814</v>
      </c>
      <c r="D1598" t="s">
        <v>160</v>
      </c>
      <c r="E1598">
        <v>21512</v>
      </c>
      <c r="F1598">
        <v>6.62</v>
      </c>
    </row>
    <row r="1599" spans="1:6" x14ac:dyDescent="0.25">
      <c r="A1599" t="s">
        <v>4815</v>
      </c>
      <c r="B1599" t="s">
        <v>4816</v>
      </c>
      <c r="C1599" t="s">
        <v>4817</v>
      </c>
      <c r="D1599" t="s">
        <v>88</v>
      </c>
      <c r="E1599">
        <v>21503</v>
      </c>
      <c r="F1599">
        <v>15.67</v>
      </c>
    </row>
    <row r="1600" spans="1:6" x14ac:dyDescent="0.25">
      <c r="A1600" t="s">
        <v>4818</v>
      </c>
      <c r="B1600" t="s">
        <v>4819</v>
      </c>
      <c r="C1600" t="s">
        <v>4820</v>
      </c>
      <c r="D1600" t="s">
        <v>173</v>
      </c>
      <c r="E1600">
        <v>21499</v>
      </c>
      <c r="F1600">
        <v>6.1</v>
      </c>
    </row>
    <row r="1601" spans="1:6" x14ac:dyDescent="0.25">
      <c r="A1601" t="s">
        <v>4821</v>
      </c>
      <c r="B1601" t="s">
        <v>4822</v>
      </c>
      <c r="C1601" t="s">
        <v>4823</v>
      </c>
      <c r="D1601" t="s">
        <v>253</v>
      </c>
      <c r="E1601">
        <v>21494</v>
      </c>
      <c r="F1601">
        <v>13.72</v>
      </c>
    </row>
    <row r="1602" spans="1:6" x14ac:dyDescent="0.25">
      <c r="A1602" t="s">
        <v>4824</v>
      </c>
      <c r="B1602" t="s">
        <v>4825</v>
      </c>
      <c r="C1602" t="s">
        <v>4826</v>
      </c>
      <c r="D1602" t="s">
        <v>103</v>
      </c>
      <c r="E1602">
        <v>21491</v>
      </c>
      <c r="F1602">
        <v>6.68</v>
      </c>
    </row>
    <row r="1603" spans="1:6" x14ac:dyDescent="0.25">
      <c r="A1603" t="s">
        <v>4827</v>
      </c>
      <c r="B1603" t="s">
        <v>4828</v>
      </c>
      <c r="C1603" t="s">
        <v>4829</v>
      </c>
      <c r="D1603" t="s">
        <v>88</v>
      </c>
      <c r="E1603">
        <v>21469</v>
      </c>
      <c r="F1603">
        <v>7.57</v>
      </c>
    </row>
    <row r="1604" spans="1:6" x14ac:dyDescent="0.25">
      <c r="A1604" t="s">
        <v>4830</v>
      </c>
      <c r="B1604" t="s">
        <v>4831</v>
      </c>
      <c r="C1604" t="s">
        <v>4832</v>
      </c>
      <c r="D1604" t="s">
        <v>319</v>
      </c>
      <c r="E1604">
        <v>21454</v>
      </c>
      <c r="F1604">
        <v>13.08</v>
      </c>
    </row>
    <row r="1605" spans="1:6" x14ac:dyDescent="0.25">
      <c r="A1605" t="s">
        <v>4833</v>
      </c>
      <c r="B1605" t="s">
        <v>4834</v>
      </c>
      <c r="C1605" t="s">
        <v>4835</v>
      </c>
      <c r="D1605" t="s">
        <v>88</v>
      </c>
      <c r="E1605">
        <v>21435</v>
      </c>
      <c r="F1605">
        <v>14.79</v>
      </c>
    </row>
    <row r="1606" spans="1:6" x14ac:dyDescent="0.25">
      <c r="A1606" t="s">
        <v>4836</v>
      </c>
      <c r="B1606" t="s">
        <v>4837</v>
      </c>
      <c r="C1606" t="s">
        <v>4838</v>
      </c>
      <c r="D1606" t="s">
        <v>99</v>
      </c>
      <c r="E1606">
        <v>21433</v>
      </c>
      <c r="F1606">
        <v>8.89</v>
      </c>
    </row>
    <row r="1607" spans="1:6" x14ac:dyDescent="0.25">
      <c r="A1607" t="s">
        <v>4839</v>
      </c>
      <c r="B1607" t="s">
        <v>4840</v>
      </c>
      <c r="C1607" t="s">
        <v>4841</v>
      </c>
      <c r="D1607" t="s">
        <v>119</v>
      </c>
      <c r="E1607">
        <v>21427</v>
      </c>
      <c r="F1607">
        <v>14.79</v>
      </c>
    </row>
    <row r="1608" spans="1:6" x14ac:dyDescent="0.25">
      <c r="A1608" t="s">
        <v>4842</v>
      </c>
      <c r="B1608" t="s">
        <v>4843</v>
      </c>
      <c r="C1608" t="s">
        <v>4844</v>
      </c>
      <c r="D1608" t="s">
        <v>156</v>
      </c>
      <c r="E1608">
        <v>21421</v>
      </c>
      <c r="F1608">
        <v>10.33</v>
      </c>
    </row>
    <row r="1609" spans="1:6" x14ac:dyDescent="0.25">
      <c r="A1609" t="s">
        <v>4845</v>
      </c>
      <c r="B1609" t="s">
        <v>4846</v>
      </c>
      <c r="C1609" t="s">
        <v>4847</v>
      </c>
      <c r="D1609" t="s">
        <v>103</v>
      </c>
      <c r="E1609">
        <v>21420</v>
      </c>
      <c r="F1609">
        <v>5.45</v>
      </c>
    </row>
    <row r="1610" spans="1:6" x14ac:dyDescent="0.25">
      <c r="A1610" t="s">
        <v>4848</v>
      </c>
      <c r="B1610" t="s">
        <v>4849</v>
      </c>
      <c r="C1610" t="s">
        <v>4850</v>
      </c>
      <c r="D1610" t="s">
        <v>115</v>
      </c>
      <c r="E1610">
        <v>21408</v>
      </c>
      <c r="F1610">
        <v>11.23</v>
      </c>
    </row>
    <row r="1611" spans="1:6" x14ac:dyDescent="0.25">
      <c r="A1611" t="s">
        <v>4851</v>
      </c>
      <c r="B1611" t="s">
        <v>4852</v>
      </c>
      <c r="C1611" t="s">
        <v>4853</v>
      </c>
      <c r="D1611" t="s">
        <v>107</v>
      </c>
      <c r="E1611">
        <v>21384</v>
      </c>
      <c r="F1611">
        <v>6.71</v>
      </c>
    </row>
    <row r="1612" spans="1:6" x14ac:dyDescent="0.25">
      <c r="A1612" t="s">
        <v>4854</v>
      </c>
      <c r="B1612" t="s">
        <v>4855</v>
      </c>
      <c r="C1612" t="s">
        <v>4856</v>
      </c>
      <c r="D1612" t="s">
        <v>145</v>
      </c>
      <c r="E1612">
        <v>21372</v>
      </c>
      <c r="F1612">
        <v>5.24</v>
      </c>
    </row>
    <row r="1613" spans="1:6" x14ac:dyDescent="0.25">
      <c r="A1613" t="s">
        <v>4857</v>
      </c>
      <c r="B1613" t="s">
        <v>4858</v>
      </c>
      <c r="C1613" t="s">
        <v>4859</v>
      </c>
      <c r="D1613" t="s">
        <v>91</v>
      </c>
      <c r="E1613">
        <v>21352</v>
      </c>
      <c r="F1613">
        <v>4.78</v>
      </c>
    </row>
    <row r="1614" spans="1:6" x14ac:dyDescent="0.25">
      <c r="A1614" t="s">
        <v>4860</v>
      </c>
      <c r="B1614" t="s">
        <v>4861</v>
      </c>
      <c r="C1614" t="s">
        <v>4862</v>
      </c>
      <c r="D1614" t="s">
        <v>127</v>
      </c>
      <c r="E1614">
        <v>21253</v>
      </c>
      <c r="F1614">
        <v>7.96</v>
      </c>
    </row>
    <row r="1615" spans="1:6" x14ac:dyDescent="0.25">
      <c r="A1615" t="s">
        <v>4863</v>
      </c>
      <c r="B1615" t="s">
        <v>4864</v>
      </c>
      <c r="C1615" t="s">
        <v>4865</v>
      </c>
      <c r="D1615" t="s">
        <v>127</v>
      </c>
      <c r="E1615">
        <v>21219</v>
      </c>
      <c r="F1615">
        <v>14.33</v>
      </c>
    </row>
    <row r="1616" spans="1:6" x14ac:dyDescent="0.25">
      <c r="A1616" t="s">
        <v>4866</v>
      </c>
      <c r="B1616" t="s">
        <v>4867</v>
      </c>
      <c r="C1616" t="s">
        <v>4868</v>
      </c>
      <c r="D1616" t="s">
        <v>160</v>
      </c>
      <c r="E1616">
        <v>21193</v>
      </c>
      <c r="F1616">
        <v>4.18</v>
      </c>
    </row>
    <row r="1617" spans="1:6" x14ac:dyDescent="0.25">
      <c r="A1617" t="s">
        <v>4869</v>
      </c>
      <c r="B1617" t="s">
        <v>4870</v>
      </c>
      <c r="C1617" t="s">
        <v>4871</v>
      </c>
      <c r="D1617" t="s">
        <v>145</v>
      </c>
      <c r="E1617">
        <v>21187</v>
      </c>
      <c r="F1617">
        <v>11.56</v>
      </c>
    </row>
    <row r="1618" spans="1:6" x14ac:dyDescent="0.25">
      <c r="A1618" t="s">
        <v>4872</v>
      </c>
      <c r="B1618" t="s">
        <v>4873</v>
      </c>
      <c r="C1618" t="s">
        <v>4874</v>
      </c>
      <c r="D1618" t="s">
        <v>103</v>
      </c>
      <c r="E1618">
        <v>21176</v>
      </c>
      <c r="F1618">
        <v>13.62</v>
      </c>
    </row>
    <row r="1619" spans="1:6" x14ac:dyDescent="0.25">
      <c r="A1619" t="s">
        <v>4875</v>
      </c>
      <c r="B1619" t="s">
        <v>4876</v>
      </c>
      <c r="C1619" t="s">
        <v>4877</v>
      </c>
      <c r="D1619" t="s">
        <v>141</v>
      </c>
      <c r="E1619">
        <v>21149</v>
      </c>
      <c r="F1619">
        <v>6.41</v>
      </c>
    </row>
    <row r="1620" spans="1:6" x14ac:dyDescent="0.25">
      <c r="A1620" t="s">
        <v>4878</v>
      </c>
      <c r="B1620" t="s">
        <v>4879</v>
      </c>
      <c r="C1620" t="s">
        <v>4880</v>
      </c>
      <c r="D1620" t="s">
        <v>160</v>
      </c>
      <c r="E1620">
        <v>21114</v>
      </c>
      <c r="F1620">
        <v>7.39</v>
      </c>
    </row>
    <row r="1621" spans="1:6" x14ac:dyDescent="0.25">
      <c r="A1621" t="s">
        <v>4881</v>
      </c>
      <c r="B1621" t="s">
        <v>4882</v>
      </c>
      <c r="C1621" t="s">
        <v>4883</v>
      </c>
      <c r="D1621" t="s">
        <v>91</v>
      </c>
      <c r="E1621">
        <v>21104</v>
      </c>
      <c r="F1621">
        <v>15</v>
      </c>
    </row>
    <row r="1622" spans="1:6" x14ac:dyDescent="0.25">
      <c r="A1622" t="s">
        <v>4884</v>
      </c>
      <c r="B1622" t="s">
        <v>4885</v>
      </c>
      <c r="C1622" t="s">
        <v>4886</v>
      </c>
      <c r="D1622" t="s">
        <v>285</v>
      </c>
      <c r="E1622">
        <v>2196</v>
      </c>
      <c r="F1622">
        <v>7.83</v>
      </c>
    </row>
    <row r="1623" spans="1:6" x14ac:dyDescent="0.25">
      <c r="A1623" t="s">
        <v>4887</v>
      </c>
      <c r="B1623" t="s">
        <v>4888</v>
      </c>
      <c r="C1623" t="s">
        <v>4889</v>
      </c>
      <c r="D1623" t="s">
        <v>131</v>
      </c>
      <c r="E1623">
        <v>2192</v>
      </c>
      <c r="F1623">
        <v>15.75</v>
      </c>
    </row>
    <row r="1624" spans="1:6" x14ac:dyDescent="0.25">
      <c r="A1624" t="s">
        <v>4890</v>
      </c>
      <c r="B1624" t="s">
        <v>4891</v>
      </c>
      <c r="C1624" t="s">
        <v>4892</v>
      </c>
      <c r="D1624" t="s">
        <v>123</v>
      </c>
      <c r="E1624">
        <v>2187</v>
      </c>
      <c r="F1624">
        <v>6.78</v>
      </c>
    </row>
    <row r="1625" spans="1:6" x14ac:dyDescent="0.25">
      <c r="A1625" t="s">
        <v>4893</v>
      </c>
      <c r="B1625" t="s">
        <v>4894</v>
      </c>
      <c r="C1625" t="s">
        <v>4895</v>
      </c>
      <c r="D1625" t="s">
        <v>131</v>
      </c>
      <c r="E1625">
        <v>2187</v>
      </c>
      <c r="F1625">
        <v>9.5</v>
      </c>
    </row>
    <row r="1626" spans="1:6" x14ac:dyDescent="0.25">
      <c r="A1626" t="s">
        <v>4896</v>
      </c>
      <c r="B1626" t="s">
        <v>4897</v>
      </c>
      <c r="C1626" t="s">
        <v>4898</v>
      </c>
      <c r="D1626" t="s">
        <v>115</v>
      </c>
      <c r="E1626">
        <v>2185</v>
      </c>
      <c r="F1626">
        <v>7.19</v>
      </c>
    </row>
    <row r="1627" spans="1:6" x14ac:dyDescent="0.25">
      <c r="A1627" t="s">
        <v>4899</v>
      </c>
      <c r="B1627" t="s">
        <v>4900</v>
      </c>
      <c r="C1627" t="s">
        <v>4901</v>
      </c>
      <c r="D1627" t="s">
        <v>127</v>
      </c>
      <c r="E1627">
        <v>2184</v>
      </c>
      <c r="F1627">
        <v>9.2200000000000006</v>
      </c>
    </row>
    <row r="1628" spans="1:6" x14ac:dyDescent="0.25">
      <c r="A1628" t="s">
        <v>4902</v>
      </c>
      <c r="B1628" t="s">
        <v>4903</v>
      </c>
      <c r="C1628" t="s">
        <v>4904</v>
      </c>
      <c r="D1628" t="s">
        <v>141</v>
      </c>
      <c r="E1628">
        <v>2159</v>
      </c>
      <c r="F1628">
        <v>15.02</v>
      </c>
    </row>
    <row r="1629" spans="1:6" x14ac:dyDescent="0.25">
      <c r="A1629" t="s">
        <v>4905</v>
      </c>
      <c r="B1629" t="s">
        <v>4906</v>
      </c>
      <c r="C1629" t="s">
        <v>4907</v>
      </c>
      <c r="D1629" t="s">
        <v>107</v>
      </c>
      <c r="E1629">
        <v>2156</v>
      </c>
      <c r="F1629">
        <v>5.59</v>
      </c>
    </row>
    <row r="1630" spans="1:6" x14ac:dyDescent="0.25">
      <c r="A1630" t="s">
        <v>4908</v>
      </c>
      <c r="B1630" t="s">
        <v>4909</v>
      </c>
      <c r="C1630" t="s">
        <v>4910</v>
      </c>
      <c r="D1630" t="s">
        <v>156</v>
      </c>
      <c r="E1630">
        <v>2155</v>
      </c>
      <c r="F1630">
        <v>5.2</v>
      </c>
    </row>
    <row r="1631" spans="1:6" x14ac:dyDescent="0.25">
      <c r="A1631" t="s">
        <v>4911</v>
      </c>
      <c r="B1631" t="s">
        <v>4912</v>
      </c>
      <c r="C1631" t="s">
        <v>4913</v>
      </c>
      <c r="D1631" t="s">
        <v>103</v>
      </c>
      <c r="E1631">
        <v>2152</v>
      </c>
      <c r="F1631">
        <v>5.66</v>
      </c>
    </row>
    <row r="1632" spans="1:6" x14ac:dyDescent="0.25">
      <c r="A1632" t="s">
        <v>4914</v>
      </c>
      <c r="B1632" t="s">
        <v>4915</v>
      </c>
      <c r="C1632" t="s">
        <v>4916</v>
      </c>
      <c r="D1632" t="s">
        <v>107</v>
      </c>
      <c r="E1632">
        <v>2146</v>
      </c>
      <c r="F1632">
        <v>14.79</v>
      </c>
    </row>
    <row r="1633" spans="1:6" x14ac:dyDescent="0.25">
      <c r="A1633" t="s">
        <v>4917</v>
      </c>
      <c r="B1633" t="s">
        <v>4918</v>
      </c>
      <c r="C1633" t="s">
        <v>4919</v>
      </c>
      <c r="D1633" t="s">
        <v>107</v>
      </c>
      <c r="E1633">
        <v>2142</v>
      </c>
      <c r="F1633">
        <v>5.57</v>
      </c>
    </row>
    <row r="1634" spans="1:6" x14ac:dyDescent="0.25">
      <c r="A1634" t="s">
        <v>4920</v>
      </c>
      <c r="B1634" t="s">
        <v>4921</v>
      </c>
      <c r="C1634" t="s">
        <v>4922</v>
      </c>
      <c r="D1634" t="s">
        <v>141</v>
      </c>
      <c r="E1634">
        <v>2130</v>
      </c>
      <c r="F1634">
        <v>14.57</v>
      </c>
    </row>
    <row r="1635" spans="1:6" x14ac:dyDescent="0.25">
      <c r="A1635" t="s">
        <v>4923</v>
      </c>
      <c r="B1635" t="s">
        <v>4924</v>
      </c>
      <c r="C1635" t="s">
        <v>4925</v>
      </c>
      <c r="D1635" t="s">
        <v>127</v>
      </c>
      <c r="E1635">
        <v>2128</v>
      </c>
      <c r="F1635">
        <v>13.25</v>
      </c>
    </row>
    <row r="1636" spans="1:6" x14ac:dyDescent="0.25">
      <c r="A1636" t="s">
        <v>4926</v>
      </c>
      <c r="B1636" t="s">
        <v>4927</v>
      </c>
      <c r="C1636" t="s">
        <v>4928</v>
      </c>
      <c r="D1636" t="s">
        <v>160</v>
      </c>
      <c r="E1636">
        <v>2113</v>
      </c>
      <c r="F1636">
        <v>9.2200000000000006</v>
      </c>
    </row>
    <row r="1637" spans="1:6" x14ac:dyDescent="0.25">
      <c r="A1637" t="s">
        <v>4929</v>
      </c>
      <c r="B1637" t="s">
        <v>4930</v>
      </c>
      <c r="C1637" t="s">
        <v>4931</v>
      </c>
      <c r="D1637" t="s">
        <v>103</v>
      </c>
      <c r="E1637">
        <v>216</v>
      </c>
      <c r="F1637">
        <v>10.65</v>
      </c>
    </row>
    <row r="1638" spans="1:6" x14ac:dyDescent="0.25">
      <c r="A1638" t="s">
        <v>4932</v>
      </c>
      <c r="B1638" t="s">
        <v>4933</v>
      </c>
      <c r="C1638" t="s">
        <v>4934</v>
      </c>
      <c r="D1638" t="s">
        <v>149</v>
      </c>
      <c r="E1638">
        <v>20988</v>
      </c>
      <c r="F1638">
        <v>5.31</v>
      </c>
    </row>
    <row r="1639" spans="1:6" x14ac:dyDescent="0.25">
      <c r="A1639" t="s">
        <v>4935</v>
      </c>
      <c r="B1639" t="s">
        <v>4936</v>
      </c>
      <c r="C1639" t="s">
        <v>4937</v>
      </c>
      <c r="D1639" t="s">
        <v>107</v>
      </c>
      <c r="E1639">
        <v>20973</v>
      </c>
      <c r="F1639">
        <v>14.72</v>
      </c>
    </row>
    <row r="1640" spans="1:6" x14ac:dyDescent="0.25">
      <c r="A1640" t="s">
        <v>4938</v>
      </c>
      <c r="B1640" t="s">
        <v>4939</v>
      </c>
      <c r="C1640" t="s">
        <v>4940</v>
      </c>
      <c r="D1640" t="s">
        <v>285</v>
      </c>
      <c r="E1640">
        <v>20957</v>
      </c>
      <c r="F1640">
        <v>14.39</v>
      </c>
    </row>
    <row r="1641" spans="1:6" x14ac:dyDescent="0.25">
      <c r="A1641" t="s">
        <v>4941</v>
      </c>
      <c r="B1641" t="s">
        <v>4942</v>
      </c>
      <c r="C1641" t="s">
        <v>4943</v>
      </c>
      <c r="D1641" t="s">
        <v>107</v>
      </c>
      <c r="E1641">
        <v>20954</v>
      </c>
      <c r="F1641">
        <v>13.09</v>
      </c>
    </row>
    <row r="1642" spans="1:6" x14ac:dyDescent="0.25">
      <c r="A1642" t="s">
        <v>4944</v>
      </c>
      <c r="B1642" t="s">
        <v>4945</v>
      </c>
      <c r="C1642" t="s">
        <v>4946</v>
      </c>
      <c r="D1642" t="s">
        <v>99</v>
      </c>
      <c r="E1642">
        <v>20953</v>
      </c>
      <c r="F1642">
        <v>15.45</v>
      </c>
    </row>
    <row r="1643" spans="1:6" x14ac:dyDescent="0.25">
      <c r="A1643" t="s">
        <v>4947</v>
      </c>
      <c r="B1643" t="s">
        <v>4948</v>
      </c>
      <c r="C1643" t="s">
        <v>3414</v>
      </c>
      <c r="D1643" t="s">
        <v>103</v>
      </c>
      <c r="E1643">
        <v>20952</v>
      </c>
      <c r="F1643">
        <v>6.79</v>
      </c>
    </row>
    <row r="1644" spans="1:6" x14ac:dyDescent="0.25">
      <c r="A1644" t="s">
        <v>4949</v>
      </c>
      <c r="B1644" t="s">
        <v>4950</v>
      </c>
      <c r="C1644" t="s">
        <v>4951</v>
      </c>
      <c r="D1644" t="s">
        <v>205</v>
      </c>
      <c r="E1644">
        <v>20919</v>
      </c>
      <c r="F1644">
        <v>5.68</v>
      </c>
    </row>
    <row r="1645" spans="1:6" x14ac:dyDescent="0.25">
      <c r="A1645" t="s">
        <v>4952</v>
      </c>
      <c r="B1645" t="s">
        <v>4953</v>
      </c>
      <c r="C1645" t="s">
        <v>4954</v>
      </c>
      <c r="D1645" t="s">
        <v>107</v>
      </c>
      <c r="E1645">
        <v>20890</v>
      </c>
      <c r="F1645">
        <v>6.6</v>
      </c>
    </row>
    <row r="1646" spans="1:6" x14ac:dyDescent="0.25">
      <c r="A1646" t="s">
        <v>4955</v>
      </c>
      <c r="B1646" t="s">
        <v>4956</v>
      </c>
      <c r="C1646" t="s">
        <v>4957</v>
      </c>
      <c r="D1646" t="s">
        <v>99</v>
      </c>
      <c r="E1646">
        <v>20874</v>
      </c>
      <c r="F1646">
        <v>11.37</v>
      </c>
    </row>
    <row r="1647" spans="1:6" x14ac:dyDescent="0.25">
      <c r="A1647" t="s">
        <v>4958</v>
      </c>
      <c r="B1647" t="s">
        <v>4959</v>
      </c>
      <c r="C1647" t="s">
        <v>4960</v>
      </c>
      <c r="D1647" t="s">
        <v>107</v>
      </c>
      <c r="E1647">
        <v>20835</v>
      </c>
      <c r="F1647">
        <v>9.19</v>
      </c>
    </row>
    <row r="1648" spans="1:6" x14ac:dyDescent="0.25">
      <c r="A1648" t="s">
        <v>4961</v>
      </c>
      <c r="B1648" t="s">
        <v>4962</v>
      </c>
      <c r="C1648" t="s">
        <v>4963</v>
      </c>
      <c r="D1648" t="s">
        <v>107</v>
      </c>
      <c r="E1648">
        <v>20824</v>
      </c>
      <c r="F1648">
        <v>11.57</v>
      </c>
    </row>
    <row r="1649" spans="1:6" x14ac:dyDescent="0.25">
      <c r="A1649" t="s">
        <v>4964</v>
      </c>
      <c r="B1649" t="s">
        <v>4965</v>
      </c>
      <c r="C1649" t="s">
        <v>4966</v>
      </c>
      <c r="D1649" t="s">
        <v>145</v>
      </c>
      <c r="E1649">
        <v>20813</v>
      </c>
      <c r="F1649">
        <v>6.75</v>
      </c>
    </row>
    <row r="1650" spans="1:6" x14ac:dyDescent="0.25">
      <c r="A1650" t="s">
        <v>4967</v>
      </c>
      <c r="B1650" t="s">
        <v>4968</v>
      </c>
      <c r="C1650" t="s">
        <v>4969</v>
      </c>
      <c r="D1650" t="s">
        <v>103</v>
      </c>
      <c r="E1650">
        <v>20800</v>
      </c>
      <c r="F1650">
        <v>15.44</v>
      </c>
    </row>
    <row r="1651" spans="1:6" x14ac:dyDescent="0.25">
      <c r="A1651" t="s">
        <v>4970</v>
      </c>
      <c r="B1651" t="s">
        <v>4971</v>
      </c>
      <c r="C1651" t="s">
        <v>4972</v>
      </c>
      <c r="D1651" t="s">
        <v>103</v>
      </c>
      <c r="E1651">
        <v>20785</v>
      </c>
      <c r="F1651">
        <v>15.62</v>
      </c>
    </row>
    <row r="1652" spans="1:6" x14ac:dyDescent="0.25">
      <c r="A1652" t="s">
        <v>4973</v>
      </c>
      <c r="B1652" t="s">
        <v>4974</v>
      </c>
      <c r="C1652" t="s">
        <v>4975</v>
      </c>
      <c r="D1652" t="s">
        <v>91</v>
      </c>
      <c r="E1652">
        <v>20783</v>
      </c>
      <c r="F1652">
        <v>4.03</v>
      </c>
    </row>
    <row r="1653" spans="1:6" x14ac:dyDescent="0.25">
      <c r="A1653" t="s">
        <v>4976</v>
      </c>
      <c r="B1653" t="s">
        <v>4977</v>
      </c>
      <c r="C1653" t="s">
        <v>4978</v>
      </c>
      <c r="D1653" t="s">
        <v>131</v>
      </c>
      <c r="E1653">
        <v>20757</v>
      </c>
      <c r="F1653">
        <v>9.4</v>
      </c>
    </row>
    <row r="1654" spans="1:6" x14ac:dyDescent="0.25">
      <c r="A1654" t="s">
        <v>4979</v>
      </c>
      <c r="B1654" t="s">
        <v>4980</v>
      </c>
      <c r="C1654" t="s">
        <v>4981</v>
      </c>
      <c r="D1654" t="s">
        <v>111</v>
      </c>
      <c r="E1654">
        <v>20718</v>
      </c>
      <c r="F1654">
        <v>15.62</v>
      </c>
    </row>
    <row r="1655" spans="1:6" x14ac:dyDescent="0.25">
      <c r="A1655" t="s">
        <v>4982</v>
      </c>
      <c r="B1655" t="s">
        <v>4983</v>
      </c>
      <c r="C1655" t="s">
        <v>4984</v>
      </c>
      <c r="D1655" t="s">
        <v>103</v>
      </c>
      <c r="E1655">
        <v>20715</v>
      </c>
      <c r="F1655">
        <v>15.94</v>
      </c>
    </row>
    <row r="1656" spans="1:6" x14ac:dyDescent="0.25">
      <c r="A1656" t="s">
        <v>4985</v>
      </c>
      <c r="B1656" t="s">
        <v>4986</v>
      </c>
      <c r="C1656" t="s">
        <v>4987</v>
      </c>
      <c r="D1656" t="s">
        <v>107</v>
      </c>
      <c r="E1656">
        <v>20706</v>
      </c>
      <c r="F1656">
        <v>10.41</v>
      </c>
    </row>
    <row r="1657" spans="1:6" x14ac:dyDescent="0.25">
      <c r="A1657" t="s">
        <v>4988</v>
      </c>
      <c r="B1657" t="s">
        <v>4989</v>
      </c>
      <c r="C1657" t="s">
        <v>4990</v>
      </c>
      <c r="D1657" t="s">
        <v>107</v>
      </c>
      <c r="E1657">
        <v>20696</v>
      </c>
      <c r="F1657">
        <v>7.62</v>
      </c>
    </row>
    <row r="1658" spans="1:6" x14ac:dyDescent="0.25">
      <c r="A1658" t="s">
        <v>4991</v>
      </c>
      <c r="B1658" t="s">
        <v>4992</v>
      </c>
      <c r="C1658" t="s">
        <v>4993</v>
      </c>
      <c r="D1658" t="s">
        <v>145</v>
      </c>
      <c r="E1658">
        <v>20695</v>
      </c>
      <c r="F1658">
        <v>4.91</v>
      </c>
    </row>
    <row r="1659" spans="1:6" x14ac:dyDescent="0.25">
      <c r="A1659" t="s">
        <v>4994</v>
      </c>
      <c r="B1659" t="s">
        <v>4995</v>
      </c>
      <c r="C1659" t="s">
        <v>4996</v>
      </c>
      <c r="D1659" t="s">
        <v>131</v>
      </c>
      <c r="E1659">
        <v>20689</v>
      </c>
      <c r="F1659">
        <v>13.23</v>
      </c>
    </row>
    <row r="1660" spans="1:6" x14ac:dyDescent="0.25">
      <c r="A1660" t="s">
        <v>4997</v>
      </c>
      <c r="B1660" t="s">
        <v>4998</v>
      </c>
      <c r="C1660" t="s">
        <v>4999</v>
      </c>
      <c r="D1660" t="s">
        <v>119</v>
      </c>
      <c r="E1660">
        <v>20674</v>
      </c>
      <c r="F1660">
        <v>11.55</v>
      </c>
    </row>
    <row r="1661" spans="1:6" x14ac:dyDescent="0.25">
      <c r="A1661" t="s">
        <v>5000</v>
      </c>
      <c r="B1661" t="s">
        <v>5001</v>
      </c>
      <c r="C1661" t="s">
        <v>5002</v>
      </c>
      <c r="D1661" t="s">
        <v>111</v>
      </c>
      <c r="E1661">
        <v>20647</v>
      </c>
      <c r="F1661">
        <v>14.42</v>
      </c>
    </row>
    <row r="1662" spans="1:6" x14ac:dyDescent="0.25">
      <c r="A1662" t="s">
        <v>5003</v>
      </c>
      <c r="B1662" t="s">
        <v>5004</v>
      </c>
      <c r="C1662" t="s">
        <v>5005</v>
      </c>
      <c r="D1662" t="s">
        <v>119</v>
      </c>
      <c r="E1662">
        <v>20639</v>
      </c>
      <c r="F1662">
        <v>15.62</v>
      </c>
    </row>
    <row r="1663" spans="1:6" x14ac:dyDescent="0.25">
      <c r="A1663" t="s">
        <v>5006</v>
      </c>
      <c r="B1663" t="s">
        <v>5007</v>
      </c>
      <c r="C1663" t="s">
        <v>5008</v>
      </c>
      <c r="D1663" t="s">
        <v>107</v>
      </c>
      <c r="E1663">
        <v>20613</v>
      </c>
      <c r="F1663">
        <v>6.59</v>
      </c>
    </row>
    <row r="1664" spans="1:6" x14ac:dyDescent="0.25">
      <c r="A1664" t="s">
        <v>5009</v>
      </c>
      <c r="B1664" t="s">
        <v>5010</v>
      </c>
      <c r="C1664" t="s">
        <v>5011</v>
      </c>
      <c r="D1664" t="s">
        <v>149</v>
      </c>
      <c r="E1664">
        <v>20609</v>
      </c>
      <c r="F1664">
        <v>14.87</v>
      </c>
    </row>
    <row r="1665" spans="1:6" x14ac:dyDescent="0.25">
      <c r="A1665" t="s">
        <v>5012</v>
      </c>
      <c r="B1665" t="s">
        <v>5013</v>
      </c>
      <c r="C1665" t="s">
        <v>5014</v>
      </c>
      <c r="D1665" t="s">
        <v>103</v>
      </c>
      <c r="E1665">
        <v>20605</v>
      </c>
      <c r="F1665">
        <v>7.56</v>
      </c>
    </row>
    <row r="1666" spans="1:6" x14ac:dyDescent="0.25">
      <c r="A1666" t="s">
        <v>5015</v>
      </c>
      <c r="B1666" t="s">
        <v>5016</v>
      </c>
      <c r="C1666" t="s">
        <v>5017</v>
      </c>
      <c r="D1666" t="s">
        <v>103</v>
      </c>
      <c r="E1666">
        <v>20580</v>
      </c>
      <c r="F1666">
        <v>6.45</v>
      </c>
    </row>
    <row r="1667" spans="1:6" x14ac:dyDescent="0.25">
      <c r="A1667" t="s">
        <v>5018</v>
      </c>
      <c r="B1667" t="s">
        <v>5019</v>
      </c>
      <c r="C1667" t="s">
        <v>5020</v>
      </c>
      <c r="D1667" t="s">
        <v>119</v>
      </c>
      <c r="E1667">
        <v>20546</v>
      </c>
      <c r="F1667">
        <v>9.76</v>
      </c>
    </row>
    <row r="1668" spans="1:6" x14ac:dyDescent="0.25">
      <c r="A1668" t="s">
        <v>5021</v>
      </c>
      <c r="B1668" t="s">
        <v>5022</v>
      </c>
      <c r="C1668" t="s">
        <v>1489</v>
      </c>
      <c r="D1668" t="s">
        <v>115</v>
      </c>
      <c r="E1668">
        <v>20481</v>
      </c>
      <c r="F1668">
        <v>14.58</v>
      </c>
    </row>
    <row r="1669" spans="1:6" x14ac:dyDescent="0.25">
      <c r="A1669" t="s">
        <v>5023</v>
      </c>
      <c r="B1669" t="s">
        <v>5024</v>
      </c>
      <c r="C1669" t="s">
        <v>5025</v>
      </c>
      <c r="D1669" t="s">
        <v>141</v>
      </c>
      <c r="E1669">
        <v>20479</v>
      </c>
      <c r="F1669">
        <v>15.22</v>
      </c>
    </row>
    <row r="1670" spans="1:6" x14ac:dyDescent="0.25">
      <c r="A1670" t="s">
        <v>5026</v>
      </c>
      <c r="B1670" t="s">
        <v>5027</v>
      </c>
      <c r="C1670" t="s">
        <v>5028</v>
      </c>
      <c r="D1670" t="s">
        <v>131</v>
      </c>
      <c r="E1670">
        <v>20478</v>
      </c>
      <c r="F1670">
        <v>11.66</v>
      </c>
    </row>
    <row r="1671" spans="1:6" x14ac:dyDescent="0.25">
      <c r="A1671" t="s">
        <v>5029</v>
      </c>
      <c r="B1671" t="s">
        <v>5030</v>
      </c>
      <c r="C1671" t="s">
        <v>5031</v>
      </c>
      <c r="D1671" t="s">
        <v>88</v>
      </c>
      <c r="E1671">
        <v>20448</v>
      </c>
      <c r="F1671">
        <v>8.5</v>
      </c>
    </row>
    <row r="1672" spans="1:6" x14ac:dyDescent="0.25">
      <c r="A1672" t="s">
        <v>5032</v>
      </c>
      <c r="B1672" t="s">
        <v>5033</v>
      </c>
      <c r="C1672" t="s">
        <v>5034</v>
      </c>
      <c r="D1672" t="s">
        <v>107</v>
      </c>
      <c r="E1672">
        <v>20445</v>
      </c>
      <c r="F1672">
        <v>10.08</v>
      </c>
    </row>
    <row r="1673" spans="1:6" x14ac:dyDescent="0.25">
      <c r="A1673" t="s">
        <v>5035</v>
      </c>
      <c r="B1673" t="s">
        <v>5036</v>
      </c>
      <c r="C1673" t="s">
        <v>5037</v>
      </c>
      <c r="D1673" t="s">
        <v>99</v>
      </c>
      <c r="E1673">
        <v>20424</v>
      </c>
      <c r="F1673">
        <v>6.5</v>
      </c>
    </row>
    <row r="1674" spans="1:6" x14ac:dyDescent="0.25">
      <c r="A1674" t="s">
        <v>5038</v>
      </c>
      <c r="B1674" t="s">
        <v>5039</v>
      </c>
      <c r="C1674" t="s">
        <v>5040</v>
      </c>
      <c r="D1674" t="s">
        <v>107</v>
      </c>
      <c r="E1674">
        <v>20414</v>
      </c>
      <c r="F1674">
        <v>5.03</v>
      </c>
    </row>
    <row r="1675" spans="1:6" x14ac:dyDescent="0.25">
      <c r="A1675" t="s">
        <v>5041</v>
      </c>
      <c r="B1675" t="s">
        <v>5042</v>
      </c>
      <c r="C1675" t="s">
        <v>5043</v>
      </c>
      <c r="D1675" t="s">
        <v>107</v>
      </c>
      <c r="E1675">
        <v>20406</v>
      </c>
      <c r="F1675">
        <v>10.68</v>
      </c>
    </row>
    <row r="1676" spans="1:6" x14ac:dyDescent="0.25">
      <c r="A1676" t="s">
        <v>5044</v>
      </c>
      <c r="B1676" t="s">
        <v>5045</v>
      </c>
      <c r="C1676" t="s">
        <v>5046</v>
      </c>
      <c r="D1676" t="s">
        <v>88</v>
      </c>
      <c r="E1676">
        <v>20392</v>
      </c>
      <c r="F1676">
        <v>13.98</v>
      </c>
    </row>
    <row r="1677" spans="1:6" x14ac:dyDescent="0.25">
      <c r="A1677" t="s">
        <v>5047</v>
      </c>
      <c r="B1677" t="s">
        <v>5048</v>
      </c>
      <c r="C1677" t="s">
        <v>5049</v>
      </c>
      <c r="D1677" t="s">
        <v>205</v>
      </c>
      <c r="E1677">
        <v>20375</v>
      </c>
      <c r="F1677">
        <v>11.86</v>
      </c>
    </row>
    <row r="1678" spans="1:6" x14ac:dyDescent="0.25">
      <c r="A1678" t="s">
        <v>5050</v>
      </c>
      <c r="B1678" t="s">
        <v>5051</v>
      </c>
      <c r="C1678" t="s">
        <v>5052</v>
      </c>
      <c r="D1678" t="s">
        <v>91</v>
      </c>
      <c r="E1678">
        <v>20373</v>
      </c>
      <c r="F1678">
        <v>11.02</v>
      </c>
    </row>
    <row r="1679" spans="1:6" x14ac:dyDescent="0.25">
      <c r="A1679" t="s">
        <v>5053</v>
      </c>
      <c r="B1679" t="s">
        <v>5054</v>
      </c>
      <c r="C1679" t="s">
        <v>5055</v>
      </c>
      <c r="D1679" t="s">
        <v>131</v>
      </c>
      <c r="E1679">
        <v>20370</v>
      </c>
      <c r="F1679">
        <v>7.66</v>
      </c>
    </row>
    <row r="1680" spans="1:6" x14ac:dyDescent="0.25">
      <c r="A1680" t="s">
        <v>5056</v>
      </c>
      <c r="B1680" t="s">
        <v>5057</v>
      </c>
      <c r="C1680" t="s">
        <v>5058</v>
      </c>
      <c r="D1680" t="s">
        <v>103</v>
      </c>
      <c r="E1680">
        <v>20351</v>
      </c>
      <c r="F1680">
        <v>4.37</v>
      </c>
    </row>
    <row r="1681" spans="1:6" x14ac:dyDescent="0.25">
      <c r="A1681" t="s">
        <v>5059</v>
      </c>
      <c r="B1681" t="s">
        <v>5060</v>
      </c>
      <c r="C1681" t="s">
        <v>5061</v>
      </c>
      <c r="D1681" t="s">
        <v>119</v>
      </c>
      <c r="E1681">
        <v>20347</v>
      </c>
      <c r="F1681">
        <v>8.06</v>
      </c>
    </row>
    <row r="1682" spans="1:6" x14ac:dyDescent="0.25">
      <c r="A1682" t="s">
        <v>5062</v>
      </c>
      <c r="B1682" t="s">
        <v>5063</v>
      </c>
      <c r="C1682" t="s">
        <v>5064</v>
      </c>
      <c r="D1682" t="s">
        <v>141</v>
      </c>
      <c r="E1682">
        <v>20341</v>
      </c>
      <c r="F1682">
        <v>6.53</v>
      </c>
    </row>
    <row r="1683" spans="1:6" x14ac:dyDescent="0.25">
      <c r="A1683" t="s">
        <v>5065</v>
      </c>
      <c r="B1683" t="s">
        <v>5066</v>
      </c>
      <c r="C1683" t="s">
        <v>5067</v>
      </c>
      <c r="D1683" t="s">
        <v>107</v>
      </c>
      <c r="E1683">
        <v>20328</v>
      </c>
      <c r="F1683">
        <v>13.22</v>
      </c>
    </row>
    <row r="1684" spans="1:6" x14ac:dyDescent="0.25">
      <c r="A1684" t="s">
        <v>5068</v>
      </c>
      <c r="B1684" t="s">
        <v>5069</v>
      </c>
      <c r="C1684" t="s">
        <v>5070</v>
      </c>
      <c r="D1684" t="s">
        <v>103</v>
      </c>
      <c r="E1684">
        <v>20283</v>
      </c>
      <c r="F1684">
        <v>7.78</v>
      </c>
    </row>
    <row r="1685" spans="1:6" x14ac:dyDescent="0.25">
      <c r="A1685" t="s">
        <v>5071</v>
      </c>
      <c r="B1685" t="s">
        <v>5072</v>
      </c>
      <c r="C1685" t="s">
        <v>5073</v>
      </c>
      <c r="D1685" t="s">
        <v>212</v>
      </c>
      <c r="E1685">
        <v>20279</v>
      </c>
      <c r="F1685">
        <v>10.97</v>
      </c>
    </row>
    <row r="1686" spans="1:6" x14ac:dyDescent="0.25">
      <c r="A1686" t="s">
        <v>5074</v>
      </c>
      <c r="B1686" t="s">
        <v>5075</v>
      </c>
      <c r="C1686" t="s">
        <v>5076</v>
      </c>
      <c r="D1686" t="s">
        <v>107</v>
      </c>
      <c r="E1686">
        <v>20255</v>
      </c>
      <c r="F1686">
        <v>10</v>
      </c>
    </row>
    <row r="1687" spans="1:6" x14ac:dyDescent="0.25">
      <c r="A1687" t="s">
        <v>5077</v>
      </c>
      <c r="B1687" t="s">
        <v>5078</v>
      </c>
      <c r="C1687" t="s">
        <v>5079</v>
      </c>
      <c r="D1687" t="s">
        <v>88</v>
      </c>
      <c r="E1687">
        <v>20250</v>
      </c>
      <c r="F1687">
        <v>13.89</v>
      </c>
    </row>
    <row r="1688" spans="1:6" x14ac:dyDescent="0.25">
      <c r="A1688" t="s">
        <v>5080</v>
      </c>
      <c r="B1688" t="s">
        <v>5081</v>
      </c>
      <c r="C1688" t="s">
        <v>5082</v>
      </c>
      <c r="D1688" t="s">
        <v>99</v>
      </c>
      <c r="E1688">
        <v>20213</v>
      </c>
      <c r="F1688">
        <v>7.9</v>
      </c>
    </row>
    <row r="1689" spans="1:6" x14ac:dyDescent="0.25">
      <c r="A1689" t="s">
        <v>5083</v>
      </c>
      <c r="B1689" t="s">
        <v>5084</v>
      </c>
      <c r="C1689" t="s">
        <v>5085</v>
      </c>
      <c r="D1689" t="s">
        <v>88</v>
      </c>
      <c r="E1689">
        <v>20196</v>
      </c>
      <c r="F1689">
        <v>4.72</v>
      </c>
    </row>
    <row r="1690" spans="1:6" x14ac:dyDescent="0.25">
      <c r="A1690" t="s">
        <v>5086</v>
      </c>
      <c r="B1690" t="s">
        <v>5087</v>
      </c>
      <c r="C1690" t="s">
        <v>5088</v>
      </c>
      <c r="D1690" t="s">
        <v>99</v>
      </c>
      <c r="E1690">
        <v>20189</v>
      </c>
      <c r="F1690">
        <v>13.59</v>
      </c>
    </row>
    <row r="1691" spans="1:6" x14ac:dyDescent="0.25">
      <c r="A1691" t="s">
        <v>5089</v>
      </c>
      <c r="B1691" t="s">
        <v>5090</v>
      </c>
      <c r="C1691" t="s">
        <v>5091</v>
      </c>
      <c r="D1691" t="s">
        <v>107</v>
      </c>
      <c r="E1691">
        <v>20170</v>
      </c>
      <c r="F1691">
        <v>6.61</v>
      </c>
    </row>
    <row r="1692" spans="1:6" x14ac:dyDescent="0.25">
      <c r="A1692" t="s">
        <v>5092</v>
      </c>
      <c r="B1692" t="s">
        <v>5093</v>
      </c>
      <c r="C1692" t="s">
        <v>5094</v>
      </c>
      <c r="D1692" t="s">
        <v>99</v>
      </c>
      <c r="E1692">
        <v>20163</v>
      </c>
      <c r="F1692">
        <v>6.73</v>
      </c>
    </row>
    <row r="1693" spans="1:6" x14ac:dyDescent="0.25">
      <c r="A1693" t="s">
        <v>5095</v>
      </c>
      <c r="B1693" t="s">
        <v>5096</v>
      </c>
      <c r="C1693" t="s">
        <v>5097</v>
      </c>
      <c r="D1693" t="s">
        <v>107</v>
      </c>
      <c r="E1693">
        <v>20156</v>
      </c>
      <c r="F1693">
        <v>15.93</v>
      </c>
    </row>
    <row r="1694" spans="1:6" x14ac:dyDescent="0.25">
      <c r="A1694" t="s">
        <v>5098</v>
      </c>
      <c r="B1694" t="s">
        <v>5099</v>
      </c>
      <c r="C1694" t="s">
        <v>5100</v>
      </c>
      <c r="D1694" t="s">
        <v>88</v>
      </c>
      <c r="E1694">
        <v>20145</v>
      </c>
      <c r="F1694">
        <v>5</v>
      </c>
    </row>
    <row r="1695" spans="1:6" x14ac:dyDescent="0.25">
      <c r="A1695" t="s">
        <v>5101</v>
      </c>
      <c r="B1695" t="s">
        <v>5102</v>
      </c>
      <c r="C1695" t="s">
        <v>5103</v>
      </c>
      <c r="D1695" t="s">
        <v>111</v>
      </c>
      <c r="E1695">
        <v>20136</v>
      </c>
      <c r="F1695">
        <v>7.37</v>
      </c>
    </row>
    <row r="1696" spans="1:6" x14ac:dyDescent="0.25">
      <c r="A1696" t="s">
        <v>5104</v>
      </c>
      <c r="B1696" t="s">
        <v>5105</v>
      </c>
      <c r="C1696" t="s">
        <v>5106</v>
      </c>
      <c r="D1696" t="s">
        <v>212</v>
      </c>
      <c r="E1696">
        <v>20131</v>
      </c>
      <c r="F1696">
        <v>11.55</v>
      </c>
    </row>
    <row r="1697" spans="1:6" x14ac:dyDescent="0.25">
      <c r="A1697" t="s">
        <v>5107</v>
      </c>
      <c r="B1697" t="s">
        <v>5108</v>
      </c>
      <c r="C1697" t="s">
        <v>5109</v>
      </c>
      <c r="D1697" t="s">
        <v>103</v>
      </c>
      <c r="E1697">
        <v>20121</v>
      </c>
      <c r="F1697">
        <v>12.94</v>
      </c>
    </row>
    <row r="1698" spans="1:6" x14ac:dyDescent="0.25">
      <c r="A1698" t="s">
        <v>5110</v>
      </c>
      <c r="B1698" t="s">
        <v>5111</v>
      </c>
      <c r="C1698" t="s">
        <v>5112</v>
      </c>
      <c r="D1698" t="s">
        <v>195</v>
      </c>
      <c r="E1698">
        <v>2091</v>
      </c>
      <c r="F1698">
        <v>13.75</v>
      </c>
    </row>
    <row r="1699" spans="1:6" x14ac:dyDescent="0.25">
      <c r="A1699" t="s">
        <v>5113</v>
      </c>
      <c r="B1699" t="s">
        <v>5114</v>
      </c>
      <c r="C1699" t="s">
        <v>5115</v>
      </c>
      <c r="D1699" t="s">
        <v>127</v>
      </c>
      <c r="E1699">
        <v>2088</v>
      </c>
      <c r="F1699">
        <v>12.13</v>
      </c>
    </row>
    <row r="1700" spans="1:6" x14ac:dyDescent="0.25">
      <c r="A1700" t="s">
        <v>5116</v>
      </c>
      <c r="B1700" t="s">
        <v>5117</v>
      </c>
      <c r="C1700" t="s">
        <v>5118</v>
      </c>
      <c r="D1700" t="s">
        <v>103</v>
      </c>
      <c r="E1700">
        <v>2086</v>
      </c>
      <c r="F1700">
        <v>5.42</v>
      </c>
    </row>
    <row r="1701" spans="1:6" x14ac:dyDescent="0.25">
      <c r="A1701" t="s">
        <v>5119</v>
      </c>
      <c r="B1701" t="s">
        <v>5120</v>
      </c>
      <c r="C1701" t="s">
        <v>5121</v>
      </c>
      <c r="D1701" t="s">
        <v>145</v>
      </c>
      <c r="E1701">
        <v>2082</v>
      </c>
      <c r="F1701">
        <v>11.03</v>
      </c>
    </row>
    <row r="1702" spans="1:6" x14ac:dyDescent="0.25">
      <c r="A1702" t="s">
        <v>5122</v>
      </c>
      <c r="B1702" t="s">
        <v>5123</v>
      </c>
      <c r="C1702" t="s">
        <v>5124</v>
      </c>
      <c r="D1702" t="s">
        <v>107</v>
      </c>
      <c r="E1702">
        <v>2080</v>
      </c>
      <c r="F1702">
        <v>8.18</v>
      </c>
    </row>
    <row r="1703" spans="1:6" x14ac:dyDescent="0.25">
      <c r="A1703" t="s">
        <v>5125</v>
      </c>
      <c r="B1703" t="s">
        <v>5126</v>
      </c>
      <c r="C1703" t="s">
        <v>5127</v>
      </c>
      <c r="D1703" t="s">
        <v>103</v>
      </c>
      <c r="E1703">
        <v>2078</v>
      </c>
      <c r="F1703">
        <v>15.33</v>
      </c>
    </row>
    <row r="1704" spans="1:6" x14ac:dyDescent="0.25">
      <c r="A1704" t="s">
        <v>5128</v>
      </c>
      <c r="B1704" t="s">
        <v>5129</v>
      </c>
      <c r="C1704" t="s">
        <v>5130</v>
      </c>
      <c r="D1704" t="s">
        <v>205</v>
      </c>
      <c r="E1704">
        <v>2061</v>
      </c>
      <c r="F1704">
        <v>6.27</v>
      </c>
    </row>
    <row r="1705" spans="1:6" x14ac:dyDescent="0.25">
      <c r="A1705" t="s">
        <v>5131</v>
      </c>
      <c r="B1705" t="s">
        <v>5132</v>
      </c>
      <c r="C1705" t="s">
        <v>5133</v>
      </c>
      <c r="D1705" t="s">
        <v>88</v>
      </c>
      <c r="E1705">
        <v>2061</v>
      </c>
      <c r="F1705">
        <v>13.43</v>
      </c>
    </row>
    <row r="1706" spans="1:6" x14ac:dyDescent="0.25">
      <c r="A1706" t="s">
        <v>5134</v>
      </c>
      <c r="B1706" t="s">
        <v>5135</v>
      </c>
      <c r="C1706" t="s">
        <v>5136</v>
      </c>
      <c r="D1706" t="s">
        <v>103</v>
      </c>
      <c r="E1706">
        <v>2037</v>
      </c>
      <c r="F1706">
        <v>12.29</v>
      </c>
    </row>
    <row r="1707" spans="1:6" x14ac:dyDescent="0.25">
      <c r="A1707" t="s">
        <v>5137</v>
      </c>
      <c r="B1707" t="s">
        <v>5138</v>
      </c>
      <c r="C1707" t="s">
        <v>5139</v>
      </c>
      <c r="D1707" t="s">
        <v>119</v>
      </c>
      <c r="E1707">
        <v>2037</v>
      </c>
      <c r="F1707">
        <v>10.4</v>
      </c>
    </row>
    <row r="1708" spans="1:6" x14ac:dyDescent="0.25">
      <c r="A1708" t="s">
        <v>5140</v>
      </c>
      <c r="B1708" t="s">
        <v>5141</v>
      </c>
      <c r="C1708" t="s">
        <v>5142</v>
      </c>
      <c r="D1708" t="s">
        <v>205</v>
      </c>
      <c r="E1708">
        <v>2010</v>
      </c>
      <c r="F1708">
        <v>12.61</v>
      </c>
    </row>
    <row r="1709" spans="1:6" x14ac:dyDescent="0.25">
      <c r="A1709" t="s">
        <v>5143</v>
      </c>
      <c r="B1709" t="s">
        <v>5144</v>
      </c>
      <c r="C1709" t="s">
        <v>5145</v>
      </c>
      <c r="D1709" t="s">
        <v>119</v>
      </c>
      <c r="E1709">
        <v>209</v>
      </c>
      <c r="F1709">
        <v>8.43</v>
      </c>
    </row>
    <row r="1710" spans="1:6" x14ac:dyDescent="0.25">
      <c r="A1710" t="s">
        <v>5146</v>
      </c>
      <c r="B1710" t="s">
        <v>5147</v>
      </c>
      <c r="C1710" t="s">
        <v>5148</v>
      </c>
      <c r="D1710" t="s">
        <v>127</v>
      </c>
      <c r="E1710">
        <v>205</v>
      </c>
      <c r="F1710">
        <v>7.65</v>
      </c>
    </row>
    <row r="1711" spans="1:6" x14ac:dyDescent="0.25">
      <c r="A1711" t="s">
        <v>5149</v>
      </c>
      <c r="B1711" t="s">
        <v>5150</v>
      </c>
      <c r="C1711" t="s">
        <v>5151</v>
      </c>
      <c r="D1711" t="s">
        <v>107</v>
      </c>
      <c r="E1711">
        <v>200</v>
      </c>
      <c r="F1711">
        <v>7.89</v>
      </c>
    </row>
    <row r="1712" spans="1:6" x14ac:dyDescent="0.25">
      <c r="A1712" t="s">
        <v>5152</v>
      </c>
      <c r="B1712" t="s">
        <v>5153</v>
      </c>
      <c r="C1712" t="s">
        <v>5154</v>
      </c>
      <c r="D1712" t="s">
        <v>88</v>
      </c>
      <c r="E1712">
        <v>19977</v>
      </c>
      <c r="F1712">
        <v>15.57</v>
      </c>
    </row>
    <row r="1713" spans="1:6" x14ac:dyDescent="0.25">
      <c r="A1713" t="s">
        <v>5155</v>
      </c>
      <c r="B1713" t="s">
        <v>5156</v>
      </c>
      <c r="C1713" t="s">
        <v>5157</v>
      </c>
      <c r="D1713" t="s">
        <v>107</v>
      </c>
      <c r="E1713">
        <v>19975</v>
      </c>
      <c r="F1713">
        <v>12.27</v>
      </c>
    </row>
    <row r="1714" spans="1:6" x14ac:dyDescent="0.25">
      <c r="A1714" t="s">
        <v>5158</v>
      </c>
      <c r="B1714" t="s">
        <v>5159</v>
      </c>
      <c r="C1714" t="s">
        <v>5160</v>
      </c>
      <c r="D1714" t="s">
        <v>115</v>
      </c>
      <c r="E1714">
        <v>19961</v>
      </c>
      <c r="F1714">
        <v>13.27</v>
      </c>
    </row>
    <row r="1715" spans="1:6" x14ac:dyDescent="0.25">
      <c r="A1715" t="s">
        <v>5161</v>
      </c>
      <c r="B1715" t="s">
        <v>5162</v>
      </c>
      <c r="C1715" t="s">
        <v>5163</v>
      </c>
      <c r="D1715" t="s">
        <v>131</v>
      </c>
      <c r="E1715">
        <v>19950</v>
      </c>
      <c r="F1715">
        <v>4.6500000000000004</v>
      </c>
    </row>
    <row r="1716" spans="1:6" x14ac:dyDescent="0.25">
      <c r="A1716" t="s">
        <v>5164</v>
      </c>
      <c r="B1716" t="s">
        <v>5165</v>
      </c>
      <c r="C1716" t="s">
        <v>5166</v>
      </c>
      <c r="D1716" t="s">
        <v>212</v>
      </c>
      <c r="E1716">
        <v>19939</v>
      </c>
      <c r="F1716">
        <v>5.35</v>
      </c>
    </row>
    <row r="1717" spans="1:6" x14ac:dyDescent="0.25">
      <c r="A1717" t="s">
        <v>5167</v>
      </c>
      <c r="B1717" t="s">
        <v>5168</v>
      </c>
      <c r="C1717" t="s">
        <v>5169</v>
      </c>
      <c r="D1717" t="s">
        <v>141</v>
      </c>
      <c r="E1717">
        <v>19932</v>
      </c>
      <c r="F1717">
        <v>6.37</v>
      </c>
    </row>
    <row r="1718" spans="1:6" x14ac:dyDescent="0.25">
      <c r="A1718" t="s">
        <v>5170</v>
      </c>
      <c r="B1718" t="s">
        <v>5171</v>
      </c>
      <c r="C1718" t="s">
        <v>764</v>
      </c>
      <c r="D1718" t="s">
        <v>119</v>
      </c>
      <c r="E1718">
        <v>19899</v>
      </c>
      <c r="F1718">
        <v>11.19</v>
      </c>
    </row>
    <row r="1719" spans="1:6" x14ac:dyDescent="0.25">
      <c r="A1719" t="s">
        <v>5172</v>
      </c>
      <c r="B1719" t="s">
        <v>5173</v>
      </c>
      <c r="C1719" t="s">
        <v>5174</v>
      </c>
      <c r="D1719" t="s">
        <v>195</v>
      </c>
      <c r="E1719">
        <v>19888</v>
      </c>
      <c r="F1719">
        <v>10.56</v>
      </c>
    </row>
    <row r="1720" spans="1:6" x14ac:dyDescent="0.25">
      <c r="A1720" t="s">
        <v>5175</v>
      </c>
      <c r="B1720" t="s">
        <v>5176</v>
      </c>
      <c r="C1720" t="s">
        <v>5177</v>
      </c>
      <c r="D1720" t="s">
        <v>115</v>
      </c>
      <c r="E1720">
        <v>19878</v>
      </c>
      <c r="F1720">
        <v>4.28</v>
      </c>
    </row>
    <row r="1721" spans="1:6" x14ac:dyDescent="0.25">
      <c r="A1721" t="s">
        <v>5178</v>
      </c>
      <c r="B1721" t="s">
        <v>5179</v>
      </c>
      <c r="C1721" t="s">
        <v>5180</v>
      </c>
      <c r="D1721" t="s">
        <v>205</v>
      </c>
      <c r="E1721">
        <v>19862</v>
      </c>
      <c r="F1721">
        <v>11.38</v>
      </c>
    </row>
    <row r="1722" spans="1:6" x14ac:dyDescent="0.25">
      <c r="A1722" t="s">
        <v>5181</v>
      </c>
      <c r="B1722" t="s">
        <v>5182</v>
      </c>
      <c r="C1722" t="s">
        <v>5183</v>
      </c>
      <c r="D1722" t="s">
        <v>149</v>
      </c>
      <c r="E1722">
        <v>19818</v>
      </c>
      <c r="F1722">
        <v>14.32</v>
      </c>
    </row>
    <row r="1723" spans="1:6" x14ac:dyDescent="0.25">
      <c r="A1723" t="s">
        <v>5184</v>
      </c>
      <c r="B1723" t="s">
        <v>5185</v>
      </c>
      <c r="C1723" t="s">
        <v>5186</v>
      </c>
      <c r="D1723" t="s">
        <v>103</v>
      </c>
      <c r="E1723">
        <v>19789</v>
      </c>
      <c r="F1723">
        <v>6.08</v>
      </c>
    </row>
    <row r="1724" spans="1:6" x14ac:dyDescent="0.25">
      <c r="A1724" t="s">
        <v>5187</v>
      </c>
      <c r="B1724" t="s">
        <v>5188</v>
      </c>
      <c r="C1724" t="s">
        <v>5189</v>
      </c>
      <c r="D1724" t="s">
        <v>123</v>
      </c>
      <c r="E1724">
        <v>19788</v>
      </c>
      <c r="F1724">
        <v>12.67</v>
      </c>
    </row>
    <row r="1725" spans="1:6" x14ac:dyDescent="0.25">
      <c r="A1725" t="s">
        <v>5190</v>
      </c>
      <c r="B1725" t="s">
        <v>5191</v>
      </c>
      <c r="C1725" t="s">
        <v>5192</v>
      </c>
      <c r="D1725" t="s">
        <v>99</v>
      </c>
      <c r="E1725">
        <v>19783</v>
      </c>
      <c r="F1725">
        <v>12.89</v>
      </c>
    </row>
    <row r="1726" spans="1:6" x14ac:dyDescent="0.25">
      <c r="A1726" t="s">
        <v>5193</v>
      </c>
      <c r="B1726" t="s">
        <v>5194</v>
      </c>
      <c r="C1726" t="s">
        <v>5195</v>
      </c>
      <c r="D1726" t="s">
        <v>107</v>
      </c>
      <c r="E1726">
        <v>19750</v>
      </c>
      <c r="F1726">
        <v>7.17</v>
      </c>
    </row>
    <row r="1727" spans="1:6" x14ac:dyDescent="0.25">
      <c r="A1727" t="s">
        <v>5196</v>
      </c>
      <c r="B1727" t="s">
        <v>5197</v>
      </c>
      <c r="C1727" t="s">
        <v>5198</v>
      </c>
      <c r="D1727" t="s">
        <v>205</v>
      </c>
      <c r="E1727">
        <v>19746</v>
      </c>
      <c r="F1727">
        <v>4.1900000000000004</v>
      </c>
    </row>
    <row r="1728" spans="1:6" x14ac:dyDescent="0.25">
      <c r="A1728" t="s">
        <v>5199</v>
      </c>
      <c r="B1728" t="s">
        <v>5200</v>
      </c>
      <c r="C1728" t="s">
        <v>5201</v>
      </c>
      <c r="D1728" t="s">
        <v>103</v>
      </c>
      <c r="E1728">
        <v>19729</v>
      </c>
      <c r="F1728">
        <v>12.06</v>
      </c>
    </row>
    <row r="1729" spans="1:6" x14ac:dyDescent="0.25">
      <c r="A1729" t="s">
        <v>5202</v>
      </c>
      <c r="B1729" t="s">
        <v>5203</v>
      </c>
      <c r="C1729" t="s">
        <v>5204</v>
      </c>
      <c r="D1729" t="s">
        <v>173</v>
      </c>
      <c r="E1729">
        <v>19727</v>
      </c>
      <c r="F1729">
        <v>10.039999999999999</v>
      </c>
    </row>
    <row r="1730" spans="1:6" x14ac:dyDescent="0.25">
      <c r="A1730" t="s">
        <v>5205</v>
      </c>
      <c r="B1730" t="s">
        <v>5206</v>
      </c>
      <c r="C1730" t="s">
        <v>5207</v>
      </c>
      <c r="D1730" t="s">
        <v>160</v>
      </c>
      <c r="E1730">
        <v>19719</v>
      </c>
      <c r="F1730">
        <v>4.88</v>
      </c>
    </row>
    <row r="1731" spans="1:6" x14ac:dyDescent="0.25">
      <c r="A1731" t="s">
        <v>5208</v>
      </c>
      <c r="B1731" t="s">
        <v>5209</v>
      </c>
      <c r="C1731" t="s">
        <v>5210</v>
      </c>
      <c r="D1731" t="s">
        <v>99</v>
      </c>
      <c r="E1731">
        <v>19675</v>
      </c>
      <c r="F1731">
        <v>10.52</v>
      </c>
    </row>
    <row r="1732" spans="1:6" x14ac:dyDescent="0.25">
      <c r="A1732" t="s">
        <v>5211</v>
      </c>
      <c r="B1732" t="s">
        <v>5212</v>
      </c>
      <c r="C1732" t="s">
        <v>5213</v>
      </c>
      <c r="D1732" t="s">
        <v>103</v>
      </c>
      <c r="E1732">
        <v>19662</v>
      </c>
      <c r="F1732">
        <v>4.6900000000000004</v>
      </c>
    </row>
    <row r="1733" spans="1:6" x14ac:dyDescent="0.25">
      <c r="A1733" t="s">
        <v>5214</v>
      </c>
      <c r="B1733" t="s">
        <v>5215</v>
      </c>
      <c r="C1733" t="s">
        <v>5216</v>
      </c>
      <c r="D1733" t="s">
        <v>156</v>
      </c>
      <c r="E1733">
        <v>19654</v>
      </c>
      <c r="F1733">
        <v>4.57</v>
      </c>
    </row>
    <row r="1734" spans="1:6" x14ac:dyDescent="0.25">
      <c r="A1734" t="s">
        <v>5217</v>
      </c>
      <c r="B1734" t="s">
        <v>5218</v>
      </c>
      <c r="C1734" t="s">
        <v>5219</v>
      </c>
      <c r="D1734" t="s">
        <v>111</v>
      </c>
      <c r="E1734">
        <v>19637</v>
      </c>
      <c r="F1734">
        <v>12.51</v>
      </c>
    </row>
    <row r="1735" spans="1:6" x14ac:dyDescent="0.25">
      <c r="A1735" t="s">
        <v>5220</v>
      </c>
      <c r="B1735" t="s">
        <v>5221</v>
      </c>
      <c r="C1735" t="s">
        <v>5222</v>
      </c>
      <c r="D1735" t="s">
        <v>131</v>
      </c>
      <c r="E1735">
        <v>19630</v>
      </c>
      <c r="F1735">
        <v>7.38</v>
      </c>
    </row>
    <row r="1736" spans="1:6" x14ac:dyDescent="0.25">
      <c r="A1736" t="s">
        <v>5223</v>
      </c>
      <c r="B1736" t="s">
        <v>5224</v>
      </c>
      <c r="C1736" t="s">
        <v>5225</v>
      </c>
      <c r="D1736" t="s">
        <v>123</v>
      </c>
      <c r="E1736">
        <v>19620</v>
      </c>
      <c r="F1736">
        <v>12.29</v>
      </c>
    </row>
    <row r="1737" spans="1:6" x14ac:dyDescent="0.25">
      <c r="A1737" t="s">
        <v>5226</v>
      </c>
      <c r="B1737" t="s">
        <v>5227</v>
      </c>
      <c r="C1737" t="s">
        <v>5228</v>
      </c>
      <c r="D1737" t="s">
        <v>115</v>
      </c>
      <c r="E1737">
        <v>19620</v>
      </c>
      <c r="F1737">
        <v>13.95</v>
      </c>
    </row>
    <row r="1738" spans="1:6" x14ac:dyDescent="0.25">
      <c r="A1738" t="s">
        <v>5229</v>
      </c>
      <c r="B1738" t="s">
        <v>5230</v>
      </c>
      <c r="C1738" t="s">
        <v>5231</v>
      </c>
      <c r="D1738" t="s">
        <v>111</v>
      </c>
      <c r="E1738">
        <v>19599</v>
      </c>
      <c r="F1738">
        <v>10.52</v>
      </c>
    </row>
    <row r="1739" spans="1:6" x14ac:dyDescent="0.25">
      <c r="A1739" t="s">
        <v>5232</v>
      </c>
      <c r="B1739" t="s">
        <v>5233</v>
      </c>
      <c r="C1739" t="s">
        <v>5234</v>
      </c>
      <c r="D1739" t="s">
        <v>88</v>
      </c>
      <c r="E1739">
        <v>19594</v>
      </c>
      <c r="F1739">
        <v>9.49</v>
      </c>
    </row>
    <row r="1740" spans="1:6" x14ac:dyDescent="0.25">
      <c r="A1740" t="s">
        <v>5235</v>
      </c>
      <c r="B1740" t="s">
        <v>5236</v>
      </c>
      <c r="C1740" t="s">
        <v>5237</v>
      </c>
      <c r="D1740" t="s">
        <v>103</v>
      </c>
      <c r="E1740">
        <v>19589</v>
      </c>
      <c r="F1740">
        <v>11</v>
      </c>
    </row>
    <row r="1741" spans="1:6" x14ac:dyDescent="0.25">
      <c r="A1741" t="s">
        <v>5238</v>
      </c>
      <c r="B1741" t="s">
        <v>5239</v>
      </c>
      <c r="C1741" t="s">
        <v>5240</v>
      </c>
      <c r="D1741" t="s">
        <v>141</v>
      </c>
      <c r="E1741">
        <v>19584</v>
      </c>
      <c r="F1741">
        <v>15.34</v>
      </c>
    </row>
    <row r="1742" spans="1:6" x14ac:dyDescent="0.25">
      <c r="A1742" t="s">
        <v>5241</v>
      </c>
      <c r="B1742" t="s">
        <v>5242</v>
      </c>
      <c r="C1742" t="s">
        <v>5243</v>
      </c>
      <c r="D1742" t="s">
        <v>88</v>
      </c>
      <c r="E1742">
        <v>19566</v>
      </c>
      <c r="F1742">
        <v>4.26</v>
      </c>
    </row>
    <row r="1743" spans="1:6" x14ac:dyDescent="0.25">
      <c r="A1743" t="s">
        <v>5244</v>
      </c>
      <c r="B1743" t="s">
        <v>5245</v>
      </c>
      <c r="C1743" t="s">
        <v>5246</v>
      </c>
      <c r="D1743" t="s">
        <v>228</v>
      </c>
      <c r="E1743">
        <v>19563</v>
      </c>
      <c r="F1743">
        <v>4.2</v>
      </c>
    </row>
    <row r="1744" spans="1:6" x14ac:dyDescent="0.25">
      <c r="A1744" t="s">
        <v>5247</v>
      </c>
      <c r="B1744" t="s">
        <v>5248</v>
      </c>
      <c r="C1744" t="s">
        <v>5249</v>
      </c>
      <c r="D1744" t="s">
        <v>107</v>
      </c>
      <c r="E1744">
        <v>19548</v>
      </c>
      <c r="F1744">
        <v>6.35</v>
      </c>
    </row>
    <row r="1745" spans="1:6" x14ac:dyDescent="0.25">
      <c r="A1745" t="s">
        <v>5250</v>
      </c>
      <c r="B1745" t="s">
        <v>5251</v>
      </c>
      <c r="C1745" t="s">
        <v>5252</v>
      </c>
      <c r="D1745" t="s">
        <v>123</v>
      </c>
      <c r="E1745">
        <v>19545</v>
      </c>
      <c r="F1745">
        <v>15.97</v>
      </c>
    </row>
    <row r="1746" spans="1:6" x14ac:dyDescent="0.25">
      <c r="A1746" t="s">
        <v>5253</v>
      </c>
      <c r="B1746" t="s">
        <v>5254</v>
      </c>
      <c r="C1746" t="s">
        <v>5255</v>
      </c>
      <c r="D1746" t="s">
        <v>107</v>
      </c>
      <c r="E1746">
        <v>19522</v>
      </c>
      <c r="F1746">
        <v>8.7899999999999991</v>
      </c>
    </row>
    <row r="1747" spans="1:6" x14ac:dyDescent="0.25">
      <c r="A1747" t="s">
        <v>5256</v>
      </c>
      <c r="B1747" t="s">
        <v>5257</v>
      </c>
      <c r="C1747" t="s">
        <v>5258</v>
      </c>
      <c r="D1747" t="s">
        <v>141</v>
      </c>
      <c r="E1747">
        <v>19498</v>
      </c>
      <c r="F1747">
        <v>11.64</v>
      </c>
    </row>
    <row r="1748" spans="1:6" x14ac:dyDescent="0.25">
      <c r="A1748" t="s">
        <v>5259</v>
      </c>
      <c r="B1748" t="s">
        <v>5260</v>
      </c>
      <c r="C1748" t="s">
        <v>5261</v>
      </c>
      <c r="D1748" t="s">
        <v>88</v>
      </c>
      <c r="E1748">
        <v>19441</v>
      </c>
      <c r="F1748">
        <v>14.54</v>
      </c>
    </row>
    <row r="1749" spans="1:6" x14ac:dyDescent="0.25">
      <c r="A1749" t="s">
        <v>5262</v>
      </c>
      <c r="B1749" t="s">
        <v>5263</v>
      </c>
      <c r="C1749" t="s">
        <v>5264</v>
      </c>
      <c r="D1749" t="s">
        <v>149</v>
      </c>
      <c r="E1749">
        <v>19423</v>
      </c>
      <c r="F1749">
        <v>11.5</v>
      </c>
    </row>
    <row r="1750" spans="1:6" x14ac:dyDescent="0.25">
      <c r="A1750" t="s">
        <v>5265</v>
      </c>
      <c r="B1750" t="s">
        <v>5266</v>
      </c>
      <c r="C1750" t="s">
        <v>5267</v>
      </c>
      <c r="D1750" t="s">
        <v>88</v>
      </c>
      <c r="E1750">
        <v>19419</v>
      </c>
      <c r="F1750">
        <v>8.39</v>
      </c>
    </row>
    <row r="1751" spans="1:6" x14ac:dyDescent="0.25">
      <c r="A1751" t="s">
        <v>5268</v>
      </c>
      <c r="B1751" t="s">
        <v>5269</v>
      </c>
      <c r="C1751" t="s">
        <v>5270</v>
      </c>
      <c r="D1751" t="s">
        <v>88</v>
      </c>
      <c r="E1751">
        <v>19395</v>
      </c>
      <c r="F1751">
        <v>10.51</v>
      </c>
    </row>
    <row r="1752" spans="1:6" x14ac:dyDescent="0.25">
      <c r="A1752" t="s">
        <v>5271</v>
      </c>
      <c r="B1752" t="s">
        <v>5272</v>
      </c>
      <c r="C1752" t="s">
        <v>5273</v>
      </c>
      <c r="D1752" t="s">
        <v>91</v>
      </c>
      <c r="E1752">
        <v>19390</v>
      </c>
      <c r="F1752">
        <v>9.67</v>
      </c>
    </row>
    <row r="1753" spans="1:6" x14ac:dyDescent="0.25">
      <c r="A1753" t="s">
        <v>5274</v>
      </c>
      <c r="B1753" t="s">
        <v>5275</v>
      </c>
      <c r="C1753" t="s">
        <v>5276</v>
      </c>
      <c r="D1753" t="s">
        <v>99</v>
      </c>
      <c r="E1753">
        <v>19381</v>
      </c>
      <c r="F1753">
        <v>6.15</v>
      </c>
    </row>
    <row r="1754" spans="1:6" x14ac:dyDescent="0.25">
      <c r="A1754" t="s">
        <v>5277</v>
      </c>
      <c r="B1754" t="s">
        <v>5278</v>
      </c>
      <c r="C1754" t="s">
        <v>5279</v>
      </c>
      <c r="D1754" t="s">
        <v>111</v>
      </c>
      <c r="E1754">
        <v>19373</v>
      </c>
      <c r="F1754">
        <v>14.22</v>
      </c>
    </row>
    <row r="1755" spans="1:6" x14ac:dyDescent="0.25">
      <c r="A1755" t="s">
        <v>5280</v>
      </c>
      <c r="B1755" t="s">
        <v>5281</v>
      </c>
      <c r="C1755" t="s">
        <v>5282</v>
      </c>
      <c r="D1755" t="s">
        <v>156</v>
      </c>
      <c r="E1755">
        <v>19365</v>
      </c>
      <c r="F1755">
        <v>15.2</v>
      </c>
    </row>
    <row r="1756" spans="1:6" x14ac:dyDescent="0.25">
      <c r="A1756" t="s">
        <v>5283</v>
      </c>
      <c r="B1756" t="s">
        <v>5284</v>
      </c>
      <c r="C1756" t="s">
        <v>5285</v>
      </c>
      <c r="D1756" t="s">
        <v>253</v>
      </c>
      <c r="E1756">
        <v>19327</v>
      </c>
      <c r="F1756">
        <v>13.66</v>
      </c>
    </row>
    <row r="1757" spans="1:6" x14ac:dyDescent="0.25">
      <c r="A1757" t="s">
        <v>5286</v>
      </c>
      <c r="B1757" t="s">
        <v>5287</v>
      </c>
      <c r="C1757" t="s">
        <v>5288</v>
      </c>
      <c r="D1757" t="s">
        <v>103</v>
      </c>
      <c r="E1757">
        <v>19322</v>
      </c>
      <c r="F1757">
        <v>5.77</v>
      </c>
    </row>
    <row r="1758" spans="1:6" x14ac:dyDescent="0.25">
      <c r="A1758" t="s">
        <v>5289</v>
      </c>
      <c r="B1758" t="s">
        <v>5290</v>
      </c>
      <c r="C1758" t="s">
        <v>5291</v>
      </c>
      <c r="D1758" t="s">
        <v>285</v>
      </c>
      <c r="E1758">
        <v>19305</v>
      </c>
      <c r="F1758">
        <v>14.66</v>
      </c>
    </row>
    <row r="1759" spans="1:6" x14ac:dyDescent="0.25">
      <c r="A1759" t="s">
        <v>5292</v>
      </c>
      <c r="B1759" t="s">
        <v>5293</v>
      </c>
      <c r="C1759" t="s">
        <v>5294</v>
      </c>
      <c r="D1759" t="s">
        <v>319</v>
      </c>
      <c r="E1759">
        <v>19294</v>
      </c>
      <c r="F1759">
        <v>15.52</v>
      </c>
    </row>
    <row r="1760" spans="1:6" x14ac:dyDescent="0.25">
      <c r="A1760" t="s">
        <v>5295</v>
      </c>
      <c r="B1760" t="s">
        <v>5296</v>
      </c>
      <c r="C1760" t="s">
        <v>5297</v>
      </c>
      <c r="D1760" t="s">
        <v>156</v>
      </c>
      <c r="E1760">
        <v>19288</v>
      </c>
      <c r="F1760">
        <v>12.65</v>
      </c>
    </row>
    <row r="1761" spans="1:6" x14ac:dyDescent="0.25">
      <c r="A1761" t="s">
        <v>5298</v>
      </c>
      <c r="B1761" t="s">
        <v>5299</v>
      </c>
      <c r="C1761" t="s">
        <v>5300</v>
      </c>
      <c r="D1761" t="s">
        <v>228</v>
      </c>
      <c r="E1761">
        <v>19274</v>
      </c>
      <c r="F1761">
        <v>15.98</v>
      </c>
    </row>
    <row r="1762" spans="1:6" x14ac:dyDescent="0.25">
      <c r="A1762" t="s">
        <v>5301</v>
      </c>
      <c r="B1762" t="s">
        <v>5302</v>
      </c>
      <c r="C1762" t="s">
        <v>5303</v>
      </c>
      <c r="D1762" t="s">
        <v>115</v>
      </c>
      <c r="E1762">
        <v>19247</v>
      </c>
      <c r="F1762">
        <v>6.08</v>
      </c>
    </row>
    <row r="1763" spans="1:6" x14ac:dyDescent="0.25">
      <c r="A1763" t="s">
        <v>5304</v>
      </c>
      <c r="B1763" t="s">
        <v>5305</v>
      </c>
      <c r="C1763" t="s">
        <v>5306</v>
      </c>
      <c r="D1763" t="s">
        <v>111</v>
      </c>
      <c r="E1763">
        <v>19247</v>
      </c>
      <c r="F1763">
        <v>13.85</v>
      </c>
    </row>
    <row r="1764" spans="1:6" x14ac:dyDescent="0.25">
      <c r="A1764" t="s">
        <v>5307</v>
      </c>
      <c r="B1764" t="s">
        <v>5308</v>
      </c>
      <c r="C1764" t="s">
        <v>5309</v>
      </c>
      <c r="D1764" t="s">
        <v>103</v>
      </c>
      <c r="E1764">
        <v>19243</v>
      </c>
      <c r="F1764">
        <v>7.72</v>
      </c>
    </row>
    <row r="1765" spans="1:6" x14ac:dyDescent="0.25">
      <c r="A1765" t="s">
        <v>5310</v>
      </c>
      <c r="B1765" t="s">
        <v>5311</v>
      </c>
      <c r="C1765" t="s">
        <v>5312</v>
      </c>
      <c r="D1765" t="s">
        <v>119</v>
      </c>
      <c r="E1765">
        <v>19243</v>
      </c>
      <c r="F1765">
        <v>4.47</v>
      </c>
    </row>
    <row r="1766" spans="1:6" x14ac:dyDescent="0.25">
      <c r="A1766" t="s">
        <v>5313</v>
      </c>
      <c r="B1766" t="s">
        <v>5314</v>
      </c>
      <c r="C1766" t="s">
        <v>5315</v>
      </c>
      <c r="D1766" t="s">
        <v>88</v>
      </c>
      <c r="E1766">
        <v>19233</v>
      </c>
      <c r="F1766">
        <v>7.22</v>
      </c>
    </row>
    <row r="1767" spans="1:6" x14ac:dyDescent="0.25">
      <c r="A1767" t="s">
        <v>5316</v>
      </c>
      <c r="B1767" t="s">
        <v>5317</v>
      </c>
      <c r="C1767" t="s">
        <v>5318</v>
      </c>
      <c r="D1767" t="s">
        <v>149</v>
      </c>
      <c r="E1767">
        <v>19193</v>
      </c>
      <c r="F1767">
        <v>15.71</v>
      </c>
    </row>
    <row r="1768" spans="1:6" x14ac:dyDescent="0.25">
      <c r="A1768" t="s">
        <v>5319</v>
      </c>
      <c r="B1768" t="s">
        <v>5320</v>
      </c>
      <c r="C1768" t="s">
        <v>5321</v>
      </c>
      <c r="D1768" t="s">
        <v>115</v>
      </c>
      <c r="E1768">
        <v>19188</v>
      </c>
      <c r="F1768">
        <v>14.95</v>
      </c>
    </row>
    <row r="1769" spans="1:6" x14ac:dyDescent="0.25">
      <c r="A1769" t="s">
        <v>5322</v>
      </c>
      <c r="B1769" t="s">
        <v>5323</v>
      </c>
      <c r="C1769" t="s">
        <v>5324</v>
      </c>
      <c r="D1769" t="s">
        <v>107</v>
      </c>
      <c r="E1769">
        <v>19151</v>
      </c>
      <c r="F1769">
        <v>11.33</v>
      </c>
    </row>
    <row r="1770" spans="1:6" x14ac:dyDescent="0.25">
      <c r="A1770" t="s">
        <v>5325</v>
      </c>
      <c r="B1770" t="s">
        <v>5326</v>
      </c>
      <c r="C1770" t="s">
        <v>5327</v>
      </c>
      <c r="D1770" t="s">
        <v>103</v>
      </c>
      <c r="E1770">
        <v>19151</v>
      </c>
      <c r="F1770">
        <v>5.23</v>
      </c>
    </row>
    <row r="1771" spans="1:6" x14ac:dyDescent="0.25">
      <c r="A1771" t="s">
        <v>5328</v>
      </c>
      <c r="B1771" t="s">
        <v>5329</v>
      </c>
      <c r="C1771" t="s">
        <v>5330</v>
      </c>
      <c r="D1771" t="s">
        <v>205</v>
      </c>
      <c r="E1771">
        <v>19150</v>
      </c>
      <c r="F1771">
        <v>11.76</v>
      </c>
    </row>
    <row r="1772" spans="1:6" x14ac:dyDescent="0.25">
      <c r="A1772" t="s">
        <v>5331</v>
      </c>
      <c r="B1772" t="s">
        <v>5332</v>
      </c>
      <c r="C1772" t="s">
        <v>5333</v>
      </c>
      <c r="D1772" t="s">
        <v>107</v>
      </c>
      <c r="E1772">
        <v>19150</v>
      </c>
      <c r="F1772">
        <v>15.98</v>
      </c>
    </row>
    <row r="1773" spans="1:6" x14ac:dyDescent="0.25">
      <c r="A1773" t="s">
        <v>5334</v>
      </c>
      <c r="B1773" t="s">
        <v>5335</v>
      </c>
      <c r="C1773" t="s">
        <v>5336</v>
      </c>
      <c r="D1773" t="s">
        <v>123</v>
      </c>
      <c r="E1773">
        <v>19128</v>
      </c>
      <c r="F1773">
        <v>14.16</v>
      </c>
    </row>
    <row r="1774" spans="1:6" x14ac:dyDescent="0.25">
      <c r="A1774" t="s">
        <v>5337</v>
      </c>
      <c r="B1774" t="s">
        <v>5338</v>
      </c>
      <c r="C1774" t="s">
        <v>5339</v>
      </c>
      <c r="D1774" t="s">
        <v>115</v>
      </c>
      <c r="E1774">
        <v>19128</v>
      </c>
      <c r="F1774">
        <v>12.86</v>
      </c>
    </row>
    <row r="1775" spans="1:6" x14ac:dyDescent="0.25">
      <c r="A1775" t="s">
        <v>5340</v>
      </c>
      <c r="B1775" t="s">
        <v>5341</v>
      </c>
      <c r="C1775" t="s">
        <v>5342</v>
      </c>
      <c r="D1775" t="s">
        <v>103</v>
      </c>
      <c r="E1775">
        <v>19107</v>
      </c>
      <c r="F1775">
        <v>11.76</v>
      </c>
    </row>
    <row r="1776" spans="1:6" x14ac:dyDescent="0.25">
      <c r="A1776" t="s">
        <v>5343</v>
      </c>
      <c r="B1776" t="s">
        <v>5344</v>
      </c>
      <c r="C1776" t="s">
        <v>5345</v>
      </c>
      <c r="D1776" t="s">
        <v>127</v>
      </c>
      <c r="E1776">
        <v>1984</v>
      </c>
      <c r="F1776">
        <v>15.47</v>
      </c>
    </row>
    <row r="1777" spans="1:6" x14ac:dyDescent="0.25">
      <c r="A1777" t="s">
        <v>5346</v>
      </c>
      <c r="B1777" t="s">
        <v>5347</v>
      </c>
      <c r="C1777" t="s">
        <v>5348</v>
      </c>
      <c r="D1777" t="s">
        <v>103</v>
      </c>
      <c r="E1777">
        <v>1983</v>
      </c>
      <c r="F1777">
        <v>4.0599999999999996</v>
      </c>
    </row>
    <row r="1778" spans="1:6" x14ac:dyDescent="0.25">
      <c r="A1778" t="s">
        <v>5349</v>
      </c>
      <c r="B1778" t="s">
        <v>5350</v>
      </c>
      <c r="C1778" t="s">
        <v>5351</v>
      </c>
      <c r="D1778" t="s">
        <v>88</v>
      </c>
      <c r="E1778">
        <v>1970</v>
      </c>
      <c r="F1778">
        <v>10.11</v>
      </c>
    </row>
    <row r="1779" spans="1:6" x14ac:dyDescent="0.25">
      <c r="A1779" t="s">
        <v>5352</v>
      </c>
      <c r="B1779" t="s">
        <v>5353</v>
      </c>
      <c r="C1779" t="s">
        <v>5354</v>
      </c>
      <c r="D1779" t="s">
        <v>160</v>
      </c>
      <c r="E1779">
        <v>1967</v>
      </c>
      <c r="F1779">
        <v>12.37</v>
      </c>
    </row>
    <row r="1780" spans="1:6" x14ac:dyDescent="0.25">
      <c r="A1780" t="s">
        <v>5355</v>
      </c>
      <c r="B1780" t="s">
        <v>5356</v>
      </c>
      <c r="C1780" t="s">
        <v>5357</v>
      </c>
      <c r="D1780" t="s">
        <v>103</v>
      </c>
      <c r="E1780">
        <v>1949</v>
      </c>
      <c r="F1780">
        <v>6.35</v>
      </c>
    </row>
    <row r="1781" spans="1:6" x14ac:dyDescent="0.25">
      <c r="A1781" t="s">
        <v>5358</v>
      </c>
      <c r="B1781" t="s">
        <v>5359</v>
      </c>
      <c r="C1781" t="s">
        <v>5360</v>
      </c>
      <c r="D1781" t="s">
        <v>88</v>
      </c>
      <c r="E1781">
        <v>1948</v>
      </c>
      <c r="F1781">
        <v>4.3600000000000003</v>
      </c>
    </row>
    <row r="1782" spans="1:6" x14ac:dyDescent="0.25">
      <c r="A1782" t="s">
        <v>5361</v>
      </c>
      <c r="B1782" t="s">
        <v>5362</v>
      </c>
      <c r="C1782" t="s">
        <v>5363</v>
      </c>
      <c r="D1782" t="s">
        <v>145</v>
      </c>
      <c r="E1782">
        <v>1932</v>
      </c>
      <c r="F1782">
        <v>8.32</v>
      </c>
    </row>
    <row r="1783" spans="1:6" x14ac:dyDescent="0.25">
      <c r="A1783" t="s">
        <v>5364</v>
      </c>
      <c r="B1783" t="s">
        <v>5365</v>
      </c>
      <c r="C1783" t="s">
        <v>5366</v>
      </c>
      <c r="D1783" t="s">
        <v>145</v>
      </c>
      <c r="E1783">
        <v>198</v>
      </c>
      <c r="F1783">
        <v>6.81</v>
      </c>
    </row>
    <row r="1784" spans="1:6" x14ac:dyDescent="0.25">
      <c r="A1784" t="s">
        <v>5367</v>
      </c>
      <c r="B1784" t="s">
        <v>5368</v>
      </c>
      <c r="C1784" t="s">
        <v>5369</v>
      </c>
      <c r="D1784" t="s">
        <v>119</v>
      </c>
      <c r="E1784">
        <v>193</v>
      </c>
      <c r="F1784">
        <v>12.12</v>
      </c>
    </row>
    <row r="1785" spans="1:6" x14ac:dyDescent="0.25">
      <c r="A1785" t="s">
        <v>5370</v>
      </c>
      <c r="B1785" t="s">
        <v>5371</v>
      </c>
      <c r="C1785" t="s">
        <v>5372</v>
      </c>
      <c r="D1785" t="s">
        <v>115</v>
      </c>
      <c r="E1785">
        <v>18997</v>
      </c>
      <c r="F1785">
        <v>4.25</v>
      </c>
    </row>
    <row r="1786" spans="1:6" x14ac:dyDescent="0.25">
      <c r="A1786" t="s">
        <v>5373</v>
      </c>
      <c r="B1786" t="s">
        <v>5374</v>
      </c>
      <c r="C1786" t="s">
        <v>5375</v>
      </c>
      <c r="D1786" t="s">
        <v>195</v>
      </c>
      <c r="E1786">
        <v>18990</v>
      </c>
      <c r="F1786">
        <v>13.23</v>
      </c>
    </row>
    <row r="1787" spans="1:6" x14ac:dyDescent="0.25">
      <c r="A1787" t="s">
        <v>5376</v>
      </c>
      <c r="B1787" t="s">
        <v>5377</v>
      </c>
      <c r="C1787" t="s">
        <v>5378</v>
      </c>
      <c r="D1787" t="s">
        <v>141</v>
      </c>
      <c r="E1787">
        <v>18984</v>
      </c>
      <c r="F1787">
        <v>4.63</v>
      </c>
    </row>
    <row r="1788" spans="1:6" x14ac:dyDescent="0.25">
      <c r="A1788" t="s">
        <v>5379</v>
      </c>
      <c r="B1788" t="s">
        <v>5380</v>
      </c>
      <c r="C1788" t="s">
        <v>5381</v>
      </c>
      <c r="D1788" t="s">
        <v>107</v>
      </c>
      <c r="E1788">
        <v>18904</v>
      </c>
      <c r="F1788">
        <v>14.14</v>
      </c>
    </row>
    <row r="1789" spans="1:6" x14ac:dyDescent="0.25">
      <c r="A1789" t="s">
        <v>5382</v>
      </c>
      <c r="B1789" t="s">
        <v>5383</v>
      </c>
      <c r="C1789" t="s">
        <v>5384</v>
      </c>
      <c r="D1789" t="s">
        <v>228</v>
      </c>
      <c r="E1789">
        <v>18900</v>
      </c>
      <c r="F1789">
        <v>5.66</v>
      </c>
    </row>
    <row r="1790" spans="1:6" x14ac:dyDescent="0.25">
      <c r="A1790" t="s">
        <v>5385</v>
      </c>
      <c r="B1790" t="s">
        <v>5386</v>
      </c>
      <c r="C1790" t="s">
        <v>5387</v>
      </c>
      <c r="D1790" t="s">
        <v>228</v>
      </c>
      <c r="E1790">
        <v>18893</v>
      </c>
      <c r="F1790">
        <v>14.3</v>
      </c>
    </row>
    <row r="1791" spans="1:6" x14ac:dyDescent="0.25">
      <c r="A1791" t="s">
        <v>5388</v>
      </c>
      <c r="B1791" t="s">
        <v>5389</v>
      </c>
      <c r="C1791" t="s">
        <v>5390</v>
      </c>
      <c r="D1791" t="s">
        <v>107</v>
      </c>
      <c r="E1791">
        <v>18886</v>
      </c>
      <c r="F1791">
        <v>8.35</v>
      </c>
    </row>
    <row r="1792" spans="1:6" x14ac:dyDescent="0.25">
      <c r="A1792" t="s">
        <v>5391</v>
      </c>
      <c r="B1792" t="s">
        <v>5392</v>
      </c>
      <c r="C1792" t="s">
        <v>5393</v>
      </c>
      <c r="D1792" t="s">
        <v>383</v>
      </c>
      <c r="E1792">
        <v>18881</v>
      </c>
      <c r="F1792">
        <v>9.25</v>
      </c>
    </row>
    <row r="1793" spans="1:6" x14ac:dyDescent="0.25">
      <c r="A1793" t="s">
        <v>5394</v>
      </c>
      <c r="B1793" t="s">
        <v>5395</v>
      </c>
      <c r="C1793" t="s">
        <v>5396</v>
      </c>
      <c r="D1793" t="s">
        <v>127</v>
      </c>
      <c r="E1793">
        <v>18851</v>
      </c>
      <c r="F1793">
        <v>4.13</v>
      </c>
    </row>
    <row r="1794" spans="1:6" x14ac:dyDescent="0.25">
      <c r="A1794" t="s">
        <v>5397</v>
      </c>
      <c r="B1794" t="s">
        <v>5398</v>
      </c>
      <c r="C1794" t="s">
        <v>5399</v>
      </c>
      <c r="D1794" t="s">
        <v>107</v>
      </c>
      <c r="E1794">
        <v>18840</v>
      </c>
      <c r="F1794">
        <v>5.97</v>
      </c>
    </row>
    <row r="1795" spans="1:6" x14ac:dyDescent="0.25">
      <c r="A1795" t="s">
        <v>5400</v>
      </c>
      <c r="B1795" t="s">
        <v>5401</v>
      </c>
      <c r="C1795" t="s">
        <v>5402</v>
      </c>
      <c r="D1795" t="s">
        <v>111</v>
      </c>
      <c r="E1795">
        <v>18834</v>
      </c>
      <c r="F1795">
        <v>11.73</v>
      </c>
    </row>
    <row r="1796" spans="1:6" x14ac:dyDescent="0.25">
      <c r="A1796" t="s">
        <v>5403</v>
      </c>
      <c r="B1796" t="s">
        <v>5404</v>
      </c>
      <c r="C1796" t="s">
        <v>5405</v>
      </c>
      <c r="D1796" t="s">
        <v>119</v>
      </c>
      <c r="E1796">
        <v>18825</v>
      </c>
      <c r="F1796">
        <v>13.65</v>
      </c>
    </row>
    <row r="1797" spans="1:6" x14ac:dyDescent="0.25">
      <c r="A1797" t="s">
        <v>5406</v>
      </c>
      <c r="B1797" t="s">
        <v>5407</v>
      </c>
      <c r="C1797" t="s">
        <v>5408</v>
      </c>
      <c r="D1797" t="s">
        <v>141</v>
      </c>
      <c r="E1797">
        <v>18802</v>
      </c>
      <c r="F1797">
        <v>9.68</v>
      </c>
    </row>
    <row r="1798" spans="1:6" x14ac:dyDescent="0.25">
      <c r="A1798" t="s">
        <v>5409</v>
      </c>
      <c r="B1798" t="s">
        <v>5410</v>
      </c>
      <c r="C1798" t="s">
        <v>5411</v>
      </c>
      <c r="D1798" t="s">
        <v>103</v>
      </c>
      <c r="E1798">
        <v>18792</v>
      </c>
      <c r="F1798">
        <v>6.14</v>
      </c>
    </row>
    <row r="1799" spans="1:6" x14ac:dyDescent="0.25">
      <c r="A1799" t="s">
        <v>5412</v>
      </c>
      <c r="B1799" t="s">
        <v>5413</v>
      </c>
      <c r="C1799" t="s">
        <v>5414</v>
      </c>
      <c r="D1799" t="s">
        <v>131</v>
      </c>
      <c r="E1799">
        <v>18782</v>
      </c>
      <c r="F1799">
        <v>4.8899999999999997</v>
      </c>
    </row>
    <row r="1800" spans="1:6" x14ac:dyDescent="0.25">
      <c r="A1800" t="s">
        <v>5415</v>
      </c>
      <c r="B1800" t="s">
        <v>5416</v>
      </c>
      <c r="C1800" t="s">
        <v>5417</v>
      </c>
      <c r="D1800" t="s">
        <v>103</v>
      </c>
      <c r="E1800">
        <v>18781</v>
      </c>
      <c r="F1800">
        <v>14.04</v>
      </c>
    </row>
    <row r="1801" spans="1:6" x14ac:dyDescent="0.25">
      <c r="A1801" t="s">
        <v>5418</v>
      </c>
      <c r="B1801" t="s">
        <v>5419</v>
      </c>
      <c r="C1801" t="s">
        <v>5420</v>
      </c>
      <c r="D1801" t="s">
        <v>107</v>
      </c>
      <c r="E1801">
        <v>18765</v>
      </c>
      <c r="F1801">
        <v>11.9</v>
      </c>
    </row>
    <row r="1802" spans="1:6" x14ac:dyDescent="0.25">
      <c r="A1802" t="s">
        <v>5421</v>
      </c>
      <c r="B1802" t="s">
        <v>5422</v>
      </c>
      <c r="C1802" t="s">
        <v>5423</v>
      </c>
      <c r="D1802" t="s">
        <v>319</v>
      </c>
      <c r="E1802">
        <v>18757</v>
      </c>
      <c r="F1802">
        <v>15.78</v>
      </c>
    </row>
    <row r="1803" spans="1:6" x14ac:dyDescent="0.25">
      <c r="A1803" t="s">
        <v>5424</v>
      </c>
      <c r="B1803" t="s">
        <v>5425</v>
      </c>
      <c r="C1803" t="s">
        <v>5426</v>
      </c>
      <c r="D1803" t="s">
        <v>115</v>
      </c>
      <c r="E1803">
        <v>18742</v>
      </c>
      <c r="F1803">
        <v>10.53</v>
      </c>
    </row>
    <row r="1804" spans="1:6" x14ac:dyDescent="0.25">
      <c r="A1804" t="s">
        <v>5427</v>
      </c>
      <c r="B1804" t="s">
        <v>5428</v>
      </c>
      <c r="C1804" t="s">
        <v>5429</v>
      </c>
      <c r="D1804" t="s">
        <v>160</v>
      </c>
      <c r="E1804">
        <v>18705</v>
      </c>
      <c r="F1804">
        <v>4.91</v>
      </c>
    </row>
    <row r="1805" spans="1:6" x14ac:dyDescent="0.25">
      <c r="A1805" t="s">
        <v>5430</v>
      </c>
      <c r="B1805" t="s">
        <v>5431</v>
      </c>
      <c r="C1805" t="s">
        <v>5432</v>
      </c>
      <c r="D1805" t="s">
        <v>285</v>
      </c>
      <c r="E1805">
        <v>18682</v>
      </c>
      <c r="F1805">
        <v>5.61</v>
      </c>
    </row>
    <row r="1806" spans="1:6" x14ac:dyDescent="0.25">
      <c r="A1806" t="s">
        <v>5433</v>
      </c>
      <c r="B1806" t="s">
        <v>5434</v>
      </c>
      <c r="C1806" t="s">
        <v>5435</v>
      </c>
      <c r="D1806" t="s">
        <v>119</v>
      </c>
      <c r="E1806">
        <v>18674</v>
      </c>
      <c r="F1806">
        <v>6.02</v>
      </c>
    </row>
    <row r="1807" spans="1:6" x14ac:dyDescent="0.25">
      <c r="A1807" t="s">
        <v>5436</v>
      </c>
      <c r="B1807" t="s">
        <v>5437</v>
      </c>
      <c r="C1807" t="s">
        <v>5438</v>
      </c>
      <c r="D1807" t="s">
        <v>141</v>
      </c>
      <c r="E1807">
        <v>18672</v>
      </c>
      <c r="F1807">
        <v>11.71</v>
      </c>
    </row>
    <row r="1808" spans="1:6" x14ac:dyDescent="0.25">
      <c r="A1808" t="s">
        <v>5439</v>
      </c>
      <c r="B1808" t="s">
        <v>5440</v>
      </c>
      <c r="C1808" t="s">
        <v>5441</v>
      </c>
      <c r="D1808" t="s">
        <v>131</v>
      </c>
      <c r="E1808">
        <v>18668</v>
      </c>
      <c r="F1808">
        <v>6.66</v>
      </c>
    </row>
    <row r="1809" spans="1:6" x14ac:dyDescent="0.25">
      <c r="A1809" t="s">
        <v>5442</v>
      </c>
      <c r="B1809" t="s">
        <v>5443</v>
      </c>
      <c r="C1809" t="s">
        <v>5444</v>
      </c>
      <c r="D1809" t="s">
        <v>119</v>
      </c>
      <c r="E1809">
        <v>18644</v>
      </c>
      <c r="F1809">
        <v>9.17</v>
      </c>
    </row>
    <row r="1810" spans="1:6" x14ac:dyDescent="0.25">
      <c r="A1810" t="s">
        <v>5445</v>
      </c>
      <c r="B1810" t="s">
        <v>5446</v>
      </c>
      <c r="C1810" t="s">
        <v>5447</v>
      </c>
      <c r="D1810" t="s">
        <v>111</v>
      </c>
      <c r="E1810">
        <v>18631</v>
      </c>
      <c r="F1810">
        <v>11.14</v>
      </c>
    </row>
    <row r="1811" spans="1:6" x14ac:dyDescent="0.25">
      <c r="A1811" t="s">
        <v>5448</v>
      </c>
      <c r="B1811" t="s">
        <v>5449</v>
      </c>
      <c r="C1811" t="s">
        <v>5450</v>
      </c>
      <c r="D1811" t="s">
        <v>88</v>
      </c>
      <c r="E1811">
        <v>18627</v>
      </c>
      <c r="F1811">
        <v>15.11</v>
      </c>
    </row>
    <row r="1812" spans="1:6" x14ac:dyDescent="0.25">
      <c r="A1812" t="s">
        <v>5451</v>
      </c>
      <c r="B1812" t="s">
        <v>5452</v>
      </c>
      <c r="C1812" t="s">
        <v>5453</v>
      </c>
      <c r="D1812" t="s">
        <v>103</v>
      </c>
      <c r="E1812">
        <v>18626</v>
      </c>
      <c r="F1812">
        <v>15.43</v>
      </c>
    </row>
    <row r="1813" spans="1:6" x14ac:dyDescent="0.25">
      <c r="A1813" t="s">
        <v>5454</v>
      </c>
      <c r="B1813" t="s">
        <v>5455</v>
      </c>
      <c r="C1813" t="s">
        <v>5456</v>
      </c>
      <c r="D1813" t="s">
        <v>119</v>
      </c>
      <c r="E1813">
        <v>18624</v>
      </c>
      <c r="F1813">
        <v>7.04</v>
      </c>
    </row>
    <row r="1814" spans="1:6" x14ac:dyDescent="0.25">
      <c r="A1814" t="s">
        <v>5457</v>
      </c>
      <c r="B1814" t="s">
        <v>5458</v>
      </c>
      <c r="C1814" t="s">
        <v>5459</v>
      </c>
      <c r="D1814" t="s">
        <v>205</v>
      </c>
      <c r="E1814">
        <v>18620</v>
      </c>
      <c r="F1814">
        <v>8.23</v>
      </c>
    </row>
    <row r="1815" spans="1:6" x14ac:dyDescent="0.25">
      <c r="A1815" t="s">
        <v>5460</v>
      </c>
      <c r="B1815" t="s">
        <v>5461</v>
      </c>
      <c r="C1815" t="s">
        <v>5462</v>
      </c>
      <c r="D1815" t="s">
        <v>107</v>
      </c>
      <c r="E1815">
        <v>18615</v>
      </c>
      <c r="F1815">
        <v>9.19</v>
      </c>
    </row>
    <row r="1816" spans="1:6" x14ac:dyDescent="0.25">
      <c r="A1816" t="s">
        <v>5463</v>
      </c>
      <c r="B1816" t="s">
        <v>5464</v>
      </c>
      <c r="C1816" t="s">
        <v>455</v>
      </c>
      <c r="D1816" t="s">
        <v>119</v>
      </c>
      <c r="E1816">
        <v>18612</v>
      </c>
      <c r="F1816">
        <v>4.4800000000000004</v>
      </c>
    </row>
    <row r="1817" spans="1:6" x14ac:dyDescent="0.25">
      <c r="A1817" t="s">
        <v>5465</v>
      </c>
      <c r="B1817" t="s">
        <v>5466</v>
      </c>
      <c r="C1817" t="s">
        <v>5467</v>
      </c>
      <c r="D1817" t="s">
        <v>88</v>
      </c>
      <c r="E1817">
        <v>18606</v>
      </c>
      <c r="F1817">
        <v>10.82</v>
      </c>
    </row>
    <row r="1818" spans="1:6" x14ac:dyDescent="0.25">
      <c r="A1818" t="s">
        <v>5468</v>
      </c>
      <c r="B1818" t="s">
        <v>5469</v>
      </c>
      <c r="C1818" t="s">
        <v>5470</v>
      </c>
      <c r="D1818" t="s">
        <v>99</v>
      </c>
      <c r="E1818">
        <v>18606</v>
      </c>
      <c r="F1818">
        <v>4.88</v>
      </c>
    </row>
    <row r="1819" spans="1:6" x14ac:dyDescent="0.25">
      <c r="A1819" t="s">
        <v>5471</v>
      </c>
      <c r="B1819" t="s">
        <v>5472</v>
      </c>
      <c r="C1819" t="s">
        <v>1749</v>
      </c>
      <c r="D1819" t="s">
        <v>103</v>
      </c>
      <c r="E1819">
        <v>18600</v>
      </c>
      <c r="F1819">
        <v>7.05</v>
      </c>
    </row>
    <row r="1820" spans="1:6" x14ac:dyDescent="0.25">
      <c r="A1820" t="s">
        <v>5473</v>
      </c>
      <c r="B1820" t="s">
        <v>5474</v>
      </c>
      <c r="C1820" t="s">
        <v>5475</v>
      </c>
      <c r="D1820" t="s">
        <v>383</v>
      </c>
      <c r="E1820">
        <v>18566</v>
      </c>
      <c r="F1820">
        <v>5.78</v>
      </c>
    </row>
    <row r="1821" spans="1:6" x14ac:dyDescent="0.25">
      <c r="A1821" t="s">
        <v>5476</v>
      </c>
      <c r="B1821" t="s">
        <v>5477</v>
      </c>
      <c r="C1821" t="s">
        <v>5478</v>
      </c>
      <c r="D1821" t="s">
        <v>141</v>
      </c>
      <c r="E1821">
        <v>18554</v>
      </c>
      <c r="F1821">
        <v>9.1</v>
      </c>
    </row>
    <row r="1822" spans="1:6" x14ac:dyDescent="0.25">
      <c r="A1822" t="s">
        <v>5479</v>
      </c>
      <c r="B1822" t="s">
        <v>5480</v>
      </c>
      <c r="C1822" t="s">
        <v>5481</v>
      </c>
      <c r="D1822" t="s">
        <v>88</v>
      </c>
      <c r="E1822">
        <v>18553</v>
      </c>
      <c r="F1822">
        <v>12.98</v>
      </c>
    </row>
    <row r="1823" spans="1:6" x14ac:dyDescent="0.25">
      <c r="A1823" t="s">
        <v>5482</v>
      </c>
      <c r="B1823" t="s">
        <v>5483</v>
      </c>
      <c r="C1823" t="s">
        <v>5484</v>
      </c>
      <c r="D1823" t="s">
        <v>107</v>
      </c>
      <c r="E1823">
        <v>18552</v>
      </c>
      <c r="F1823">
        <v>10.52</v>
      </c>
    </row>
    <row r="1824" spans="1:6" x14ac:dyDescent="0.25">
      <c r="A1824" t="s">
        <v>5485</v>
      </c>
      <c r="B1824" t="s">
        <v>5486</v>
      </c>
      <c r="C1824" t="s">
        <v>5487</v>
      </c>
      <c r="D1824" t="s">
        <v>205</v>
      </c>
      <c r="E1824">
        <v>18545</v>
      </c>
      <c r="F1824">
        <v>10.54</v>
      </c>
    </row>
    <row r="1825" spans="1:6" x14ac:dyDescent="0.25">
      <c r="A1825" t="s">
        <v>5488</v>
      </c>
      <c r="B1825" t="s">
        <v>5489</v>
      </c>
      <c r="C1825" t="s">
        <v>3081</v>
      </c>
      <c r="D1825" t="s">
        <v>141</v>
      </c>
      <c r="E1825">
        <v>18544</v>
      </c>
      <c r="F1825">
        <v>13.13</v>
      </c>
    </row>
    <row r="1826" spans="1:6" x14ac:dyDescent="0.25">
      <c r="A1826" t="s">
        <v>5490</v>
      </c>
      <c r="B1826" t="s">
        <v>5491</v>
      </c>
      <c r="C1826" t="s">
        <v>5492</v>
      </c>
      <c r="D1826" t="s">
        <v>205</v>
      </c>
      <c r="E1826">
        <v>18537</v>
      </c>
      <c r="F1826">
        <v>9.2200000000000006</v>
      </c>
    </row>
    <row r="1827" spans="1:6" x14ac:dyDescent="0.25">
      <c r="A1827" t="s">
        <v>5493</v>
      </c>
      <c r="B1827" t="s">
        <v>5494</v>
      </c>
      <c r="C1827" t="s">
        <v>5495</v>
      </c>
      <c r="D1827" t="s">
        <v>103</v>
      </c>
      <c r="E1827">
        <v>18523</v>
      </c>
      <c r="F1827">
        <v>9.49</v>
      </c>
    </row>
    <row r="1828" spans="1:6" x14ac:dyDescent="0.25">
      <c r="A1828" t="s">
        <v>5496</v>
      </c>
      <c r="B1828" t="s">
        <v>5497</v>
      </c>
      <c r="C1828" t="s">
        <v>5498</v>
      </c>
      <c r="D1828" t="s">
        <v>103</v>
      </c>
      <c r="E1828">
        <v>18504</v>
      </c>
      <c r="F1828">
        <v>9.6</v>
      </c>
    </row>
    <row r="1829" spans="1:6" x14ac:dyDescent="0.25">
      <c r="A1829" t="s">
        <v>5499</v>
      </c>
      <c r="B1829" t="s">
        <v>5500</v>
      </c>
      <c r="C1829" t="s">
        <v>5501</v>
      </c>
      <c r="D1829" t="s">
        <v>123</v>
      </c>
      <c r="E1829">
        <v>18503</v>
      </c>
      <c r="F1829">
        <v>15.63</v>
      </c>
    </row>
    <row r="1830" spans="1:6" x14ac:dyDescent="0.25">
      <c r="A1830" t="s">
        <v>5502</v>
      </c>
      <c r="B1830" t="s">
        <v>5503</v>
      </c>
      <c r="C1830" t="s">
        <v>5504</v>
      </c>
      <c r="D1830" t="s">
        <v>88</v>
      </c>
      <c r="E1830">
        <v>18496</v>
      </c>
      <c r="F1830">
        <v>10.43</v>
      </c>
    </row>
    <row r="1831" spans="1:6" x14ac:dyDescent="0.25">
      <c r="A1831" t="s">
        <v>5505</v>
      </c>
      <c r="B1831" t="s">
        <v>5506</v>
      </c>
      <c r="C1831" t="s">
        <v>5507</v>
      </c>
      <c r="D1831" t="s">
        <v>88</v>
      </c>
      <c r="E1831">
        <v>18486</v>
      </c>
      <c r="F1831">
        <v>15.72</v>
      </c>
    </row>
    <row r="1832" spans="1:6" x14ac:dyDescent="0.25">
      <c r="A1832" t="s">
        <v>5508</v>
      </c>
      <c r="B1832" t="s">
        <v>5509</v>
      </c>
      <c r="C1832" t="s">
        <v>5510</v>
      </c>
      <c r="D1832" t="s">
        <v>141</v>
      </c>
      <c r="E1832">
        <v>18467</v>
      </c>
      <c r="F1832">
        <v>9.8800000000000008</v>
      </c>
    </row>
    <row r="1833" spans="1:6" x14ac:dyDescent="0.25">
      <c r="A1833" t="s">
        <v>5511</v>
      </c>
      <c r="B1833" t="s">
        <v>5512</v>
      </c>
      <c r="C1833" t="s">
        <v>5513</v>
      </c>
      <c r="D1833" t="s">
        <v>145</v>
      </c>
      <c r="E1833">
        <v>18457</v>
      </c>
      <c r="F1833">
        <v>14.86</v>
      </c>
    </row>
    <row r="1834" spans="1:6" x14ac:dyDescent="0.25">
      <c r="A1834" t="s">
        <v>5514</v>
      </c>
      <c r="B1834" t="s">
        <v>5515</v>
      </c>
      <c r="C1834" t="s">
        <v>5516</v>
      </c>
      <c r="D1834" t="s">
        <v>115</v>
      </c>
      <c r="E1834">
        <v>18450</v>
      </c>
      <c r="F1834">
        <v>13.03</v>
      </c>
    </row>
    <row r="1835" spans="1:6" x14ac:dyDescent="0.25">
      <c r="A1835" t="s">
        <v>5517</v>
      </c>
      <c r="B1835" t="s">
        <v>5518</v>
      </c>
      <c r="C1835" t="s">
        <v>5519</v>
      </c>
      <c r="D1835" t="s">
        <v>107</v>
      </c>
      <c r="E1835">
        <v>18448</v>
      </c>
      <c r="F1835">
        <v>11.69</v>
      </c>
    </row>
    <row r="1836" spans="1:6" x14ac:dyDescent="0.25">
      <c r="A1836" t="s">
        <v>5520</v>
      </c>
      <c r="B1836" t="s">
        <v>5521</v>
      </c>
      <c r="C1836" t="s">
        <v>5522</v>
      </c>
      <c r="D1836" t="s">
        <v>103</v>
      </c>
      <c r="E1836">
        <v>18412</v>
      </c>
      <c r="F1836">
        <v>13.24</v>
      </c>
    </row>
    <row r="1837" spans="1:6" x14ac:dyDescent="0.25">
      <c r="A1837" t="s">
        <v>5523</v>
      </c>
      <c r="B1837" t="s">
        <v>5524</v>
      </c>
      <c r="C1837" t="s">
        <v>5525</v>
      </c>
      <c r="D1837" t="s">
        <v>141</v>
      </c>
      <c r="E1837">
        <v>18411</v>
      </c>
      <c r="F1837">
        <v>5.25</v>
      </c>
    </row>
    <row r="1838" spans="1:6" x14ac:dyDescent="0.25">
      <c r="A1838" t="s">
        <v>5526</v>
      </c>
      <c r="B1838" t="s">
        <v>5527</v>
      </c>
      <c r="C1838" t="s">
        <v>5528</v>
      </c>
      <c r="D1838" t="s">
        <v>115</v>
      </c>
      <c r="E1838">
        <v>18398</v>
      </c>
      <c r="F1838">
        <v>12.05</v>
      </c>
    </row>
    <row r="1839" spans="1:6" x14ac:dyDescent="0.25">
      <c r="A1839" t="s">
        <v>5529</v>
      </c>
      <c r="B1839" t="s">
        <v>5530</v>
      </c>
      <c r="C1839" t="s">
        <v>5531</v>
      </c>
      <c r="D1839" t="s">
        <v>123</v>
      </c>
      <c r="E1839">
        <v>18390</v>
      </c>
      <c r="F1839">
        <v>13.72</v>
      </c>
    </row>
    <row r="1840" spans="1:6" x14ac:dyDescent="0.25">
      <c r="A1840" t="s">
        <v>5532</v>
      </c>
      <c r="B1840" t="s">
        <v>5533</v>
      </c>
      <c r="C1840" t="s">
        <v>5534</v>
      </c>
      <c r="D1840" t="s">
        <v>131</v>
      </c>
      <c r="E1840">
        <v>18384</v>
      </c>
      <c r="F1840">
        <v>10.63</v>
      </c>
    </row>
    <row r="1841" spans="1:6" x14ac:dyDescent="0.25">
      <c r="A1841" t="s">
        <v>5535</v>
      </c>
      <c r="B1841" t="s">
        <v>5536</v>
      </c>
      <c r="C1841" t="s">
        <v>5537</v>
      </c>
      <c r="D1841" t="s">
        <v>160</v>
      </c>
      <c r="E1841">
        <v>18382</v>
      </c>
      <c r="F1841">
        <v>10.5</v>
      </c>
    </row>
    <row r="1842" spans="1:6" x14ac:dyDescent="0.25">
      <c r="A1842" t="s">
        <v>5538</v>
      </c>
      <c r="B1842" t="s">
        <v>5539</v>
      </c>
      <c r="C1842" t="s">
        <v>5540</v>
      </c>
      <c r="D1842" t="s">
        <v>88</v>
      </c>
      <c r="E1842">
        <v>18370</v>
      </c>
      <c r="F1842">
        <v>12.8</v>
      </c>
    </row>
    <row r="1843" spans="1:6" x14ac:dyDescent="0.25">
      <c r="A1843" t="s">
        <v>5541</v>
      </c>
      <c r="B1843" t="s">
        <v>5542</v>
      </c>
      <c r="C1843" t="s">
        <v>5543</v>
      </c>
      <c r="D1843" t="s">
        <v>107</v>
      </c>
      <c r="E1843">
        <v>18366</v>
      </c>
      <c r="F1843">
        <v>9.2799999999999994</v>
      </c>
    </row>
    <row r="1844" spans="1:6" x14ac:dyDescent="0.25">
      <c r="A1844" t="s">
        <v>5544</v>
      </c>
      <c r="B1844" t="s">
        <v>5545</v>
      </c>
      <c r="C1844" t="s">
        <v>5546</v>
      </c>
      <c r="D1844" t="s">
        <v>141</v>
      </c>
      <c r="E1844">
        <v>18364</v>
      </c>
      <c r="F1844">
        <v>6.27</v>
      </c>
    </row>
    <row r="1845" spans="1:6" x14ac:dyDescent="0.25">
      <c r="A1845" t="s">
        <v>5547</v>
      </c>
      <c r="B1845" t="s">
        <v>5548</v>
      </c>
      <c r="C1845" t="s">
        <v>5549</v>
      </c>
      <c r="D1845" t="s">
        <v>119</v>
      </c>
      <c r="E1845">
        <v>18338</v>
      </c>
      <c r="F1845">
        <v>5.94</v>
      </c>
    </row>
    <row r="1846" spans="1:6" x14ac:dyDescent="0.25">
      <c r="A1846" t="s">
        <v>5550</v>
      </c>
      <c r="B1846" t="s">
        <v>5551</v>
      </c>
      <c r="C1846" t="s">
        <v>5552</v>
      </c>
      <c r="D1846" t="s">
        <v>160</v>
      </c>
      <c r="E1846">
        <v>18333</v>
      </c>
      <c r="F1846">
        <v>5.72</v>
      </c>
    </row>
    <row r="1847" spans="1:6" x14ac:dyDescent="0.25">
      <c r="A1847" t="s">
        <v>5553</v>
      </c>
      <c r="B1847" t="s">
        <v>5554</v>
      </c>
      <c r="C1847" t="s">
        <v>5555</v>
      </c>
      <c r="D1847" t="s">
        <v>212</v>
      </c>
      <c r="E1847">
        <v>18313</v>
      </c>
      <c r="F1847">
        <v>13.61</v>
      </c>
    </row>
    <row r="1848" spans="1:6" x14ac:dyDescent="0.25">
      <c r="A1848" t="s">
        <v>5556</v>
      </c>
      <c r="B1848" t="s">
        <v>5557</v>
      </c>
      <c r="C1848" t="s">
        <v>5558</v>
      </c>
      <c r="D1848" t="s">
        <v>141</v>
      </c>
      <c r="E1848">
        <v>18311</v>
      </c>
      <c r="F1848">
        <v>14.53</v>
      </c>
    </row>
    <row r="1849" spans="1:6" x14ac:dyDescent="0.25">
      <c r="A1849" t="s">
        <v>5559</v>
      </c>
      <c r="B1849" t="s">
        <v>5560</v>
      </c>
      <c r="C1849" t="s">
        <v>5561</v>
      </c>
      <c r="D1849" t="s">
        <v>205</v>
      </c>
      <c r="E1849">
        <v>18310</v>
      </c>
      <c r="F1849">
        <v>7.11</v>
      </c>
    </row>
    <row r="1850" spans="1:6" x14ac:dyDescent="0.25">
      <c r="A1850" t="s">
        <v>5562</v>
      </c>
      <c r="B1850" t="s">
        <v>5563</v>
      </c>
      <c r="C1850" t="s">
        <v>5564</v>
      </c>
      <c r="D1850" t="s">
        <v>123</v>
      </c>
      <c r="E1850">
        <v>18309</v>
      </c>
      <c r="F1850">
        <v>14.05</v>
      </c>
    </row>
    <row r="1851" spans="1:6" x14ac:dyDescent="0.25">
      <c r="A1851" t="s">
        <v>5565</v>
      </c>
      <c r="B1851" t="s">
        <v>5566</v>
      </c>
      <c r="C1851" t="s">
        <v>5567</v>
      </c>
      <c r="D1851" t="s">
        <v>115</v>
      </c>
      <c r="E1851">
        <v>18309</v>
      </c>
      <c r="F1851">
        <v>13.32</v>
      </c>
    </row>
    <row r="1852" spans="1:6" x14ac:dyDescent="0.25">
      <c r="A1852" t="s">
        <v>5568</v>
      </c>
      <c r="B1852" t="s">
        <v>5569</v>
      </c>
      <c r="C1852" t="s">
        <v>5570</v>
      </c>
      <c r="D1852" t="s">
        <v>119</v>
      </c>
      <c r="E1852">
        <v>18301</v>
      </c>
      <c r="F1852">
        <v>5.7</v>
      </c>
    </row>
    <row r="1853" spans="1:6" x14ac:dyDescent="0.25">
      <c r="A1853" t="s">
        <v>5571</v>
      </c>
      <c r="B1853" t="s">
        <v>5572</v>
      </c>
      <c r="C1853" t="s">
        <v>5573</v>
      </c>
      <c r="D1853" t="s">
        <v>107</v>
      </c>
      <c r="E1853">
        <v>18300</v>
      </c>
      <c r="F1853">
        <v>8.94</v>
      </c>
    </row>
    <row r="1854" spans="1:6" x14ac:dyDescent="0.25">
      <c r="A1854" t="s">
        <v>5574</v>
      </c>
      <c r="B1854" t="s">
        <v>5575</v>
      </c>
      <c r="C1854" t="s">
        <v>5576</v>
      </c>
      <c r="D1854" t="s">
        <v>131</v>
      </c>
      <c r="E1854">
        <v>18290</v>
      </c>
      <c r="F1854">
        <v>12.46</v>
      </c>
    </row>
    <row r="1855" spans="1:6" x14ac:dyDescent="0.25">
      <c r="A1855" t="s">
        <v>5577</v>
      </c>
      <c r="B1855" t="s">
        <v>5578</v>
      </c>
      <c r="C1855" t="s">
        <v>5579</v>
      </c>
      <c r="D1855" t="s">
        <v>141</v>
      </c>
      <c r="E1855">
        <v>18274</v>
      </c>
      <c r="F1855">
        <v>8.11</v>
      </c>
    </row>
    <row r="1856" spans="1:6" x14ac:dyDescent="0.25">
      <c r="A1856" t="s">
        <v>5580</v>
      </c>
      <c r="B1856" t="s">
        <v>5581</v>
      </c>
      <c r="C1856" t="s">
        <v>5582</v>
      </c>
      <c r="D1856" t="s">
        <v>160</v>
      </c>
      <c r="E1856">
        <v>18260</v>
      </c>
      <c r="F1856">
        <v>8.39</v>
      </c>
    </row>
    <row r="1857" spans="1:6" x14ac:dyDescent="0.25">
      <c r="A1857" t="s">
        <v>5583</v>
      </c>
      <c r="B1857" t="s">
        <v>5584</v>
      </c>
      <c r="C1857" t="s">
        <v>5585</v>
      </c>
      <c r="D1857" t="s">
        <v>319</v>
      </c>
      <c r="E1857">
        <v>18243</v>
      </c>
      <c r="F1857">
        <v>8.91</v>
      </c>
    </row>
    <row r="1858" spans="1:6" x14ac:dyDescent="0.25">
      <c r="A1858" t="s">
        <v>5586</v>
      </c>
      <c r="B1858" t="s">
        <v>5587</v>
      </c>
      <c r="C1858" t="s">
        <v>5588</v>
      </c>
      <c r="D1858" t="s">
        <v>195</v>
      </c>
      <c r="E1858">
        <v>18238</v>
      </c>
      <c r="F1858">
        <v>12.53</v>
      </c>
    </row>
    <row r="1859" spans="1:6" x14ac:dyDescent="0.25">
      <c r="A1859" t="s">
        <v>5589</v>
      </c>
      <c r="B1859" t="s">
        <v>5590</v>
      </c>
      <c r="C1859" t="s">
        <v>5591</v>
      </c>
      <c r="D1859" t="s">
        <v>127</v>
      </c>
      <c r="E1859">
        <v>18226</v>
      </c>
      <c r="F1859">
        <v>5.37</v>
      </c>
    </row>
    <row r="1860" spans="1:6" x14ac:dyDescent="0.25">
      <c r="A1860" t="s">
        <v>5592</v>
      </c>
      <c r="B1860" t="s">
        <v>5593</v>
      </c>
      <c r="C1860" t="s">
        <v>5594</v>
      </c>
      <c r="D1860" t="s">
        <v>103</v>
      </c>
      <c r="E1860">
        <v>18220</v>
      </c>
      <c r="F1860">
        <v>14.75</v>
      </c>
    </row>
    <row r="1861" spans="1:6" x14ac:dyDescent="0.25">
      <c r="A1861" t="s">
        <v>5595</v>
      </c>
      <c r="B1861" t="s">
        <v>5596</v>
      </c>
      <c r="C1861" t="s">
        <v>5597</v>
      </c>
      <c r="D1861" t="s">
        <v>88</v>
      </c>
      <c r="E1861">
        <v>18217</v>
      </c>
      <c r="F1861">
        <v>13.92</v>
      </c>
    </row>
    <row r="1862" spans="1:6" x14ac:dyDescent="0.25">
      <c r="A1862" t="s">
        <v>5598</v>
      </c>
      <c r="B1862" t="s">
        <v>5599</v>
      </c>
      <c r="C1862" t="s">
        <v>5600</v>
      </c>
      <c r="D1862" t="s">
        <v>99</v>
      </c>
      <c r="E1862">
        <v>18217</v>
      </c>
      <c r="F1862">
        <v>10.06</v>
      </c>
    </row>
    <row r="1863" spans="1:6" x14ac:dyDescent="0.25">
      <c r="A1863" t="s">
        <v>5601</v>
      </c>
      <c r="B1863" t="s">
        <v>5602</v>
      </c>
      <c r="C1863" t="s">
        <v>5603</v>
      </c>
      <c r="D1863" t="s">
        <v>119</v>
      </c>
      <c r="E1863">
        <v>18214</v>
      </c>
      <c r="F1863">
        <v>5.57</v>
      </c>
    </row>
    <row r="1864" spans="1:6" x14ac:dyDescent="0.25">
      <c r="A1864" t="s">
        <v>5604</v>
      </c>
      <c r="B1864" t="s">
        <v>5605</v>
      </c>
      <c r="C1864" t="s">
        <v>5606</v>
      </c>
      <c r="D1864" t="s">
        <v>119</v>
      </c>
      <c r="E1864">
        <v>18207</v>
      </c>
      <c r="F1864">
        <v>9.42</v>
      </c>
    </row>
    <row r="1865" spans="1:6" x14ac:dyDescent="0.25">
      <c r="A1865" t="s">
        <v>5607</v>
      </c>
      <c r="B1865" t="s">
        <v>5608</v>
      </c>
      <c r="C1865" t="s">
        <v>5609</v>
      </c>
      <c r="D1865" t="s">
        <v>119</v>
      </c>
      <c r="E1865">
        <v>18205</v>
      </c>
      <c r="F1865">
        <v>12.84</v>
      </c>
    </row>
    <row r="1866" spans="1:6" x14ac:dyDescent="0.25">
      <c r="A1866" t="s">
        <v>5610</v>
      </c>
      <c r="B1866" t="s">
        <v>5611</v>
      </c>
      <c r="C1866" t="s">
        <v>5612</v>
      </c>
      <c r="D1866" t="s">
        <v>99</v>
      </c>
      <c r="E1866">
        <v>18179</v>
      </c>
      <c r="F1866">
        <v>8.06</v>
      </c>
    </row>
    <row r="1867" spans="1:6" x14ac:dyDescent="0.25">
      <c r="A1867" t="s">
        <v>5613</v>
      </c>
      <c r="B1867" t="s">
        <v>5614</v>
      </c>
      <c r="C1867" t="s">
        <v>5615</v>
      </c>
      <c r="D1867" t="s">
        <v>228</v>
      </c>
      <c r="E1867">
        <v>18153</v>
      </c>
      <c r="F1867">
        <v>8.64</v>
      </c>
    </row>
    <row r="1868" spans="1:6" x14ac:dyDescent="0.25">
      <c r="A1868" t="s">
        <v>5616</v>
      </c>
      <c r="B1868" t="s">
        <v>5617</v>
      </c>
      <c r="C1868" t="s">
        <v>5618</v>
      </c>
      <c r="D1868" t="s">
        <v>88</v>
      </c>
      <c r="E1868">
        <v>18151</v>
      </c>
      <c r="F1868">
        <v>11.12</v>
      </c>
    </row>
    <row r="1869" spans="1:6" x14ac:dyDescent="0.25">
      <c r="A1869" t="s">
        <v>5619</v>
      </c>
      <c r="B1869" t="s">
        <v>5620</v>
      </c>
      <c r="C1869" t="s">
        <v>5621</v>
      </c>
      <c r="D1869" t="s">
        <v>212</v>
      </c>
      <c r="E1869">
        <v>18149</v>
      </c>
      <c r="F1869">
        <v>15.73</v>
      </c>
    </row>
    <row r="1870" spans="1:6" x14ac:dyDescent="0.25">
      <c r="A1870" t="s">
        <v>5622</v>
      </c>
      <c r="B1870" t="s">
        <v>5623</v>
      </c>
      <c r="C1870" t="s">
        <v>5624</v>
      </c>
      <c r="D1870" t="s">
        <v>103</v>
      </c>
      <c r="E1870">
        <v>18131</v>
      </c>
      <c r="F1870">
        <v>10.67</v>
      </c>
    </row>
    <row r="1871" spans="1:6" x14ac:dyDescent="0.25">
      <c r="A1871" t="s">
        <v>5625</v>
      </c>
      <c r="B1871" t="s">
        <v>5626</v>
      </c>
      <c r="C1871" t="s">
        <v>5627</v>
      </c>
      <c r="D1871" t="s">
        <v>115</v>
      </c>
      <c r="E1871">
        <v>18119</v>
      </c>
      <c r="F1871">
        <v>11.23</v>
      </c>
    </row>
    <row r="1872" spans="1:6" x14ac:dyDescent="0.25">
      <c r="A1872" t="s">
        <v>5628</v>
      </c>
      <c r="B1872" t="s">
        <v>5629</v>
      </c>
      <c r="C1872" t="s">
        <v>5630</v>
      </c>
      <c r="D1872" t="s">
        <v>123</v>
      </c>
      <c r="E1872">
        <v>18108</v>
      </c>
      <c r="F1872">
        <v>10.25</v>
      </c>
    </row>
    <row r="1873" spans="1:6" x14ac:dyDescent="0.25">
      <c r="A1873" t="s">
        <v>5631</v>
      </c>
      <c r="B1873" t="s">
        <v>5632</v>
      </c>
      <c r="C1873" t="s">
        <v>5633</v>
      </c>
      <c r="D1873" t="s">
        <v>99</v>
      </c>
      <c r="E1873">
        <v>18105</v>
      </c>
      <c r="F1873">
        <v>7.6</v>
      </c>
    </row>
    <row r="1874" spans="1:6" x14ac:dyDescent="0.25">
      <c r="A1874" t="s">
        <v>5634</v>
      </c>
      <c r="B1874" t="s">
        <v>5635</v>
      </c>
      <c r="C1874" t="s">
        <v>5636</v>
      </c>
      <c r="D1874" t="s">
        <v>131</v>
      </c>
      <c r="E1874">
        <v>1899</v>
      </c>
      <c r="F1874">
        <v>6.59</v>
      </c>
    </row>
    <row r="1875" spans="1:6" x14ac:dyDescent="0.25">
      <c r="A1875" t="s">
        <v>5637</v>
      </c>
      <c r="B1875" t="s">
        <v>5638</v>
      </c>
      <c r="C1875" t="s">
        <v>5639</v>
      </c>
      <c r="D1875" t="s">
        <v>285</v>
      </c>
      <c r="E1875">
        <v>1895</v>
      </c>
      <c r="F1875">
        <v>4.32</v>
      </c>
    </row>
    <row r="1876" spans="1:6" x14ac:dyDescent="0.25">
      <c r="A1876" t="s">
        <v>5640</v>
      </c>
      <c r="B1876" t="s">
        <v>5641</v>
      </c>
      <c r="C1876" t="s">
        <v>5642</v>
      </c>
      <c r="D1876" t="s">
        <v>115</v>
      </c>
      <c r="E1876">
        <v>1891</v>
      </c>
      <c r="F1876">
        <v>8.6199999999999992</v>
      </c>
    </row>
    <row r="1877" spans="1:6" x14ac:dyDescent="0.25">
      <c r="A1877" t="s">
        <v>5643</v>
      </c>
      <c r="B1877" t="s">
        <v>5644</v>
      </c>
      <c r="C1877" t="s">
        <v>4317</v>
      </c>
      <c r="D1877" t="s">
        <v>212</v>
      </c>
      <c r="E1877">
        <v>1881</v>
      </c>
      <c r="F1877">
        <v>10.52</v>
      </c>
    </row>
    <row r="1878" spans="1:6" x14ac:dyDescent="0.25">
      <c r="A1878" t="s">
        <v>5645</v>
      </c>
      <c r="B1878" t="s">
        <v>5646</v>
      </c>
      <c r="C1878" t="s">
        <v>5647</v>
      </c>
      <c r="D1878" t="s">
        <v>131</v>
      </c>
      <c r="E1878">
        <v>1880</v>
      </c>
      <c r="F1878">
        <v>6.65</v>
      </c>
    </row>
    <row r="1879" spans="1:6" x14ac:dyDescent="0.25">
      <c r="A1879" t="s">
        <v>5648</v>
      </c>
      <c r="B1879" t="s">
        <v>5649</v>
      </c>
      <c r="C1879" t="s">
        <v>5650</v>
      </c>
      <c r="D1879" t="s">
        <v>195</v>
      </c>
      <c r="E1879">
        <v>1866</v>
      </c>
      <c r="F1879">
        <v>7.87</v>
      </c>
    </row>
    <row r="1880" spans="1:6" x14ac:dyDescent="0.25">
      <c r="A1880" t="s">
        <v>5651</v>
      </c>
      <c r="B1880" t="s">
        <v>5652</v>
      </c>
      <c r="C1880" t="s">
        <v>5653</v>
      </c>
      <c r="D1880" t="s">
        <v>103</v>
      </c>
      <c r="E1880">
        <v>1844</v>
      </c>
      <c r="F1880">
        <v>6.42</v>
      </c>
    </row>
    <row r="1881" spans="1:6" x14ac:dyDescent="0.25">
      <c r="A1881" t="s">
        <v>5654</v>
      </c>
      <c r="B1881" t="s">
        <v>5655</v>
      </c>
      <c r="C1881" t="s">
        <v>5656</v>
      </c>
      <c r="D1881" t="s">
        <v>228</v>
      </c>
      <c r="E1881">
        <v>1814</v>
      </c>
      <c r="F1881">
        <v>7.15</v>
      </c>
    </row>
    <row r="1882" spans="1:6" x14ac:dyDescent="0.25">
      <c r="A1882" t="s">
        <v>5657</v>
      </c>
      <c r="B1882" t="s">
        <v>5658</v>
      </c>
      <c r="C1882" t="s">
        <v>5659</v>
      </c>
      <c r="D1882" t="s">
        <v>107</v>
      </c>
      <c r="E1882">
        <v>1811</v>
      </c>
      <c r="F1882">
        <v>11.06</v>
      </c>
    </row>
    <row r="1883" spans="1:6" x14ac:dyDescent="0.25">
      <c r="A1883" t="s">
        <v>5660</v>
      </c>
      <c r="B1883" t="s">
        <v>5661</v>
      </c>
      <c r="C1883" t="s">
        <v>5662</v>
      </c>
      <c r="D1883" t="s">
        <v>131</v>
      </c>
      <c r="E1883">
        <v>185</v>
      </c>
      <c r="F1883">
        <v>7.79</v>
      </c>
    </row>
    <row r="1884" spans="1:6" x14ac:dyDescent="0.25">
      <c r="A1884" t="s">
        <v>5663</v>
      </c>
      <c r="B1884" t="s">
        <v>5664</v>
      </c>
      <c r="C1884" t="s">
        <v>5665</v>
      </c>
      <c r="D1884" t="s">
        <v>107</v>
      </c>
      <c r="E1884">
        <v>183</v>
      </c>
      <c r="F1884">
        <v>15.29</v>
      </c>
    </row>
    <row r="1885" spans="1:6" x14ac:dyDescent="0.25">
      <c r="A1885" t="s">
        <v>5666</v>
      </c>
      <c r="B1885" t="s">
        <v>5667</v>
      </c>
      <c r="C1885" t="s">
        <v>5668</v>
      </c>
      <c r="D1885" t="s">
        <v>103</v>
      </c>
      <c r="E1885">
        <v>17996</v>
      </c>
      <c r="F1885">
        <v>7.16</v>
      </c>
    </row>
    <row r="1886" spans="1:6" x14ac:dyDescent="0.25">
      <c r="A1886" t="s">
        <v>5669</v>
      </c>
      <c r="B1886" t="s">
        <v>5670</v>
      </c>
      <c r="C1886" t="s">
        <v>5671</v>
      </c>
      <c r="D1886" t="s">
        <v>88</v>
      </c>
      <c r="E1886">
        <v>17983</v>
      </c>
      <c r="F1886">
        <v>10.61</v>
      </c>
    </row>
    <row r="1887" spans="1:6" x14ac:dyDescent="0.25">
      <c r="A1887" t="s">
        <v>5672</v>
      </c>
      <c r="B1887" t="s">
        <v>5673</v>
      </c>
      <c r="C1887" t="s">
        <v>5674</v>
      </c>
      <c r="D1887" t="s">
        <v>119</v>
      </c>
      <c r="E1887">
        <v>17981</v>
      </c>
      <c r="F1887">
        <v>6.81</v>
      </c>
    </row>
    <row r="1888" spans="1:6" x14ac:dyDescent="0.25">
      <c r="A1888" t="s">
        <v>5675</v>
      </c>
      <c r="B1888" t="s">
        <v>5676</v>
      </c>
      <c r="C1888" t="s">
        <v>5677</v>
      </c>
      <c r="D1888" t="s">
        <v>160</v>
      </c>
      <c r="E1888">
        <v>17964</v>
      </c>
      <c r="F1888">
        <v>11.33</v>
      </c>
    </row>
    <row r="1889" spans="1:6" x14ac:dyDescent="0.25">
      <c r="A1889" t="s">
        <v>5678</v>
      </c>
      <c r="B1889" t="s">
        <v>5679</v>
      </c>
      <c r="C1889" t="s">
        <v>5680</v>
      </c>
      <c r="D1889" t="s">
        <v>88</v>
      </c>
      <c r="E1889">
        <v>17963</v>
      </c>
      <c r="F1889">
        <v>7.88</v>
      </c>
    </row>
    <row r="1890" spans="1:6" x14ac:dyDescent="0.25">
      <c r="A1890" t="s">
        <v>5681</v>
      </c>
      <c r="B1890" t="s">
        <v>5682</v>
      </c>
      <c r="C1890" t="s">
        <v>5683</v>
      </c>
      <c r="D1890" t="s">
        <v>103</v>
      </c>
      <c r="E1890">
        <v>17963</v>
      </c>
      <c r="F1890">
        <v>7.64</v>
      </c>
    </row>
    <row r="1891" spans="1:6" x14ac:dyDescent="0.25">
      <c r="A1891" t="s">
        <v>5684</v>
      </c>
      <c r="B1891" t="s">
        <v>5685</v>
      </c>
      <c r="C1891" t="s">
        <v>5686</v>
      </c>
      <c r="D1891" t="s">
        <v>103</v>
      </c>
      <c r="E1891">
        <v>17938</v>
      </c>
      <c r="F1891">
        <v>15.64</v>
      </c>
    </row>
    <row r="1892" spans="1:6" x14ac:dyDescent="0.25">
      <c r="A1892" t="s">
        <v>5687</v>
      </c>
      <c r="B1892" t="s">
        <v>5688</v>
      </c>
      <c r="C1892" t="s">
        <v>5689</v>
      </c>
      <c r="D1892" t="s">
        <v>88</v>
      </c>
      <c r="E1892">
        <v>17930</v>
      </c>
      <c r="F1892">
        <v>6.93</v>
      </c>
    </row>
    <row r="1893" spans="1:6" x14ac:dyDescent="0.25">
      <c r="A1893" t="s">
        <v>5690</v>
      </c>
      <c r="B1893" t="s">
        <v>5691</v>
      </c>
      <c r="C1893" t="s">
        <v>5692</v>
      </c>
      <c r="D1893" t="s">
        <v>119</v>
      </c>
      <c r="E1893">
        <v>17928</v>
      </c>
      <c r="F1893">
        <v>13.17</v>
      </c>
    </row>
    <row r="1894" spans="1:6" x14ac:dyDescent="0.25">
      <c r="A1894" t="s">
        <v>5693</v>
      </c>
      <c r="B1894" t="s">
        <v>5694</v>
      </c>
      <c r="C1894" t="s">
        <v>5695</v>
      </c>
      <c r="D1894" t="s">
        <v>141</v>
      </c>
      <c r="E1894">
        <v>17919</v>
      </c>
      <c r="F1894">
        <v>6.13</v>
      </c>
    </row>
    <row r="1895" spans="1:6" x14ac:dyDescent="0.25">
      <c r="A1895" t="s">
        <v>5696</v>
      </c>
      <c r="B1895" t="s">
        <v>5697</v>
      </c>
      <c r="C1895" t="s">
        <v>5698</v>
      </c>
      <c r="D1895" t="s">
        <v>103</v>
      </c>
      <c r="E1895">
        <v>17914</v>
      </c>
      <c r="F1895">
        <v>9.83</v>
      </c>
    </row>
    <row r="1896" spans="1:6" x14ac:dyDescent="0.25">
      <c r="A1896" t="s">
        <v>5699</v>
      </c>
      <c r="B1896" t="s">
        <v>5700</v>
      </c>
      <c r="C1896" t="s">
        <v>5701</v>
      </c>
      <c r="D1896" t="s">
        <v>127</v>
      </c>
      <c r="E1896">
        <v>17898</v>
      </c>
      <c r="F1896">
        <v>12.9</v>
      </c>
    </row>
    <row r="1897" spans="1:6" x14ac:dyDescent="0.25">
      <c r="A1897" t="s">
        <v>5702</v>
      </c>
      <c r="B1897" t="s">
        <v>5703</v>
      </c>
      <c r="C1897" t="s">
        <v>5704</v>
      </c>
      <c r="D1897" t="s">
        <v>131</v>
      </c>
      <c r="E1897">
        <v>17898</v>
      </c>
      <c r="F1897">
        <v>12.78</v>
      </c>
    </row>
    <row r="1898" spans="1:6" x14ac:dyDescent="0.25">
      <c r="A1898" t="s">
        <v>5705</v>
      </c>
      <c r="B1898" t="s">
        <v>5706</v>
      </c>
      <c r="C1898" t="s">
        <v>5707</v>
      </c>
      <c r="D1898" t="s">
        <v>103</v>
      </c>
      <c r="E1898">
        <v>17897</v>
      </c>
      <c r="F1898">
        <v>5.66</v>
      </c>
    </row>
    <row r="1899" spans="1:6" x14ac:dyDescent="0.25">
      <c r="A1899" t="s">
        <v>5708</v>
      </c>
      <c r="B1899" t="s">
        <v>5709</v>
      </c>
      <c r="C1899" t="s">
        <v>5710</v>
      </c>
      <c r="D1899" t="s">
        <v>103</v>
      </c>
      <c r="E1899">
        <v>17895</v>
      </c>
      <c r="F1899">
        <v>13.39</v>
      </c>
    </row>
    <row r="1900" spans="1:6" x14ac:dyDescent="0.25">
      <c r="A1900" t="s">
        <v>5711</v>
      </c>
      <c r="B1900" t="s">
        <v>5712</v>
      </c>
      <c r="C1900" t="s">
        <v>5713</v>
      </c>
      <c r="D1900" t="s">
        <v>160</v>
      </c>
      <c r="E1900">
        <v>17885</v>
      </c>
      <c r="F1900">
        <v>6.85</v>
      </c>
    </row>
    <row r="1901" spans="1:6" x14ac:dyDescent="0.25">
      <c r="A1901" t="s">
        <v>5714</v>
      </c>
      <c r="B1901" t="s">
        <v>5715</v>
      </c>
      <c r="C1901" t="s">
        <v>5716</v>
      </c>
      <c r="D1901" t="s">
        <v>107</v>
      </c>
      <c r="E1901">
        <v>17875</v>
      </c>
      <c r="F1901">
        <v>7.2</v>
      </c>
    </row>
    <row r="1902" spans="1:6" x14ac:dyDescent="0.25">
      <c r="A1902" t="s">
        <v>5717</v>
      </c>
      <c r="B1902" t="s">
        <v>5718</v>
      </c>
      <c r="C1902" t="s">
        <v>3673</v>
      </c>
      <c r="D1902" t="s">
        <v>99</v>
      </c>
      <c r="E1902">
        <v>17855</v>
      </c>
      <c r="F1902">
        <v>9.39</v>
      </c>
    </row>
    <row r="1903" spans="1:6" x14ac:dyDescent="0.25">
      <c r="A1903" t="s">
        <v>5719</v>
      </c>
      <c r="B1903" t="s">
        <v>5720</v>
      </c>
      <c r="C1903" t="s">
        <v>5721</v>
      </c>
      <c r="D1903" t="s">
        <v>131</v>
      </c>
      <c r="E1903">
        <v>17855</v>
      </c>
      <c r="F1903">
        <v>7.38</v>
      </c>
    </row>
    <row r="1904" spans="1:6" x14ac:dyDescent="0.25">
      <c r="A1904" t="s">
        <v>5722</v>
      </c>
      <c r="B1904" t="s">
        <v>5723</v>
      </c>
      <c r="C1904" t="s">
        <v>5724</v>
      </c>
      <c r="D1904" t="s">
        <v>195</v>
      </c>
      <c r="E1904">
        <v>17849</v>
      </c>
      <c r="F1904">
        <v>6</v>
      </c>
    </row>
    <row r="1905" spans="1:6" x14ac:dyDescent="0.25">
      <c r="A1905" t="s">
        <v>5725</v>
      </c>
      <c r="B1905" t="s">
        <v>5726</v>
      </c>
      <c r="C1905" t="s">
        <v>5727</v>
      </c>
      <c r="D1905" t="s">
        <v>263</v>
      </c>
      <c r="E1905">
        <v>17848</v>
      </c>
      <c r="F1905">
        <v>11.12</v>
      </c>
    </row>
    <row r="1906" spans="1:6" x14ac:dyDescent="0.25">
      <c r="A1906" t="s">
        <v>5728</v>
      </c>
      <c r="B1906" t="s">
        <v>5729</v>
      </c>
      <c r="C1906" t="s">
        <v>5730</v>
      </c>
      <c r="D1906" t="s">
        <v>99</v>
      </c>
      <c r="E1906">
        <v>17841</v>
      </c>
      <c r="F1906">
        <v>9.9600000000000009</v>
      </c>
    </row>
    <row r="1907" spans="1:6" x14ac:dyDescent="0.25">
      <c r="A1907" t="s">
        <v>5731</v>
      </c>
      <c r="B1907" t="s">
        <v>5732</v>
      </c>
      <c r="C1907" t="s">
        <v>5733</v>
      </c>
      <c r="D1907" t="s">
        <v>141</v>
      </c>
      <c r="E1907">
        <v>17818</v>
      </c>
      <c r="F1907">
        <v>12.27</v>
      </c>
    </row>
    <row r="1908" spans="1:6" x14ac:dyDescent="0.25">
      <c r="A1908" t="s">
        <v>5734</v>
      </c>
      <c r="B1908" t="s">
        <v>5735</v>
      </c>
      <c r="C1908" t="s">
        <v>5736</v>
      </c>
      <c r="D1908" t="s">
        <v>103</v>
      </c>
      <c r="E1908">
        <v>17813</v>
      </c>
      <c r="F1908">
        <v>15.57</v>
      </c>
    </row>
    <row r="1909" spans="1:6" x14ac:dyDescent="0.25">
      <c r="A1909" t="s">
        <v>5737</v>
      </c>
      <c r="B1909" t="s">
        <v>5738</v>
      </c>
      <c r="C1909" t="s">
        <v>5739</v>
      </c>
      <c r="D1909" t="s">
        <v>173</v>
      </c>
      <c r="E1909">
        <v>17793</v>
      </c>
      <c r="F1909">
        <v>7.38</v>
      </c>
    </row>
    <row r="1910" spans="1:6" x14ac:dyDescent="0.25">
      <c r="A1910" t="s">
        <v>5740</v>
      </c>
      <c r="B1910" t="s">
        <v>5741</v>
      </c>
      <c r="C1910" t="s">
        <v>5742</v>
      </c>
      <c r="D1910" t="s">
        <v>103</v>
      </c>
      <c r="E1910">
        <v>17761</v>
      </c>
      <c r="F1910">
        <v>5.74</v>
      </c>
    </row>
    <row r="1911" spans="1:6" x14ac:dyDescent="0.25">
      <c r="A1911" t="s">
        <v>5743</v>
      </c>
      <c r="B1911" t="s">
        <v>5744</v>
      </c>
      <c r="C1911" t="s">
        <v>5745</v>
      </c>
      <c r="D1911" t="s">
        <v>383</v>
      </c>
      <c r="E1911">
        <v>17739</v>
      </c>
      <c r="F1911">
        <v>7.12</v>
      </c>
    </row>
    <row r="1912" spans="1:6" x14ac:dyDescent="0.25">
      <c r="A1912" t="s">
        <v>5746</v>
      </c>
      <c r="B1912" t="s">
        <v>5747</v>
      </c>
      <c r="C1912" t="s">
        <v>5748</v>
      </c>
      <c r="D1912" t="s">
        <v>91</v>
      </c>
      <c r="E1912">
        <v>17729</v>
      </c>
      <c r="F1912">
        <v>15.61</v>
      </c>
    </row>
    <row r="1913" spans="1:6" x14ac:dyDescent="0.25">
      <c r="A1913" t="s">
        <v>5749</v>
      </c>
      <c r="B1913" t="s">
        <v>5750</v>
      </c>
      <c r="C1913" t="s">
        <v>5751</v>
      </c>
      <c r="D1913" t="s">
        <v>141</v>
      </c>
      <c r="E1913">
        <v>17719</v>
      </c>
      <c r="F1913">
        <v>13.09</v>
      </c>
    </row>
    <row r="1914" spans="1:6" x14ac:dyDescent="0.25">
      <c r="A1914" t="s">
        <v>5752</v>
      </c>
      <c r="B1914" t="s">
        <v>5753</v>
      </c>
      <c r="C1914" t="s">
        <v>5754</v>
      </c>
      <c r="D1914" t="s">
        <v>141</v>
      </c>
      <c r="E1914">
        <v>17714</v>
      </c>
      <c r="F1914">
        <v>15.08</v>
      </c>
    </row>
    <row r="1915" spans="1:6" x14ac:dyDescent="0.25">
      <c r="A1915" t="s">
        <v>5755</v>
      </c>
      <c r="B1915" t="s">
        <v>5756</v>
      </c>
      <c r="C1915" t="s">
        <v>5757</v>
      </c>
      <c r="D1915" t="s">
        <v>145</v>
      </c>
      <c r="E1915">
        <v>17700</v>
      </c>
      <c r="F1915">
        <v>11.53</v>
      </c>
    </row>
    <row r="1916" spans="1:6" x14ac:dyDescent="0.25">
      <c r="A1916" t="s">
        <v>5758</v>
      </c>
      <c r="B1916" t="s">
        <v>5759</v>
      </c>
      <c r="C1916" t="s">
        <v>5760</v>
      </c>
      <c r="D1916" t="s">
        <v>88</v>
      </c>
      <c r="E1916">
        <v>17699</v>
      </c>
      <c r="F1916">
        <v>4.07</v>
      </c>
    </row>
    <row r="1917" spans="1:6" x14ac:dyDescent="0.25">
      <c r="A1917" t="s">
        <v>5761</v>
      </c>
      <c r="B1917" t="s">
        <v>5762</v>
      </c>
      <c r="C1917" t="s">
        <v>5763</v>
      </c>
      <c r="D1917" t="s">
        <v>160</v>
      </c>
      <c r="E1917">
        <v>17692</v>
      </c>
      <c r="F1917">
        <v>8.3800000000000008</v>
      </c>
    </row>
    <row r="1918" spans="1:6" x14ac:dyDescent="0.25">
      <c r="A1918" t="s">
        <v>5764</v>
      </c>
      <c r="B1918" t="s">
        <v>5765</v>
      </c>
      <c r="C1918" t="s">
        <v>5766</v>
      </c>
      <c r="D1918" t="s">
        <v>103</v>
      </c>
      <c r="E1918">
        <v>17674</v>
      </c>
      <c r="F1918">
        <v>14.25</v>
      </c>
    </row>
    <row r="1919" spans="1:6" x14ac:dyDescent="0.25">
      <c r="A1919" t="s">
        <v>5767</v>
      </c>
      <c r="B1919" t="s">
        <v>5768</v>
      </c>
      <c r="C1919" t="s">
        <v>5769</v>
      </c>
      <c r="D1919" t="s">
        <v>88</v>
      </c>
      <c r="E1919">
        <v>17667</v>
      </c>
      <c r="F1919">
        <v>11.29</v>
      </c>
    </row>
    <row r="1920" spans="1:6" x14ac:dyDescent="0.25">
      <c r="A1920" t="s">
        <v>5770</v>
      </c>
      <c r="B1920" t="s">
        <v>5771</v>
      </c>
      <c r="C1920" t="s">
        <v>5772</v>
      </c>
      <c r="D1920" t="s">
        <v>103</v>
      </c>
      <c r="E1920">
        <v>17659</v>
      </c>
      <c r="F1920">
        <v>14.1</v>
      </c>
    </row>
    <row r="1921" spans="1:6" x14ac:dyDescent="0.25">
      <c r="A1921" t="s">
        <v>5773</v>
      </c>
      <c r="B1921" t="s">
        <v>5774</v>
      </c>
      <c r="C1921" t="s">
        <v>5775</v>
      </c>
      <c r="D1921" t="s">
        <v>149</v>
      </c>
      <c r="E1921">
        <v>17652</v>
      </c>
      <c r="F1921">
        <v>10.25</v>
      </c>
    </row>
    <row r="1922" spans="1:6" x14ac:dyDescent="0.25">
      <c r="A1922" t="s">
        <v>5776</v>
      </c>
      <c r="B1922" t="s">
        <v>5777</v>
      </c>
      <c r="C1922" t="s">
        <v>5778</v>
      </c>
      <c r="D1922" t="s">
        <v>228</v>
      </c>
      <c r="E1922">
        <v>17641</v>
      </c>
      <c r="F1922">
        <v>5.83</v>
      </c>
    </row>
    <row r="1923" spans="1:6" x14ac:dyDescent="0.25">
      <c r="A1923" t="s">
        <v>5779</v>
      </c>
      <c r="B1923" t="s">
        <v>5780</v>
      </c>
      <c r="C1923" t="s">
        <v>5781</v>
      </c>
      <c r="D1923" t="s">
        <v>103</v>
      </c>
      <c r="E1923">
        <v>17639</v>
      </c>
      <c r="F1923">
        <v>7.72</v>
      </c>
    </row>
    <row r="1924" spans="1:6" x14ac:dyDescent="0.25">
      <c r="A1924" t="s">
        <v>5782</v>
      </c>
      <c r="B1924" t="s">
        <v>5783</v>
      </c>
      <c r="C1924" t="s">
        <v>5784</v>
      </c>
      <c r="D1924" t="s">
        <v>99</v>
      </c>
      <c r="E1924">
        <v>17632</v>
      </c>
      <c r="F1924">
        <v>15.39</v>
      </c>
    </row>
    <row r="1925" spans="1:6" x14ac:dyDescent="0.25">
      <c r="A1925" t="s">
        <v>5785</v>
      </c>
      <c r="B1925" t="s">
        <v>5786</v>
      </c>
      <c r="C1925" t="s">
        <v>5787</v>
      </c>
      <c r="D1925" t="s">
        <v>115</v>
      </c>
      <c r="E1925">
        <v>17621</v>
      </c>
      <c r="F1925">
        <v>15.99</v>
      </c>
    </row>
    <row r="1926" spans="1:6" x14ac:dyDescent="0.25">
      <c r="A1926" t="s">
        <v>5788</v>
      </c>
      <c r="B1926" t="s">
        <v>5789</v>
      </c>
      <c r="C1926" t="s">
        <v>5790</v>
      </c>
      <c r="D1926" t="s">
        <v>127</v>
      </c>
      <c r="E1926">
        <v>17618</v>
      </c>
      <c r="F1926">
        <v>12.03</v>
      </c>
    </row>
    <row r="1927" spans="1:6" x14ac:dyDescent="0.25">
      <c r="A1927" t="s">
        <v>5791</v>
      </c>
      <c r="B1927" t="s">
        <v>5792</v>
      </c>
      <c r="C1927" t="s">
        <v>5793</v>
      </c>
      <c r="D1927" t="s">
        <v>156</v>
      </c>
      <c r="E1927">
        <v>17613</v>
      </c>
      <c r="F1927">
        <v>6.4</v>
      </c>
    </row>
    <row r="1928" spans="1:6" x14ac:dyDescent="0.25">
      <c r="A1928" t="s">
        <v>5794</v>
      </c>
      <c r="B1928" t="s">
        <v>5795</v>
      </c>
      <c r="C1928" t="s">
        <v>5796</v>
      </c>
      <c r="D1928" t="s">
        <v>160</v>
      </c>
      <c r="E1928">
        <v>17598</v>
      </c>
      <c r="F1928">
        <v>5.1100000000000003</v>
      </c>
    </row>
    <row r="1929" spans="1:6" x14ac:dyDescent="0.25">
      <c r="A1929" t="s">
        <v>5797</v>
      </c>
      <c r="B1929" t="s">
        <v>5798</v>
      </c>
      <c r="C1929" t="s">
        <v>5799</v>
      </c>
      <c r="D1929" t="s">
        <v>103</v>
      </c>
      <c r="E1929">
        <v>17596</v>
      </c>
      <c r="F1929">
        <v>13.35</v>
      </c>
    </row>
    <row r="1930" spans="1:6" x14ac:dyDescent="0.25">
      <c r="A1930" t="s">
        <v>5800</v>
      </c>
      <c r="B1930" t="s">
        <v>5801</v>
      </c>
      <c r="C1930" t="s">
        <v>5366</v>
      </c>
      <c r="D1930" t="s">
        <v>156</v>
      </c>
      <c r="E1930">
        <v>17573</v>
      </c>
      <c r="F1930">
        <v>12.13</v>
      </c>
    </row>
    <row r="1931" spans="1:6" x14ac:dyDescent="0.25">
      <c r="A1931" t="s">
        <v>5802</v>
      </c>
      <c r="B1931" t="s">
        <v>5803</v>
      </c>
      <c r="C1931" t="s">
        <v>5804</v>
      </c>
      <c r="D1931" t="s">
        <v>115</v>
      </c>
      <c r="E1931">
        <v>17568</v>
      </c>
      <c r="F1931">
        <v>13.12</v>
      </c>
    </row>
    <row r="1932" spans="1:6" x14ac:dyDescent="0.25">
      <c r="A1932" t="s">
        <v>5805</v>
      </c>
      <c r="B1932" t="s">
        <v>5806</v>
      </c>
      <c r="C1932" t="s">
        <v>5807</v>
      </c>
      <c r="D1932" t="s">
        <v>103</v>
      </c>
      <c r="E1932">
        <v>17566</v>
      </c>
      <c r="F1932">
        <v>15.34</v>
      </c>
    </row>
    <row r="1933" spans="1:6" x14ac:dyDescent="0.25">
      <c r="A1933" t="s">
        <v>5808</v>
      </c>
      <c r="B1933" t="s">
        <v>5809</v>
      </c>
      <c r="C1933" t="s">
        <v>5810</v>
      </c>
      <c r="D1933" t="s">
        <v>127</v>
      </c>
      <c r="E1933">
        <v>17558</v>
      </c>
      <c r="F1933">
        <v>10.47</v>
      </c>
    </row>
    <row r="1934" spans="1:6" x14ac:dyDescent="0.25">
      <c r="A1934" t="s">
        <v>5811</v>
      </c>
      <c r="B1934" t="s">
        <v>5812</v>
      </c>
      <c r="C1934" t="s">
        <v>5813</v>
      </c>
      <c r="D1934" t="s">
        <v>156</v>
      </c>
      <c r="E1934">
        <v>17554</v>
      </c>
      <c r="F1934">
        <v>13.47</v>
      </c>
    </row>
    <row r="1935" spans="1:6" x14ac:dyDescent="0.25">
      <c r="A1935" t="s">
        <v>5814</v>
      </c>
      <c r="B1935" t="s">
        <v>5815</v>
      </c>
      <c r="C1935" t="s">
        <v>5816</v>
      </c>
      <c r="D1935" t="s">
        <v>156</v>
      </c>
      <c r="E1935">
        <v>17527</v>
      </c>
      <c r="F1935">
        <v>15.83</v>
      </c>
    </row>
    <row r="1936" spans="1:6" x14ac:dyDescent="0.25">
      <c r="A1936" t="s">
        <v>5817</v>
      </c>
      <c r="B1936" t="s">
        <v>5818</v>
      </c>
      <c r="C1936" t="s">
        <v>5819</v>
      </c>
      <c r="D1936" t="s">
        <v>141</v>
      </c>
      <c r="E1936">
        <v>17519</v>
      </c>
      <c r="F1936">
        <v>9.2200000000000006</v>
      </c>
    </row>
    <row r="1937" spans="1:6" x14ac:dyDescent="0.25">
      <c r="A1937" t="s">
        <v>5820</v>
      </c>
      <c r="B1937" t="s">
        <v>5821</v>
      </c>
      <c r="C1937" t="s">
        <v>5822</v>
      </c>
      <c r="D1937" t="s">
        <v>107</v>
      </c>
      <c r="E1937">
        <v>17516</v>
      </c>
      <c r="F1937">
        <v>7.36</v>
      </c>
    </row>
    <row r="1938" spans="1:6" x14ac:dyDescent="0.25">
      <c r="A1938" t="s">
        <v>5823</v>
      </c>
      <c r="B1938" t="s">
        <v>5824</v>
      </c>
      <c r="C1938" t="s">
        <v>5825</v>
      </c>
      <c r="D1938" t="s">
        <v>141</v>
      </c>
      <c r="E1938">
        <v>17511</v>
      </c>
      <c r="F1938">
        <v>8.61</v>
      </c>
    </row>
    <row r="1939" spans="1:6" x14ac:dyDescent="0.25">
      <c r="A1939" t="s">
        <v>5826</v>
      </c>
      <c r="B1939" t="s">
        <v>5827</v>
      </c>
      <c r="C1939" t="s">
        <v>5828</v>
      </c>
      <c r="D1939" t="s">
        <v>127</v>
      </c>
      <c r="E1939">
        <v>17504</v>
      </c>
      <c r="F1939">
        <v>8.41</v>
      </c>
    </row>
    <row r="1940" spans="1:6" x14ac:dyDescent="0.25">
      <c r="A1940" t="s">
        <v>5829</v>
      </c>
      <c r="B1940" t="s">
        <v>5830</v>
      </c>
      <c r="C1940" t="s">
        <v>5831</v>
      </c>
      <c r="D1940" t="s">
        <v>91</v>
      </c>
      <c r="E1940">
        <v>17502</v>
      </c>
      <c r="F1940">
        <v>5.08</v>
      </c>
    </row>
    <row r="1941" spans="1:6" x14ac:dyDescent="0.25">
      <c r="A1941" t="s">
        <v>5832</v>
      </c>
      <c r="B1941" t="s">
        <v>5833</v>
      </c>
      <c r="C1941" t="s">
        <v>5834</v>
      </c>
      <c r="D1941" t="s">
        <v>383</v>
      </c>
      <c r="E1941">
        <v>17484</v>
      </c>
      <c r="F1941">
        <v>14.85</v>
      </c>
    </row>
    <row r="1942" spans="1:6" x14ac:dyDescent="0.25">
      <c r="A1942" t="s">
        <v>5835</v>
      </c>
      <c r="B1942" t="s">
        <v>5836</v>
      </c>
      <c r="C1942" t="s">
        <v>5837</v>
      </c>
      <c r="D1942" t="s">
        <v>99</v>
      </c>
      <c r="E1942">
        <v>17481</v>
      </c>
      <c r="F1942">
        <v>9.9</v>
      </c>
    </row>
    <row r="1943" spans="1:6" x14ac:dyDescent="0.25">
      <c r="A1943" t="s">
        <v>5838</v>
      </c>
      <c r="B1943" t="s">
        <v>5839</v>
      </c>
      <c r="C1943" t="s">
        <v>5840</v>
      </c>
      <c r="D1943" t="s">
        <v>107</v>
      </c>
      <c r="E1943">
        <v>17479</v>
      </c>
      <c r="F1943">
        <v>9.11</v>
      </c>
    </row>
    <row r="1944" spans="1:6" x14ac:dyDescent="0.25">
      <c r="A1944" t="s">
        <v>5841</v>
      </c>
      <c r="B1944" t="s">
        <v>5842</v>
      </c>
      <c r="C1944" t="s">
        <v>5843</v>
      </c>
      <c r="D1944" t="s">
        <v>115</v>
      </c>
      <c r="E1944">
        <v>17470</v>
      </c>
      <c r="F1944">
        <v>13</v>
      </c>
    </row>
    <row r="1945" spans="1:6" x14ac:dyDescent="0.25">
      <c r="A1945" t="s">
        <v>5844</v>
      </c>
      <c r="B1945" t="s">
        <v>5845</v>
      </c>
      <c r="C1945" t="s">
        <v>5846</v>
      </c>
      <c r="D1945" t="s">
        <v>99</v>
      </c>
      <c r="E1945">
        <v>17470</v>
      </c>
      <c r="F1945">
        <v>12.63</v>
      </c>
    </row>
    <row r="1946" spans="1:6" x14ac:dyDescent="0.25">
      <c r="A1946" t="s">
        <v>5847</v>
      </c>
      <c r="B1946" t="s">
        <v>5848</v>
      </c>
      <c r="C1946" t="s">
        <v>5849</v>
      </c>
      <c r="D1946" t="s">
        <v>160</v>
      </c>
      <c r="E1946">
        <v>17469</v>
      </c>
      <c r="F1946">
        <v>11.62</v>
      </c>
    </row>
    <row r="1947" spans="1:6" x14ac:dyDescent="0.25">
      <c r="A1947" t="s">
        <v>5850</v>
      </c>
      <c r="B1947" t="s">
        <v>5851</v>
      </c>
      <c r="C1947" t="s">
        <v>5852</v>
      </c>
      <c r="D1947" t="s">
        <v>103</v>
      </c>
      <c r="E1947">
        <v>17466</v>
      </c>
      <c r="F1947">
        <v>13.62</v>
      </c>
    </row>
    <row r="1948" spans="1:6" x14ac:dyDescent="0.25">
      <c r="A1948" t="s">
        <v>5853</v>
      </c>
      <c r="B1948" t="s">
        <v>5854</v>
      </c>
      <c r="C1948" t="s">
        <v>5855</v>
      </c>
      <c r="D1948" t="s">
        <v>107</v>
      </c>
      <c r="E1948">
        <v>17446</v>
      </c>
      <c r="F1948">
        <v>15.5</v>
      </c>
    </row>
    <row r="1949" spans="1:6" x14ac:dyDescent="0.25">
      <c r="A1949" t="s">
        <v>5856</v>
      </c>
      <c r="B1949" t="s">
        <v>5857</v>
      </c>
      <c r="C1949" t="s">
        <v>5858</v>
      </c>
      <c r="D1949" t="s">
        <v>107</v>
      </c>
      <c r="E1949">
        <v>17443</v>
      </c>
      <c r="F1949">
        <v>8.1199999999999992</v>
      </c>
    </row>
    <row r="1950" spans="1:6" x14ac:dyDescent="0.25">
      <c r="A1950" t="s">
        <v>5859</v>
      </c>
      <c r="B1950" t="s">
        <v>5860</v>
      </c>
      <c r="C1950" t="s">
        <v>5861</v>
      </c>
      <c r="D1950" t="s">
        <v>88</v>
      </c>
      <c r="E1950">
        <v>17440</v>
      </c>
      <c r="F1950">
        <v>6.16</v>
      </c>
    </row>
    <row r="1951" spans="1:6" x14ac:dyDescent="0.25">
      <c r="A1951" t="s">
        <v>5862</v>
      </c>
      <c r="B1951" t="s">
        <v>5863</v>
      </c>
      <c r="C1951" t="s">
        <v>5864</v>
      </c>
      <c r="D1951" t="s">
        <v>107</v>
      </c>
      <c r="E1951">
        <v>17438</v>
      </c>
      <c r="F1951">
        <v>13.25</v>
      </c>
    </row>
    <row r="1952" spans="1:6" x14ac:dyDescent="0.25">
      <c r="A1952" t="s">
        <v>5865</v>
      </c>
      <c r="B1952" t="s">
        <v>5866</v>
      </c>
      <c r="C1952" t="s">
        <v>5867</v>
      </c>
      <c r="D1952" t="s">
        <v>141</v>
      </c>
      <c r="E1952">
        <v>17432</v>
      </c>
      <c r="F1952">
        <v>15.81</v>
      </c>
    </row>
    <row r="1953" spans="1:6" x14ac:dyDescent="0.25">
      <c r="A1953" t="s">
        <v>5868</v>
      </c>
      <c r="B1953" t="s">
        <v>5869</v>
      </c>
      <c r="C1953" t="s">
        <v>5870</v>
      </c>
      <c r="D1953" t="s">
        <v>119</v>
      </c>
      <c r="E1953">
        <v>17419</v>
      </c>
      <c r="F1953">
        <v>4.92</v>
      </c>
    </row>
    <row r="1954" spans="1:6" x14ac:dyDescent="0.25">
      <c r="A1954" t="s">
        <v>5871</v>
      </c>
      <c r="B1954" t="s">
        <v>5872</v>
      </c>
      <c r="C1954" t="s">
        <v>5873</v>
      </c>
      <c r="D1954" t="s">
        <v>88</v>
      </c>
      <c r="E1954">
        <v>17414</v>
      </c>
      <c r="F1954">
        <v>4.5</v>
      </c>
    </row>
    <row r="1955" spans="1:6" x14ac:dyDescent="0.25">
      <c r="A1955" t="s">
        <v>5874</v>
      </c>
      <c r="B1955" t="s">
        <v>5875</v>
      </c>
      <c r="C1955" t="s">
        <v>5876</v>
      </c>
      <c r="D1955" t="s">
        <v>107</v>
      </c>
      <c r="E1955">
        <v>17404</v>
      </c>
      <c r="F1955">
        <v>7.23</v>
      </c>
    </row>
    <row r="1956" spans="1:6" x14ac:dyDescent="0.25">
      <c r="A1956" t="s">
        <v>5877</v>
      </c>
      <c r="B1956" t="s">
        <v>5878</v>
      </c>
      <c r="C1956" t="s">
        <v>563</v>
      </c>
      <c r="D1956" t="s">
        <v>91</v>
      </c>
      <c r="E1956">
        <v>17401</v>
      </c>
      <c r="F1956">
        <v>4.87</v>
      </c>
    </row>
    <row r="1957" spans="1:6" x14ac:dyDescent="0.25">
      <c r="A1957" t="s">
        <v>5879</v>
      </c>
      <c r="B1957" t="s">
        <v>5880</v>
      </c>
      <c r="C1957" t="s">
        <v>5881</v>
      </c>
      <c r="D1957" t="s">
        <v>205</v>
      </c>
      <c r="E1957">
        <v>17392</v>
      </c>
      <c r="F1957">
        <v>9.42</v>
      </c>
    </row>
    <row r="1958" spans="1:6" x14ac:dyDescent="0.25">
      <c r="A1958" t="s">
        <v>5882</v>
      </c>
      <c r="B1958" t="s">
        <v>5883</v>
      </c>
      <c r="C1958" t="s">
        <v>5884</v>
      </c>
      <c r="D1958" t="s">
        <v>107</v>
      </c>
      <c r="E1958">
        <v>17392</v>
      </c>
      <c r="F1958">
        <v>11.64</v>
      </c>
    </row>
    <row r="1959" spans="1:6" x14ac:dyDescent="0.25">
      <c r="A1959" t="s">
        <v>5885</v>
      </c>
      <c r="B1959" t="s">
        <v>5886</v>
      </c>
      <c r="C1959" t="s">
        <v>5887</v>
      </c>
      <c r="D1959" t="s">
        <v>107</v>
      </c>
      <c r="E1959">
        <v>17334</v>
      </c>
      <c r="F1959">
        <v>10.09</v>
      </c>
    </row>
    <row r="1960" spans="1:6" x14ac:dyDescent="0.25">
      <c r="A1960" t="s">
        <v>5888</v>
      </c>
      <c r="B1960" t="s">
        <v>5889</v>
      </c>
      <c r="C1960" t="s">
        <v>5890</v>
      </c>
      <c r="D1960" t="s">
        <v>103</v>
      </c>
      <c r="E1960">
        <v>17333</v>
      </c>
      <c r="F1960">
        <v>13.79</v>
      </c>
    </row>
    <row r="1961" spans="1:6" x14ac:dyDescent="0.25">
      <c r="A1961" t="s">
        <v>5891</v>
      </c>
      <c r="B1961" t="s">
        <v>5892</v>
      </c>
      <c r="C1961" t="s">
        <v>5893</v>
      </c>
      <c r="D1961" t="s">
        <v>205</v>
      </c>
      <c r="E1961">
        <v>17312</v>
      </c>
      <c r="F1961">
        <v>9.82</v>
      </c>
    </row>
    <row r="1962" spans="1:6" x14ac:dyDescent="0.25">
      <c r="A1962" t="s">
        <v>5894</v>
      </c>
      <c r="B1962" t="s">
        <v>5895</v>
      </c>
      <c r="C1962" t="s">
        <v>5318</v>
      </c>
      <c r="D1962" t="s">
        <v>103</v>
      </c>
      <c r="E1962">
        <v>17305</v>
      </c>
      <c r="F1962">
        <v>6.58</v>
      </c>
    </row>
    <row r="1963" spans="1:6" x14ac:dyDescent="0.25">
      <c r="A1963" t="s">
        <v>5896</v>
      </c>
      <c r="B1963" t="s">
        <v>5897</v>
      </c>
      <c r="C1963" t="s">
        <v>5898</v>
      </c>
      <c r="D1963" t="s">
        <v>88</v>
      </c>
      <c r="E1963">
        <v>17301</v>
      </c>
      <c r="F1963">
        <v>8.5399999999999991</v>
      </c>
    </row>
    <row r="1964" spans="1:6" x14ac:dyDescent="0.25">
      <c r="A1964" t="s">
        <v>5899</v>
      </c>
      <c r="B1964" t="s">
        <v>5900</v>
      </c>
      <c r="C1964" t="s">
        <v>5901</v>
      </c>
      <c r="D1964" t="s">
        <v>99</v>
      </c>
      <c r="E1964">
        <v>17294</v>
      </c>
      <c r="F1964">
        <v>6.9</v>
      </c>
    </row>
    <row r="1965" spans="1:6" x14ac:dyDescent="0.25">
      <c r="A1965" t="s">
        <v>5902</v>
      </c>
      <c r="B1965" t="s">
        <v>5903</v>
      </c>
      <c r="C1965" t="s">
        <v>5904</v>
      </c>
      <c r="D1965" t="s">
        <v>91</v>
      </c>
      <c r="E1965">
        <v>17288</v>
      </c>
      <c r="F1965">
        <v>7.12</v>
      </c>
    </row>
    <row r="1966" spans="1:6" x14ac:dyDescent="0.25">
      <c r="A1966" t="s">
        <v>5905</v>
      </c>
      <c r="B1966" t="s">
        <v>5906</v>
      </c>
      <c r="C1966" t="s">
        <v>5907</v>
      </c>
      <c r="D1966" t="s">
        <v>107</v>
      </c>
      <c r="E1966">
        <v>17285</v>
      </c>
      <c r="F1966">
        <v>5.39</v>
      </c>
    </row>
    <row r="1967" spans="1:6" x14ac:dyDescent="0.25">
      <c r="A1967" t="s">
        <v>5908</v>
      </c>
      <c r="B1967" t="s">
        <v>5909</v>
      </c>
      <c r="C1967" t="s">
        <v>5910</v>
      </c>
      <c r="D1967" t="s">
        <v>107</v>
      </c>
      <c r="E1967">
        <v>17272</v>
      </c>
      <c r="F1967">
        <v>15.92</v>
      </c>
    </row>
    <row r="1968" spans="1:6" x14ac:dyDescent="0.25">
      <c r="A1968" t="s">
        <v>5911</v>
      </c>
      <c r="B1968" t="s">
        <v>5912</v>
      </c>
      <c r="C1968" t="s">
        <v>5913</v>
      </c>
      <c r="D1968" t="s">
        <v>115</v>
      </c>
      <c r="E1968">
        <v>17270</v>
      </c>
      <c r="F1968">
        <v>11.95</v>
      </c>
    </row>
    <row r="1969" spans="1:6" x14ac:dyDescent="0.25">
      <c r="A1969" t="s">
        <v>5914</v>
      </c>
      <c r="B1969" t="s">
        <v>5915</v>
      </c>
      <c r="C1969" t="s">
        <v>5916</v>
      </c>
      <c r="D1969" t="s">
        <v>99</v>
      </c>
      <c r="E1969">
        <v>17254</v>
      </c>
      <c r="F1969">
        <v>7.2</v>
      </c>
    </row>
    <row r="1970" spans="1:6" x14ac:dyDescent="0.25">
      <c r="A1970" t="s">
        <v>5917</v>
      </c>
      <c r="B1970" t="s">
        <v>5918</v>
      </c>
      <c r="C1970" t="s">
        <v>5919</v>
      </c>
      <c r="D1970" t="s">
        <v>119</v>
      </c>
      <c r="E1970">
        <v>17251</v>
      </c>
      <c r="F1970">
        <v>15.24</v>
      </c>
    </row>
    <row r="1971" spans="1:6" x14ac:dyDescent="0.25">
      <c r="A1971" t="s">
        <v>5920</v>
      </c>
      <c r="B1971" t="s">
        <v>5921</v>
      </c>
      <c r="C1971" t="s">
        <v>5922</v>
      </c>
      <c r="D1971" t="s">
        <v>205</v>
      </c>
      <c r="E1971">
        <v>17240</v>
      </c>
      <c r="F1971">
        <v>5.54</v>
      </c>
    </row>
    <row r="1972" spans="1:6" x14ac:dyDescent="0.25">
      <c r="A1972" t="s">
        <v>5923</v>
      </c>
      <c r="B1972" t="s">
        <v>5924</v>
      </c>
      <c r="C1972" t="s">
        <v>5925</v>
      </c>
      <c r="D1972" t="s">
        <v>156</v>
      </c>
      <c r="E1972">
        <v>17234</v>
      </c>
      <c r="F1972">
        <v>9.3699999999999992</v>
      </c>
    </row>
    <row r="1973" spans="1:6" x14ac:dyDescent="0.25">
      <c r="A1973" t="s">
        <v>5926</v>
      </c>
      <c r="B1973" t="s">
        <v>5927</v>
      </c>
      <c r="C1973" t="s">
        <v>5928</v>
      </c>
      <c r="D1973" t="s">
        <v>123</v>
      </c>
      <c r="E1973">
        <v>17232</v>
      </c>
      <c r="F1973">
        <v>4.49</v>
      </c>
    </row>
    <row r="1974" spans="1:6" x14ac:dyDescent="0.25">
      <c r="A1974" t="s">
        <v>5929</v>
      </c>
      <c r="B1974" t="s">
        <v>5930</v>
      </c>
      <c r="C1974" t="s">
        <v>5931</v>
      </c>
      <c r="D1974" t="s">
        <v>99</v>
      </c>
      <c r="E1974">
        <v>17232</v>
      </c>
      <c r="F1974">
        <v>6.57</v>
      </c>
    </row>
    <row r="1975" spans="1:6" x14ac:dyDescent="0.25">
      <c r="A1975" t="s">
        <v>5932</v>
      </c>
      <c r="B1975" t="s">
        <v>5933</v>
      </c>
      <c r="C1975" t="s">
        <v>5934</v>
      </c>
      <c r="D1975" t="s">
        <v>103</v>
      </c>
      <c r="E1975">
        <v>17230</v>
      </c>
      <c r="F1975">
        <v>5.0999999999999996</v>
      </c>
    </row>
    <row r="1976" spans="1:6" x14ac:dyDescent="0.25">
      <c r="A1976" t="s">
        <v>5935</v>
      </c>
      <c r="B1976" t="s">
        <v>5936</v>
      </c>
      <c r="C1976" t="s">
        <v>5937</v>
      </c>
      <c r="D1976" t="s">
        <v>107</v>
      </c>
      <c r="E1976">
        <v>17226</v>
      </c>
      <c r="F1976">
        <v>10</v>
      </c>
    </row>
    <row r="1977" spans="1:6" x14ac:dyDescent="0.25">
      <c r="A1977" t="s">
        <v>5938</v>
      </c>
      <c r="B1977" t="s">
        <v>5939</v>
      </c>
      <c r="C1977" t="s">
        <v>5940</v>
      </c>
      <c r="D1977" t="s">
        <v>107</v>
      </c>
      <c r="E1977">
        <v>17221</v>
      </c>
      <c r="F1977">
        <v>13.29</v>
      </c>
    </row>
    <row r="1978" spans="1:6" x14ac:dyDescent="0.25">
      <c r="A1978" t="s">
        <v>5941</v>
      </c>
      <c r="B1978" t="s">
        <v>5942</v>
      </c>
      <c r="C1978" t="s">
        <v>5943</v>
      </c>
      <c r="D1978" t="s">
        <v>141</v>
      </c>
      <c r="E1978">
        <v>17220</v>
      </c>
      <c r="F1978">
        <v>15.15</v>
      </c>
    </row>
    <row r="1979" spans="1:6" x14ac:dyDescent="0.25">
      <c r="A1979" t="s">
        <v>5944</v>
      </c>
      <c r="B1979" t="s">
        <v>5945</v>
      </c>
      <c r="C1979" t="s">
        <v>5946</v>
      </c>
      <c r="D1979" t="s">
        <v>88</v>
      </c>
      <c r="E1979">
        <v>17210</v>
      </c>
      <c r="F1979">
        <v>12.18</v>
      </c>
    </row>
    <row r="1980" spans="1:6" x14ac:dyDescent="0.25">
      <c r="A1980" t="s">
        <v>5947</v>
      </c>
      <c r="B1980" t="s">
        <v>5948</v>
      </c>
      <c r="C1980" t="s">
        <v>5949</v>
      </c>
      <c r="D1980" t="s">
        <v>99</v>
      </c>
      <c r="E1980">
        <v>17210</v>
      </c>
      <c r="F1980">
        <v>10.86</v>
      </c>
    </row>
    <row r="1981" spans="1:6" x14ac:dyDescent="0.25">
      <c r="A1981" t="s">
        <v>5950</v>
      </c>
      <c r="B1981" t="s">
        <v>5951</v>
      </c>
      <c r="C1981" t="s">
        <v>5952</v>
      </c>
      <c r="D1981" t="s">
        <v>107</v>
      </c>
      <c r="E1981">
        <v>17208</v>
      </c>
      <c r="F1981">
        <v>12.39</v>
      </c>
    </row>
    <row r="1982" spans="1:6" x14ac:dyDescent="0.25">
      <c r="A1982" t="s">
        <v>5953</v>
      </c>
      <c r="B1982" t="s">
        <v>5954</v>
      </c>
      <c r="C1982" t="s">
        <v>5955</v>
      </c>
      <c r="D1982" t="s">
        <v>141</v>
      </c>
      <c r="E1982">
        <v>17206</v>
      </c>
      <c r="F1982">
        <v>5.47</v>
      </c>
    </row>
    <row r="1983" spans="1:6" x14ac:dyDescent="0.25">
      <c r="A1983" t="s">
        <v>5956</v>
      </c>
      <c r="B1983" t="s">
        <v>5957</v>
      </c>
      <c r="C1983" t="s">
        <v>5958</v>
      </c>
      <c r="D1983" t="s">
        <v>91</v>
      </c>
      <c r="E1983">
        <v>17198</v>
      </c>
      <c r="F1983">
        <v>6.71</v>
      </c>
    </row>
    <row r="1984" spans="1:6" x14ac:dyDescent="0.25">
      <c r="A1984" t="s">
        <v>5959</v>
      </c>
      <c r="B1984" t="s">
        <v>5960</v>
      </c>
      <c r="C1984" t="s">
        <v>5961</v>
      </c>
      <c r="D1984" t="s">
        <v>99</v>
      </c>
      <c r="E1984">
        <v>17195</v>
      </c>
      <c r="F1984">
        <v>9.23</v>
      </c>
    </row>
    <row r="1985" spans="1:6" x14ac:dyDescent="0.25">
      <c r="A1985" t="s">
        <v>5962</v>
      </c>
      <c r="B1985" t="s">
        <v>5963</v>
      </c>
      <c r="C1985" t="s">
        <v>5964</v>
      </c>
      <c r="D1985" t="s">
        <v>111</v>
      </c>
      <c r="E1985">
        <v>17194</v>
      </c>
      <c r="F1985">
        <v>6</v>
      </c>
    </row>
    <row r="1986" spans="1:6" x14ac:dyDescent="0.25">
      <c r="A1986" t="s">
        <v>5965</v>
      </c>
      <c r="B1986" t="s">
        <v>5966</v>
      </c>
      <c r="C1986" t="s">
        <v>5967</v>
      </c>
      <c r="D1986" t="s">
        <v>195</v>
      </c>
      <c r="E1986">
        <v>17193</v>
      </c>
      <c r="F1986">
        <v>8.56</v>
      </c>
    </row>
    <row r="1987" spans="1:6" x14ac:dyDescent="0.25">
      <c r="A1987" t="s">
        <v>5968</v>
      </c>
      <c r="B1987" t="s">
        <v>5969</v>
      </c>
      <c r="C1987" t="s">
        <v>5970</v>
      </c>
      <c r="D1987" t="s">
        <v>160</v>
      </c>
      <c r="E1987">
        <v>17189</v>
      </c>
      <c r="F1987">
        <v>4.18</v>
      </c>
    </row>
    <row r="1988" spans="1:6" x14ac:dyDescent="0.25">
      <c r="A1988" t="s">
        <v>5971</v>
      </c>
      <c r="B1988" t="s">
        <v>5972</v>
      </c>
      <c r="C1988" t="s">
        <v>5973</v>
      </c>
      <c r="D1988" t="s">
        <v>119</v>
      </c>
      <c r="E1988">
        <v>17188</v>
      </c>
      <c r="F1988">
        <v>5.04</v>
      </c>
    </row>
    <row r="1989" spans="1:6" x14ac:dyDescent="0.25">
      <c r="A1989" t="s">
        <v>5974</v>
      </c>
      <c r="B1989" t="s">
        <v>5975</v>
      </c>
      <c r="C1989" t="s">
        <v>5976</v>
      </c>
      <c r="D1989" t="s">
        <v>111</v>
      </c>
      <c r="E1989">
        <v>17186</v>
      </c>
      <c r="F1989">
        <v>14.3</v>
      </c>
    </row>
    <row r="1990" spans="1:6" x14ac:dyDescent="0.25">
      <c r="A1990" t="s">
        <v>5977</v>
      </c>
      <c r="B1990" t="s">
        <v>5978</v>
      </c>
      <c r="C1990" t="s">
        <v>5979</v>
      </c>
      <c r="D1990" t="s">
        <v>160</v>
      </c>
      <c r="E1990">
        <v>17166</v>
      </c>
      <c r="F1990">
        <v>5.03</v>
      </c>
    </row>
    <row r="1991" spans="1:6" x14ac:dyDescent="0.25">
      <c r="A1991" t="s">
        <v>5980</v>
      </c>
      <c r="B1991" t="s">
        <v>5981</v>
      </c>
      <c r="C1991" t="s">
        <v>5982</v>
      </c>
      <c r="D1991" t="s">
        <v>119</v>
      </c>
      <c r="E1991">
        <v>17165</v>
      </c>
      <c r="F1991">
        <v>9.9700000000000006</v>
      </c>
    </row>
    <row r="1992" spans="1:6" x14ac:dyDescent="0.25">
      <c r="A1992" t="s">
        <v>5983</v>
      </c>
      <c r="B1992" t="s">
        <v>5984</v>
      </c>
      <c r="C1992" t="s">
        <v>5985</v>
      </c>
      <c r="D1992" t="s">
        <v>205</v>
      </c>
      <c r="E1992">
        <v>17162</v>
      </c>
      <c r="F1992">
        <v>10.51</v>
      </c>
    </row>
    <row r="1993" spans="1:6" x14ac:dyDescent="0.25">
      <c r="A1993" t="s">
        <v>5986</v>
      </c>
      <c r="B1993" t="s">
        <v>5987</v>
      </c>
      <c r="C1993" t="s">
        <v>5988</v>
      </c>
      <c r="D1993" t="s">
        <v>141</v>
      </c>
      <c r="E1993">
        <v>17161</v>
      </c>
      <c r="F1993">
        <v>4.6500000000000004</v>
      </c>
    </row>
    <row r="1994" spans="1:6" x14ac:dyDescent="0.25">
      <c r="A1994" t="s">
        <v>5989</v>
      </c>
      <c r="B1994" t="s">
        <v>5990</v>
      </c>
      <c r="C1994" t="s">
        <v>5991</v>
      </c>
      <c r="D1994" t="s">
        <v>103</v>
      </c>
      <c r="E1994">
        <v>17158</v>
      </c>
      <c r="F1994">
        <v>6.11</v>
      </c>
    </row>
    <row r="1995" spans="1:6" x14ac:dyDescent="0.25">
      <c r="A1995" t="s">
        <v>5992</v>
      </c>
      <c r="B1995" t="s">
        <v>5993</v>
      </c>
      <c r="C1995" t="s">
        <v>5994</v>
      </c>
      <c r="D1995" t="s">
        <v>107</v>
      </c>
      <c r="E1995">
        <v>17155</v>
      </c>
      <c r="F1995">
        <v>8.09</v>
      </c>
    </row>
    <row r="1996" spans="1:6" x14ac:dyDescent="0.25">
      <c r="A1996" t="s">
        <v>5995</v>
      </c>
      <c r="B1996" t="s">
        <v>5996</v>
      </c>
      <c r="C1996" t="s">
        <v>5997</v>
      </c>
      <c r="D1996" t="s">
        <v>88</v>
      </c>
      <c r="E1996">
        <v>17154</v>
      </c>
      <c r="F1996">
        <v>4</v>
      </c>
    </row>
    <row r="1997" spans="1:6" x14ac:dyDescent="0.25">
      <c r="A1997" t="s">
        <v>5998</v>
      </c>
      <c r="B1997" t="s">
        <v>5999</v>
      </c>
      <c r="C1997" t="s">
        <v>6000</v>
      </c>
      <c r="D1997" t="s">
        <v>99</v>
      </c>
      <c r="E1997">
        <v>17154</v>
      </c>
      <c r="F1997">
        <v>7.4</v>
      </c>
    </row>
    <row r="1998" spans="1:6" x14ac:dyDescent="0.25">
      <c r="A1998" t="s">
        <v>6001</v>
      </c>
      <c r="B1998" t="s">
        <v>6002</v>
      </c>
      <c r="C1998" t="s">
        <v>6003</v>
      </c>
      <c r="D1998" t="s">
        <v>107</v>
      </c>
      <c r="E1998">
        <v>17151</v>
      </c>
      <c r="F1998">
        <v>10.93</v>
      </c>
    </row>
    <row r="1999" spans="1:6" x14ac:dyDescent="0.25">
      <c r="A1999" t="s">
        <v>6004</v>
      </c>
      <c r="B1999" t="s">
        <v>6005</v>
      </c>
      <c r="C1999" t="s">
        <v>6006</v>
      </c>
      <c r="D1999" t="s">
        <v>107</v>
      </c>
      <c r="E1999">
        <v>17151</v>
      </c>
      <c r="F1999">
        <v>12.51</v>
      </c>
    </row>
    <row r="2000" spans="1:6" x14ac:dyDescent="0.25">
      <c r="A2000" t="s">
        <v>6007</v>
      </c>
      <c r="B2000" t="s">
        <v>6008</v>
      </c>
      <c r="C2000" t="s">
        <v>6009</v>
      </c>
      <c r="D2000" t="s">
        <v>145</v>
      </c>
      <c r="E2000">
        <v>17150</v>
      </c>
      <c r="F2000">
        <v>5.87</v>
      </c>
    </row>
    <row r="2001" spans="1:6" x14ac:dyDescent="0.25">
      <c r="A2001" t="s">
        <v>6010</v>
      </c>
      <c r="B2001" t="s">
        <v>6011</v>
      </c>
      <c r="C2001" t="s">
        <v>6012</v>
      </c>
      <c r="D2001" t="s">
        <v>99</v>
      </c>
      <c r="E2001">
        <v>17149</v>
      </c>
      <c r="F2001">
        <v>4.62</v>
      </c>
    </row>
    <row r="2002" spans="1:6" x14ac:dyDescent="0.25">
      <c r="A2002" t="s">
        <v>6013</v>
      </c>
      <c r="B2002" t="s">
        <v>6014</v>
      </c>
      <c r="C2002" t="s">
        <v>6015</v>
      </c>
      <c r="D2002" t="s">
        <v>107</v>
      </c>
      <c r="E2002">
        <v>17136</v>
      </c>
      <c r="F2002">
        <v>10.43</v>
      </c>
    </row>
    <row r="2003" spans="1:6" x14ac:dyDescent="0.25">
      <c r="A2003" t="s">
        <v>6016</v>
      </c>
      <c r="B2003" t="s">
        <v>6017</v>
      </c>
      <c r="C2003" t="s">
        <v>6018</v>
      </c>
      <c r="D2003" t="s">
        <v>156</v>
      </c>
      <c r="E2003">
        <v>17133</v>
      </c>
      <c r="F2003">
        <v>6.36</v>
      </c>
    </row>
    <row r="2004" spans="1:6" x14ac:dyDescent="0.25">
      <c r="A2004" t="s">
        <v>6019</v>
      </c>
      <c r="B2004" t="s">
        <v>6020</v>
      </c>
      <c r="C2004" t="s">
        <v>6021</v>
      </c>
      <c r="D2004" t="s">
        <v>119</v>
      </c>
      <c r="E2004">
        <v>17131</v>
      </c>
      <c r="F2004">
        <v>6.69</v>
      </c>
    </row>
    <row r="2005" spans="1:6" x14ac:dyDescent="0.25">
      <c r="A2005" t="s">
        <v>6022</v>
      </c>
      <c r="B2005" t="s">
        <v>6023</v>
      </c>
      <c r="C2005" t="s">
        <v>6024</v>
      </c>
      <c r="D2005" t="s">
        <v>205</v>
      </c>
      <c r="E2005">
        <v>17123</v>
      </c>
      <c r="F2005">
        <v>11.34</v>
      </c>
    </row>
    <row r="2006" spans="1:6" x14ac:dyDescent="0.25">
      <c r="A2006" t="s">
        <v>6025</v>
      </c>
      <c r="B2006" t="s">
        <v>6026</v>
      </c>
      <c r="C2006" t="s">
        <v>6027</v>
      </c>
      <c r="D2006" t="s">
        <v>111</v>
      </c>
      <c r="E2006">
        <v>17107</v>
      </c>
      <c r="F2006">
        <v>15.8</v>
      </c>
    </row>
    <row r="2007" spans="1:6" x14ac:dyDescent="0.25">
      <c r="A2007" t="s">
        <v>6028</v>
      </c>
      <c r="B2007" t="s">
        <v>6029</v>
      </c>
      <c r="C2007" t="s">
        <v>6030</v>
      </c>
      <c r="D2007" t="s">
        <v>88</v>
      </c>
      <c r="E2007">
        <v>17101</v>
      </c>
      <c r="F2007">
        <v>14.83</v>
      </c>
    </row>
    <row r="2008" spans="1:6" x14ac:dyDescent="0.25">
      <c r="A2008" t="s">
        <v>6031</v>
      </c>
      <c r="B2008" t="s">
        <v>6032</v>
      </c>
      <c r="C2008" t="s">
        <v>6033</v>
      </c>
      <c r="D2008" t="s">
        <v>212</v>
      </c>
      <c r="E2008">
        <v>17100</v>
      </c>
      <c r="F2008">
        <v>7.58</v>
      </c>
    </row>
    <row r="2009" spans="1:6" x14ac:dyDescent="0.25">
      <c r="A2009" t="s">
        <v>6034</v>
      </c>
      <c r="B2009" t="s">
        <v>6035</v>
      </c>
      <c r="C2009" t="s">
        <v>6036</v>
      </c>
      <c r="D2009" t="s">
        <v>160</v>
      </c>
      <c r="E2009">
        <v>1795</v>
      </c>
      <c r="F2009">
        <v>15.64</v>
      </c>
    </row>
    <row r="2010" spans="1:6" x14ac:dyDescent="0.25">
      <c r="A2010" t="s">
        <v>6037</v>
      </c>
      <c r="B2010" t="s">
        <v>6038</v>
      </c>
      <c r="C2010" t="s">
        <v>6039</v>
      </c>
      <c r="D2010" t="s">
        <v>319</v>
      </c>
      <c r="E2010">
        <v>1793</v>
      </c>
      <c r="F2010">
        <v>14.19</v>
      </c>
    </row>
    <row r="2011" spans="1:6" x14ac:dyDescent="0.25">
      <c r="A2011" t="s">
        <v>6040</v>
      </c>
      <c r="B2011" t="s">
        <v>6041</v>
      </c>
      <c r="C2011" t="s">
        <v>6042</v>
      </c>
      <c r="D2011" t="s">
        <v>141</v>
      </c>
      <c r="E2011">
        <v>1790</v>
      </c>
      <c r="F2011">
        <v>8.32</v>
      </c>
    </row>
    <row r="2012" spans="1:6" x14ac:dyDescent="0.25">
      <c r="A2012" t="s">
        <v>6043</v>
      </c>
      <c r="B2012" t="s">
        <v>6044</v>
      </c>
      <c r="C2012" t="s">
        <v>6045</v>
      </c>
      <c r="D2012" t="s">
        <v>88</v>
      </c>
      <c r="E2012">
        <v>1778</v>
      </c>
      <c r="F2012">
        <v>10.17</v>
      </c>
    </row>
    <row r="2013" spans="1:6" x14ac:dyDescent="0.25">
      <c r="A2013" t="s">
        <v>6046</v>
      </c>
      <c r="B2013" t="s">
        <v>6047</v>
      </c>
      <c r="C2013" t="s">
        <v>6048</v>
      </c>
      <c r="D2013" t="s">
        <v>141</v>
      </c>
      <c r="E2013">
        <v>1776</v>
      </c>
      <c r="F2013">
        <v>15.35</v>
      </c>
    </row>
    <row r="2014" spans="1:6" x14ac:dyDescent="0.25">
      <c r="A2014" t="s">
        <v>6049</v>
      </c>
      <c r="B2014" t="s">
        <v>6050</v>
      </c>
      <c r="C2014" t="s">
        <v>6051</v>
      </c>
      <c r="D2014" t="s">
        <v>141</v>
      </c>
      <c r="E2014">
        <v>1774</v>
      </c>
      <c r="F2014">
        <v>15.98</v>
      </c>
    </row>
    <row r="2015" spans="1:6" x14ac:dyDescent="0.25">
      <c r="A2015" t="s">
        <v>6052</v>
      </c>
      <c r="B2015" t="s">
        <v>6053</v>
      </c>
      <c r="C2015" t="s">
        <v>6054</v>
      </c>
      <c r="D2015" t="s">
        <v>127</v>
      </c>
      <c r="E2015">
        <v>1771</v>
      </c>
      <c r="F2015">
        <v>10.28</v>
      </c>
    </row>
    <row r="2016" spans="1:6" x14ac:dyDescent="0.25">
      <c r="A2016" t="s">
        <v>6055</v>
      </c>
      <c r="B2016" t="s">
        <v>6056</v>
      </c>
      <c r="C2016" t="s">
        <v>6057</v>
      </c>
      <c r="D2016" t="s">
        <v>88</v>
      </c>
      <c r="E2016">
        <v>1771</v>
      </c>
      <c r="F2016">
        <v>12.62</v>
      </c>
    </row>
    <row r="2017" spans="1:6" x14ac:dyDescent="0.25">
      <c r="A2017" t="s">
        <v>6058</v>
      </c>
      <c r="B2017" t="s">
        <v>6059</v>
      </c>
      <c r="C2017" t="s">
        <v>6060</v>
      </c>
      <c r="D2017" t="s">
        <v>103</v>
      </c>
      <c r="E2017">
        <v>1766</v>
      </c>
      <c r="F2017">
        <v>6.76</v>
      </c>
    </row>
    <row r="2018" spans="1:6" x14ac:dyDescent="0.25">
      <c r="A2018" t="s">
        <v>6061</v>
      </c>
      <c r="B2018" t="s">
        <v>6062</v>
      </c>
      <c r="C2018" t="s">
        <v>6063</v>
      </c>
      <c r="D2018" t="s">
        <v>123</v>
      </c>
      <c r="E2018">
        <v>1765</v>
      </c>
      <c r="F2018">
        <v>11.1</v>
      </c>
    </row>
    <row r="2019" spans="1:6" x14ac:dyDescent="0.25">
      <c r="A2019" t="s">
        <v>6064</v>
      </c>
      <c r="B2019" t="s">
        <v>6065</v>
      </c>
      <c r="C2019" t="s">
        <v>6066</v>
      </c>
      <c r="D2019" t="s">
        <v>123</v>
      </c>
      <c r="E2019">
        <v>1761</v>
      </c>
      <c r="F2019">
        <v>7.78</v>
      </c>
    </row>
    <row r="2020" spans="1:6" x14ac:dyDescent="0.25">
      <c r="A2020" t="s">
        <v>6067</v>
      </c>
      <c r="B2020" t="s">
        <v>6068</v>
      </c>
      <c r="C2020" t="s">
        <v>6069</v>
      </c>
      <c r="D2020" t="s">
        <v>103</v>
      </c>
      <c r="E2020">
        <v>1756</v>
      </c>
      <c r="F2020">
        <v>11.31</v>
      </c>
    </row>
    <row r="2021" spans="1:6" x14ac:dyDescent="0.25">
      <c r="A2021" t="s">
        <v>6070</v>
      </c>
      <c r="B2021" t="s">
        <v>6071</v>
      </c>
      <c r="C2021" t="s">
        <v>6072</v>
      </c>
      <c r="D2021" t="s">
        <v>141</v>
      </c>
      <c r="E2021">
        <v>1756</v>
      </c>
      <c r="F2021">
        <v>11.93</v>
      </c>
    </row>
    <row r="2022" spans="1:6" x14ac:dyDescent="0.25">
      <c r="A2022" t="s">
        <v>6073</v>
      </c>
      <c r="B2022" t="s">
        <v>6074</v>
      </c>
      <c r="C2022" t="s">
        <v>6075</v>
      </c>
      <c r="D2022" t="s">
        <v>103</v>
      </c>
      <c r="E2022">
        <v>1754</v>
      </c>
      <c r="F2022">
        <v>6.99</v>
      </c>
    </row>
    <row r="2023" spans="1:6" x14ac:dyDescent="0.25">
      <c r="A2023" t="s">
        <v>6076</v>
      </c>
      <c r="B2023" t="s">
        <v>6077</v>
      </c>
      <c r="C2023" t="s">
        <v>6078</v>
      </c>
      <c r="D2023" t="s">
        <v>103</v>
      </c>
      <c r="E2023">
        <v>1753</v>
      </c>
      <c r="F2023">
        <v>6.93</v>
      </c>
    </row>
    <row r="2024" spans="1:6" x14ac:dyDescent="0.25">
      <c r="A2024" t="s">
        <v>6079</v>
      </c>
      <c r="B2024" t="s">
        <v>6080</v>
      </c>
      <c r="C2024" t="s">
        <v>6081</v>
      </c>
      <c r="D2024" t="s">
        <v>103</v>
      </c>
      <c r="E2024">
        <v>1752</v>
      </c>
      <c r="F2024">
        <v>12.35</v>
      </c>
    </row>
    <row r="2025" spans="1:6" x14ac:dyDescent="0.25">
      <c r="A2025" t="s">
        <v>6082</v>
      </c>
      <c r="B2025" t="s">
        <v>6083</v>
      </c>
      <c r="C2025" t="s">
        <v>6084</v>
      </c>
      <c r="D2025" t="s">
        <v>99</v>
      </c>
      <c r="E2025">
        <v>1750</v>
      </c>
      <c r="F2025">
        <v>11.97</v>
      </c>
    </row>
    <row r="2026" spans="1:6" x14ac:dyDescent="0.25">
      <c r="A2026" t="s">
        <v>6085</v>
      </c>
      <c r="B2026" t="s">
        <v>6086</v>
      </c>
      <c r="C2026" t="s">
        <v>6087</v>
      </c>
      <c r="D2026" t="s">
        <v>205</v>
      </c>
      <c r="E2026">
        <v>1746</v>
      </c>
      <c r="F2026">
        <v>15.71</v>
      </c>
    </row>
    <row r="2027" spans="1:6" x14ac:dyDescent="0.25">
      <c r="A2027" t="s">
        <v>6088</v>
      </c>
      <c r="B2027" t="s">
        <v>6089</v>
      </c>
      <c r="C2027" t="s">
        <v>6090</v>
      </c>
      <c r="D2027" t="s">
        <v>212</v>
      </c>
      <c r="E2027">
        <v>1733</v>
      </c>
      <c r="F2027">
        <v>11.05</v>
      </c>
    </row>
    <row r="2028" spans="1:6" x14ac:dyDescent="0.25">
      <c r="A2028" t="s">
        <v>6091</v>
      </c>
      <c r="B2028" t="s">
        <v>6092</v>
      </c>
      <c r="C2028" t="s">
        <v>6093</v>
      </c>
      <c r="D2028" t="s">
        <v>123</v>
      </c>
      <c r="E2028">
        <v>1720</v>
      </c>
      <c r="F2028">
        <v>11.29</v>
      </c>
    </row>
    <row r="2029" spans="1:6" x14ac:dyDescent="0.25">
      <c r="A2029" t="s">
        <v>6094</v>
      </c>
      <c r="B2029" t="s">
        <v>6095</v>
      </c>
      <c r="C2029" t="s">
        <v>6096</v>
      </c>
      <c r="D2029" t="s">
        <v>107</v>
      </c>
      <c r="E2029">
        <v>1718</v>
      </c>
      <c r="F2029">
        <v>12.03</v>
      </c>
    </row>
    <row r="2030" spans="1:6" x14ac:dyDescent="0.25">
      <c r="A2030" t="s">
        <v>6097</v>
      </c>
      <c r="B2030" t="s">
        <v>6098</v>
      </c>
      <c r="C2030" t="s">
        <v>6099</v>
      </c>
      <c r="D2030" t="s">
        <v>99</v>
      </c>
      <c r="E2030">
        <v>1715</v>
      </c>
      <c r="F2030">
        <v>7.94</v>
      </c>
    </row>
    <row r="2031" spans="1:6" x14ac:dyDescent="0.25">
      <c r="A2031" t="s">
        <v>6100</v>
      </c>
      <c r="B2031" t="s">
        <v>6101</v>
      </c>
      <c r="C2031" t="s">
        <v>6102</v>
      </c>
      <c r="D2031" t="s">
        <v>160</v>
      </c>
      <c r="E2031">
        <v>177</v>
      </c>
      <c r="F2031">
        <v>9.9600000000000009</v>
      </c>
    </row>
    <row r="2032" spans="1:6" x14ac:dyDescent="0.25">
      <c r="A2032" t="s">
        <v>6103</v>
      </c>
      <c r="B2032" t="s">
        <v>6104</v>
      </c>
      <c r="C2032" t="s">
        <v>6105</v>
      </c>
      <c r="D2032" t="s">
        <v>195</v>
      </c>
      <c r="E2032">
        <v>174</v>
      </c>
      <c r="F2032">
        <v>4.84</v>
      </c>
    </row>
    <row r="2033" spans="1:6" x14ac:dyDescent="0.25">
      <c r="A2033" t="s">
        <v>6106</v>
      </c>
      <c r="B2033" t="s">
        <v>6107</v>
      </c>
      <c r="C2033" t="s">
        <v>6108</v>
      </c>
      <c r="D2033" t="s">
        <v>88</v>
      </c>
      <c r="E2033">
        <v>16989</v>
      </c>
      <c r="F2033">
        <v>5.18</v>
      </c>
    </row>
    <row r="2034" spans="1:6" x14ac:dyDescent="0.25">
      <c r="A2034" t="s">
        <v>6109</v>
      </c>
      <c r="B2034" t="s">
        <v>6110</v>
      </c>
      <c r="C2034" t="s">
        <v>6111</v>
      </c>
      <c r="D2034" t="s">
        <v>141</v>
      </c>
      <c r="E2034">
        <v>16976</v>
      </c>
      <c r="F2034">
        <v>5.7</v>
      </c>
    </row>
    <row r="2035" spans="1:6" x14ac:dyDescent="0.25">
      <c r="A2035" t="s">
        <v>6112</v>
      </c>
      <c r="B2035" t="s">
        <v>6113</v>
      </c>
      <c r="C2035" t="s">
        <v>6114</v>
      </c>
      <c r="D2035" t="s">
        <v>103</v>
      </c>
      <c r="E2035">
        <v>16969</v>
      </c>
      <c r="F2035">
        <v>5.48</v>
      </c>
    </row>
    <row r="2036" spans="1:6" x14ac:dyDescent="0.25">
      <c r="A2036" t="s">
        <v>6115</v>
      </c>
      <c r="B2036" t="s">
        <v>6116</v>
      </c>
      <c r="C2036" t="s">
        <v>6117</v>
      </c>
      <c r="D2036" t="s">
        <v>141</v>
      </c>
      <c r="E2036">
        <v>16966</v>
      </c>
      <c r="F2036">
        <v>4.22</v>
      </c>
    </row>
    <row r="2037" spans="1:6" x14ac:dyDescent="0.25">
      <c r="A2037" t="s">
        <v>6118</v>
      </c>
      <c r="B2037" t="s">
        <v>6119</v>
      </c>
      <c r="C2037" t="s">
        <v>6120</v>
      </c>
      <c r="D2037" t="s">
        <v>127</v>
      </c>
      <c r="E2037">
        <v>16961</v>
      </c>
      <c r="F2037">
        <v>6.76</v>
      </c>
    </row>
    <row r="2038" spans="1:6" x14ac:dyDescent="0.25">
      <c r="A2038" t="s">
        <v>6121</v>
      </c>
      <c r="B2038" t="s">
        <v>6122</v>
      </c>
      <c r="C2038" t="s">
        <v>6123</v>
      </c>
      <c r="D2038" t="s">
        <v>99</v>
      </c>
      <c r="E2038">
        <v>16954</v>
      </c>
      <c r="F2038">
        <v>10.039999999999999</v>
      </c>
    </row>
    <row r="2039" spans="1:6" x14ac:dyDescent="0.25">
      <c r="A2039" t="s">
        <v>6124</v>
      </c>
      <c r="B2039" t="s">
        <v>6125</v>
      </c>
      <c r="C2039" t="s">
        <v>6126</v>
      </c>
      <c r="D2039" t="s">
        <v>173</v>
      </c>
      <c r="E2039">
        <v>16929</v>
      </c>
      <c r="F2039">
        <v>15.67</v>
      </c>
    </row>
    <row r="2040" spans="1:6" x14ac:dyDescent="0.25">
      <c r="A2040" t="s">
        <v>6127</v>
      </c>
      <c r="B2040" t="s">
        <v>6128</v>
      </c>
      <c r="C2040" t="s">
        <v>6129</v>
      </c>
      <c r="D2040" t="s">
        <v>205</v>
      </c>
      <c r="E2040">
        <v>16915</v>
      </c>
      <c r="F2040">
        <v>13.47</v>
      </c>
    </row>
    <row r="2041" spans="1:6" x14ac:dyDescent="0.25">
      <c r="A2041" t="s">
        <v>6130</v>
      </c>
      <c r="B2041" t="s">
        <v>6131</v>
      </c>
      <c r="C2041" t="s">
        <v>6132</v>
      </c>
      <c r="D2041" t="s">
        <v>115</v>
      </c>
      <c r="E2041">
        <v>16905</v>
      </c>
      <c r="F2041">
        <v>11</v>
      </c>
    </row>
    <row r="2042" spans="1:6" x14ac:dyDescent="0.25">
      <c r="A2042" t="s">
        <v>6133</v>
      </c>
      <c r="B2042" t="s">
        <v>6134</v>
      </c>
      <c r="C2042" t="s">
        <v>6135</v>
      </c>
      <c r="D2042" t="s">
        <v>99</v>
      </c>
      <c r="E2042">
        <v>16896</v>
      </c>
      <c r="F2042">
        <v>4.97</v>
      </c>
    </row>
    <row r="2043" spans="1:6" x14ac:dyDescent="0.25">
      <c r="A2043" t="s">
        <v>6136</v>
      </c>
      <c r="B2043" t="s">
        <v>6137</v>
      </c>
      <c r="C2043" t="s">
        <v>6138</v>
      </c>
      <c r="D2043" t="s">
        <v>141</v>
      </c>
      <c r="E2043">
        <v>16889</v>
      </c>
      <c r="F2043">
        <v>4.6500000000000004</v>
      </c>
    </row>
    <row r="2044" spans="1:6" x14ac:dyDescent="0.25">
      <c r="A2044" t="s">
        <v>6139</v>
      </c>
      <c r="B2044" t="s">
        <v>6140</v>
      </c>
      <c r="C2044" t="s">
        <v>6141</v>
      </c>
      <c r="D2044" t="s">
        <v>103</v>
      </c>
      <c r="E2044">
        <v>16873</v>
      </c>
      <c r="F2044">
        <v>9.82</v>
      </c>
    </row>
    <row r="2045" spans="1:6" x14ac:dyDescent="0.25">
      <c r="A2045" t="s">
        <v>6142</v>
      </c>
      <c r="B2045" t="s">
        <v>6143</v>
      </c>
      <c r="C2045" t="s">
        <v>6144</v>
      </c>
      <c r="D2045" t="s">
        <v>111</v>
      </c>
      <c r="E2045">
        <v>16869</v>
      </c>
      <c r="F2045">
        <v>4.32</v>
      </c>
    </row>
    <row r="2046" spans="1:6" x14ac:dyDescent="0.25">
      <c r="A2046" t="s">
        <v>6145</v>
      </c>
      <c r="B2046" t="s">
        <v>6146</v>
      </c>
      <c r="C2046" t="s">
        <v>6147</v>
      </c>
      <c r="D2046" t="s">
        <v>88</v>
      </c>
      <c r="E2046">
        <v>16829</v>
      </c>
      <c r="F2046">
        <v>8.27</v>
      </c>
    </row>
    <row r="2047" spans="1:6" x14ac:dyDescent="0.25">
      <c r="A2047" t="s">
        <v>6148</v>
      </c>
      <c r="B2047" t="s">
        <v>6149</v>
      </c>
      <c r="C2047" t="s">
        <v>6150</v>
      </c>
      <c r="D2047" t="s">
        <v>88</v>
      </c>
      <c r="E2047">
        <v>16818</v>
      </c>
      <c r="F2047">
        <v>4.47</v>
      </c>
    </row>
    <row r="2048" spans="1:6" x14ac:dyDescent="0.25">
      <c r="A2048" t="s">
        <v>6151</v>
      </c>
      <c r="B2048" t="s">
        <v>6152</v>
      </c>
      <c r="C2048" t="s">
        <v>6153</v>
      </c>
      <c r="D2048" t="s">
        <v>173</v>
      </c>
      <c r="E2048">
        <v>16786</v>
      </c>
      <c r="F2048">
        <v>8.98</v>
      </c>
    </row>
    <row r="2049" spans="1:6" x14ac:dyDescent="0.25">
      <c r="A2049" t="s">
        <v>6154</v>
      </c>
      <c r="B2049" t="s">
        <v>6155</v>
      </c>
      <c r="C2049" t="s">
        <v>6156</v>
      </c>
      <c r="D2049" t="s">
        <v>195</v>
      </c>
      <c r="E2049">
        <v>16774</v>
      </c>
      <c r="F2049">
        <v>9.25</v>
      </c>
    </row>
    <row r="2050" spans="1:6" x14ac:dyDescent="0.25">
      <c r="A2050" t="s">
        <v>6157</v>
      </c>
      <c r="B2050" t="s">
        <v>6158</v>
      </c>
      <c r="C2050" t="s">
        <v>6159</v>
      </c>
      <c r="D2050" t="s">
        <v>160</v>
      </c>
      <c r="E2050">
        <v>16751</v>
      </c>
      <c r="F2050">
        <v>10.34</v>
      </c>
    </row>
    <row r="2051" spans="1:6" x14ac:dyDescent="0.25">
      <c r="A2051" t="s">
        <v>6160</v>
      </c>
      <c r="B2051" t="s">
        <v>6161</v>
      </c>
      <c r="C2051" t="s">
        <v>6162</v>
      </c>
      <c r="D2051" t="s">
        <v>149</v>
      </c>
      <c r="E2051">
        <v>16741</v>
      </c>
      <c r="F2051">
        <v>13.39</v>
      </c>
    </row>
    <row r="2052" spans="1:6" x14ac:dyDescent="0.25">
      <c r="A2052" t="s">
        <v>6163</v>
      </c>
      <c r="B2052" t="s">
        <v>6164</v>
      </c>
      <c r="C2052" t="s">
        <v>6165</v>
      </c>
      <c r="D2052" t="s">
        <v>319</v>
      </c>
      <c r="E2052">
        <v>16693</v>
      </c>
      <c r="F2052">
        <v>7.34</v>
      </c>
    </row>
    <row r="2053" spans="1:6" x14ac:dyDescent="0.25">
      <c r="A2053" t="s">
        <v>6166</v>
      </c>
      <c r="B2053" t="s">
        <v>6167</v>
      </c>
      <c r="C2053" t="s">
        <v>6168</v>
      </c>
      <c r="D2053" t="s">
        <v>119</v>
      </c>
      <c r="E2053">
        <v>16677</v>
      </c>
      <c r="F2053">
        <v>13.09</v>
      </c>
    </row>
    <row r="2054" spans="1:6" x14ac:dyDescent="0.25">
      <c r="A2054" t="s">
        <v>6169</v>
      </c>
      <c r="B2054" t="s">
        <v>6170</v>
      </c>
      <c r="C2054" t="s">
        <v>6171</v>
      </c>
      <c r="D2054" t="s">
        <v>131</v>
      </c>
      <c r="E2054">
        <v>16666</v>
      </c>
      <c r="F2054">
        <v>5.94</v>
      </c>
    </row>
    <row r="2055" spans="1:6" x14ac:dyDescent="0.25">
      <c r="A2055" t="s">
        <v>6172</v>
      </c>
      <c r="B2055" t="s">
        <v>6173</v>
      </c>
      <c r="C2055" t="s">
        <v>5372</v>
      </c>
      <c r="D2055" t="s">
        <v>88</v>
      </c>
      <c r="E2055">
        <v>16654</v>
      </c>
      <c r="F2055">
        <v>4.03</v>
      </c>
    </row>
    <row r="2056" spans="1:6" x14ac:dyDescent="0.25">
      <c r="A2056" t="s">
        <v>6174</v>
      </c>
      <c r="B2056" t="s">
        <v>6175</v>
      </c>
      <c r="C2056" t="s">
        <v>6176</v>
      </c>
      <c r="D2056" t="s">
        <v>160</v>
      </c>
      <c r="E2056">
        <v>16646</v>
      </c>
      <c r="F2056">
        <v>4.82</v>
      </c>
    </row>
    <row r="2057" spans="1:6" x14ac:dyDescent="0.25">
      <c r="A2057" t="s">
        <v>6177</v>
      </c>
      <c r="B2057" t="s">
        <v>6178</v>
      </c>
      <c r="C2057" t="s">
        <v>6179</v>
      </c>
      <c r="D2057" t="s">
        <v>88</v>
      </c>
      <c r="E2057">
        <v>16641</v>
      </c>
      <c r="F2057">
        <v>4.5</v>
      </c>
    </row>
    <row r="2058" spans="1:6" x14ac:dyDescent="0.25">
      <c r="A2058" t="s">
        <v>6180</v>
      </c>
      <c r="B2058" t="s">
        <v>6181</v>
      </c>
      <c r="C2058" t="s">
        <v>6182</v>
      </c>
      <c r="D2058" t="s">
        <v>205</v>
      </c>
      <c r="E2058">
        <v>16638</v>
      </c>
      <c r="F2058">
        <v>8</v>
      </c>
    </row>
    <row r="2059" spans="1:6" x14ac:dyDescent="0.25">
      <c r="A2059" t="s">
        <v>6183</v>
      </c>
      <c r="B2059" t="s">
        <v>6184</v>
      </c>
      <c r="C2059" t="s">
        <v>6185</v>
      </c>
      <c r="D2059" t="s">
        <v>99</v>
      </c>
      <c r="E2059">
        <v>16633</v>
      </c>
      <c r="F2059">
        <v>12.82</v>
      </c>
    </row>
    <row r="2060" spans="1:6" x14ac:dyDescent="0.25">
      <c r="A2060" t="s">
        <v>6186</v>
      </c>
      <c r="B2060" t="s">
        <v>6187</v>
      </c>
      <c r="C2060" t="s">
        <v>6188</v>
      </c>
      <c r="D2060" t="s">
        <v>103</v>
      </c>
      <c r="E2060">
        <v>16617</v>
      </c>
      <c r="F2060">
        <v>4.51</v>
      </c>
    </row>
    <row r="2061" spans="1:6" x14ac:dyDescent="0.25">
      <c r="A2061" t="s">
        <v>6189</v>
      </c>
      <c r="B2061" t="s">
        <v>6190</v>
      </c>
      <c r="C2061" t="s">
        <v>6191</v>
      </c>
      <c r="D2061" t="s">
        <v>99</v>
      </c>
      <c r="E2061">
        <v>16616</v>
      </c>
      <c r="F2061">
        <v>15.49</v>
      </c>
    </row>
    <row r="2062" spans="1:6" x14ac:dyDescent="0.25">
      <c r="A2062" t="s">
        <v>6192</v>
      </c>
      <c r="B2062" t="s">
        <v>6193</v>
      </c>
      <c r="C2062" t="s">
        <v>6194</v>
      </c>
      <c r="D2062" t="s">
        <v>115</v>
      </c>
      <c r="E2062">
        <v>16603</v>
      </c>
      <c r="F2062">
        <v>7.02</v>
      </c>
    </row>
    <row r="2063" spans="1:6" x14ac:dyDescent="0.25">
      <c r="A2063" t="s">
        <v>6195</v>
      </c>
      <c r="B2063" t="s">
        <v>6196</v>
      </c>
      <c r="C2063" t="s">
        <v>6197</v>
      </c>
      <c r="D2063" t="s">
        <v>103</v>
      </c>
      <c r="E2063">
        <v>16603</v>
      </c>
      <c r="F2063">
        <v>6.62</v>
      </c>
    </row>
    <row r="2064" spans="1:6" x14ac:dyDescent="0.25">
      <c r="A2064" t="s">
        <v>6198</v>
      </c>
      <c r="B2064" t="s">
        <v>6199</v>
      </c>
      <c r="C2064" t="s">
        <v>6200</v>
      </c>
      <c r="D2064" t="s">
        <v>127</v>
      </c>
      <c r="E2064">
        <v>16602</v>
      </c>
      <c r="F2064">
        <v>8.84</v>
      </c>
    </row>
    <row r="2065" spans="1:6" x14ac:dyDescent="0.25">
      <c r="A2065" t="s">
        <v>6201</v>
      </c>
      <c r="B2065" t="s">
        <v>6202</v>
      </c>
      <c r="C2065" t="s">
        <v>6203</v>
      </c>
      <c r="D2065" t="s">
        <v>319</v>
      </c>
      <c r="E2065">
        <v>16560</v>
      </c>
      <c r="F2065">
        <v>15.58</v>
      </c>
    </row>
    <row r="2066" spans="1:6" x14ac:dyDescent="0.25">
      <c r="A2066" t="s">
        <v>6204</v>
      </c>
      <c r="B2066" t="s">
        <v>6205</v>
      </c>
      <c r="C2066" t="s">
        <v>6206</v>
      </c>
      <c r="D2066" t="s">
        <v>103</v>
      </c>
      <c r="E2066">
        <v>16559</v>
      </c>
      <c r="F2066">
        <v>6.86</v>
      </c>
    </row>
    <row r="2067" spans="1:6" x14ac:dyDescent="0.25">
      <c r="A2067" t="s">
        <v>6207</v>
      </c>
      <c r="B2067" t="s">
        <v>6208</v>
      </c>
      <c r="C2067" t="s">
        <v>6209</v>
      </c>
      <c r="D2067" t="s">
        <v>119</v>
      </c>
      <c r="E2067">
        <v>16554</v>
      </c>
      <c r="F2067">
        <v>9</v>
      </c>
    </row>
    <row r="2068" spans="1:6" x14ac:dyDescent="0.25">
      <c r="A2068" t="s">
        <v>6210</v>
      </c>
      <c r="B2068" t="s">
        <v>6211</v>
      </c>
      <c r="C2068" t="s">
        <v>6212</v>
      </c>
      <c r="D2068" t="s">
        <v>212</v>
      </c>
      <c r="E2068">
        <v>16549</v>
      </c>
      <c r="F2068">
        <v>15.74</v>
      </c>
    </row>
    <row r="2069" spans="1:6" x14ac:dyDescent="0.25">
      <c r="A2069" t="s">
        <v>6213</v>
      </c>
      <c r="B2069" t="s">
        <v>6214</v>
      </c>
      <c r="C2069" t="s">
        <v>6215</v>
      </c>
      <c r="D2069" t="s">
        <v>131</v>
      </c>
      <c r="E2069">
        <v>16548</v>
      </c>
      <c r="F2069">
        <v>13.33</v>
      </c>
    </row>
    <row r="2070" spans="1:6" x14ac:dyDescent="0.25">
      <c r="A2070" t="s">
        <v>6216</v>
      </c>
      <c r="B2070" t="s">
        <v>6217</v>
      </c>
      <c r="C2070" t="s">
        <v>6218</v>
      </c>
      <c r="D2070" t="s">
        <v>123</v>
      </c>
      <c r="E2070">
        <v>16513</v>
      </c>
      <c r="F2070">
        <v>7.76</v>
      </c>
    </row>
    <row r="2071" spans="1:6" x14ac:dyDescent="0.25">
      <c r="A2071" t="s">
        <v>6219</v>
      </c>
      <c r="B2071" t="s">
        <v>6220</v>
      </c>
      <c r="C2071" t="s">
        <v>6221</v>
      </c>
      <c r="D2071" t="s">
        <v>127</v>
      </c>
      <c r="E2071">
        <v>16463</v>
      </c>
      <c r="F2071">
        <v>13.22</v>
      </c>
    </row>
    <row r="2072" spans="1:6" x14ac:dyDescent="0.25">
      <c r="A2072" t="s">
        <v>6222</v>
      </c>
      <c r="B2072" t="s">
        <v>6223</v>
      </c>
      <c r="C2072" t="s">
        <v>3896</v>
      </c>
      <c r="D2072" t="s">
        <v>145</v>
      </c>
      <c r="E2072">
        <v>16448</v>
      </c>
      <c r="F2072">
        <v>9.39</v>
      </c>
    </row>
    <row r="2073" spans="1:6" x14ac:dyDescent="0.25">
      <c r="A2073" t="s">
        <v>6224</v>
      </c>
      <c r="B2073" t="s">
        <v>6225</v>
      </c>
      <c r="C2073" t="s">
        <v>6226</v>
      </c>
      <c r="D2073" t="s">
        <v>160</v>
      </c>
      <c r="E2073">
        <v>16441</v>
      </c>
      <c r="F2073">
        <v>9.14</v>
      </c>
    </row>
    <row r="2074" spans="1:6" x14ac:dyDescent="0.25">
      <c r="A2074" t="s">
        <v>6227</v>
      </c>
      <c r="B2074" t="s">
        <v>6228</v>
      </c>
      <c r="C2074" t="s">
        <v>6229</v>
      </c>
      <c r="D2074" t="s">
        <v>212</v>
      </c>
      <c r="E2074">
        <v>16426</v>
      </c>
      <c r="F2074">
        <v>9.19</v>
      </c>
    </row>
    <row r="2075" spans="1:6" x14ac:dyDescent="0.25">
      <c r="A2075" t="s">
        <v>6230</v>
      </c>
      <c r="B2075" t="s">
        <v>6231</v>
      </c>
      <c r="C2075" t="s">
        <v>6232</v>
      </c>
      <c r="D2075" t="s">
        <v>141</v>
      </c>
      <c r="E2075">
        <v>16412</v>
      </c>
      <c r="F2075">
        <v>14.74</v>
      </c>
    </row>
    <row r="2076" spans="1:6" x14ac:dyDescent="0.25">
      <c r="A2076" t="s">
        <v>6233</v>
      </c>
      <c r="B2076" t="s">
        <v>6234</v>
      </c>
      <c r="C2076" t="s">
        <v>130</v>
      </c>
      <c r="D2076" t="s">
        <v>160</v>
      </c>
      <c r="E2076">
        <v>16401</v>
      </c>
      <c r="F2076">
        <v>14.79</v>
      </c>
    </row>
    <row r="2077" spans="1:6" x14ac:dyDescent="0.25">
      <c r="A2077" t="s">
        <v>6235</v>
      </c>
      <c r="B2077" t="s">
        <v>6236</v>
      </c>
      <c r="C2077" t="s">
        <v>6237</v>
      </c>
      <c r="D2077" t="s">
        <v>123</v>
      </c>
      <c r="E2077">
        <v>16399</v>
      </c>
      <c r="F2077">
        <v>11.08</v>
      </c>
    </row>
    <row r="2078" spans="1:6" x14ac:dyDescent="0.25">
      <c r="A2078" t="s">
        <v>6238</v>
      </c>
      <c r="B2078" t="s">
        <v>6239</v>
      </c>
      <c r="C2078" t="s">
        <v>6240</v>
      </c>
      <c r="D2078" t="s">
        <v>127</v>
      </c>
      <c r="E2078">
        <v>16399</v>
      </c>
      <c r="F2078">
        <v>6.46</v>
      </c>
    </row>
    <row r="2079" spans="1:6" x14ac:dyDescent="0.25">
      <c r="A2079" t="s">
        <v>6241</v>
      </c>
      <c r="B2079" t="s">
        <v>6242</v>
      </c>
      <c r="C2079" t="s">
        <v>6243</v>
      </c>
      <c r="D2079" t="s">
        <v>107</v>
      </c>
      <c r="E2079">
        <v>16395</v>
      </c>
      <c r="F2079">
        <v>6.12</v>
      </c>
    </row>
    <row r="2080" spans="1:6" x14ac:dyDescent="0.25">
      <c r="A2080" t="s">
        <v>6244</v>
      </c>
      <c r="B2080" t="s">
        <v>6245</v>
      </c>
      <c r="C2080" t="s">
        <v>6246</v>
      </c>
      <c r="D2080" t="s">
        <v>107</v>
      </c>
      <c r="E2080">
        <v>16390</v>
      </c>
      <c r="F2080">
        <v>9.7899999999999991</v>
      </c>
    </row>
    <row r="2081" spans="1:6" x14ac:dyDescent="0.25">
      <c r="A2081" t="s">
        <v>6247</v>
      </c>
      <c r="B2081" t="s">
        <v>6248</v>
      </c>
      <c r="C2081" t="s">
        <v>6249</v>
      </c>
      <c r="D2081" t="s">
        <v>115</v>
      </c>
      <c r="E2081">
        <v>16389</v>
      </c>
      <c r="F2081">
        <v>6.11</v>
      </c>
    </row>
    <row r="2082" spans="1:6" x14ac:dyDescent="0.25">
      <c r="A2082" t="s">
        <v>6250</v>
      </c>
      <c r="B2082" t="s">
        <v>6251</v>
      </c>
      <c r="C2082" t="s">
        <v>6252</v>
      </c>
      <c r="D2082" t="s">
        <v>107</v>
      </c>
      <c r="E2082">
        <v>16387</v>
      </c>
      <c r="F2082">
        <v>12.76</v>
      </c>
    </row>
    <row r="2083" spans="1:6" x14ac:dyDescent="0.25">
      <c r="A2083" t="s">
        <v>6253</v>
      </c>
      <c r="B2083" t="s">
        <v>6254</v>
      </c>
      <c r="C2083" t="s">
        <v>6255</v>
      </c>
      <c r="D2083" t="s">
        <v>99</v>
      </c>
      <c r="E2083">
        <v>16377</v>
      </c>
      <c r="F2083">
        <v>9.82</v>
      </c>
    </row>
    <row r="2084" spans="1:6" x14ac:dyDescent="0.25">
      <c r="A2084" t="s">
        <v>6256</v>
      </c>
      <c r="B2084" t="s">
        <v>6257</v>
      </c>
      <c r="C2084" t="s">
        <v>6258</v>
      </c>
      <c r="D2084" t="s">
        <v>145</v>
      </c>
      <c r="E2084">
        <v>16365</v>
      </c>
      <c r="F2084">
        <v>8.82</v>
      </c>
    </row>
    <row r="2085" spans="1:6" x14ac:dyDescent="0.25">
      <c r="A2085" t="s">
        <v>6259</v>
      </c>
      <c r="B2085" t="s">
        <v>6260</v>
      </c>
      <c r="C2085" t="s">
        <v>5225</v>
      </c>
      <c r="D2085" t="s">
        <v>103</v>
      </c>
      <c r="E2085">
        <v>16354</v>
      </c>
      <c r="F2085">
        <v>9.84</v>
      </c>
    </row>
    <row r="2086" spans="1:6" x14ac:dyDescent="0.25">
      <c r="A2086" t="s">
        <v>6261</v>
      </c>
      <c r="B2086" t="s">
        <v>6262</v>
      </c>
      <c r="C2086" t="s">
        <v>6263</v>
      </c>
      <c r="D2086" t="s">
        <v>195</v>
      </c>
      <c r="E2086">
        <v>16352</v>
      </c>
      <c r="F2086">
        <v>8.91</v>
      </c>
    </row>
    <row r="2087" spans="1:6" x14ac:dyDescent="0.25">
      <c r="A2087" t="s">
        <v>6264</v>
      </c>
      <c r="B2087" t="s">
        <v>6265</v>
      </c>
      <c r="C2087" t="s">
        <v>6266</v>
      </c>
      <c r="D2087" t="s">
        <v>156</v>
      </c>
      <c r="E2087">
        <v>16352</v>
      </c>
      <c r="F2087">
        <v>11.29</v>
      </c>
    </row>
    <row r="2088" spans="1:6" x14ac:dyDescent="0.25">
      <c r="A2088" t="s">
        <v>6267</v>
      </c>
      <c r="B2088" t="s">
        <v>6268</v>
      </c>
      <c r="C2088" t="s">
        <v>6269</v>
      </c>
      <c r="D2088" t="s">
        <v>103</v>
      </c>
      <c r="E2088">
        <v>16348</v>
      </c>
      <c r="F2088">
        <v>8.2100000000000009</v>
      </c>
    </row>
    <row r="2089" spans="1:6" x14ac:dyDescent="0.25">
      <c r="A2089" t="s">
        <v>6270</v>
      </c>
      <c r="B2089" t="s">
        <v>6271</v>
      </c>
      <c r="C2089" t="s">
        <v>6272</v>
      </c>
      <c r="D2089" t="s">
        <v>253</v>
      </c>
      <c r="E2089">
        <v>16320</v>
      </c>
      <c r="F2089">
        <v>5.94</v>
      </c>
    </row>
    <row r="2090" spans="1:6" x14ac:dyDescent="0.25">
      <c r="A2090" t="s">
        <v>6273</v>
      </c>
      <c r="B2090" t="s">
        <v>6274</v>
      </c>
      <c r="C2090" t="s">
        <v>6275</v>
      </c>
      <c r="D2090" t="s">
        <v>103</v>
      </c>
      <c r="E2090">
        <v>16296</v>
      </c>
      <c r="F2090">
        <v>9.8800000000000008</v>
      </c>
    </row>
    <row r="2091" spans="1:6" x14ac:dyDescent="0.25">
      <c r="A2091" t="s">
        <v>6276</v>
      </c>
      <c r="B2091" t="s">
        <v>6277</v>
      </c>
      <c r="C2091" t="s">
        <v>6278</v>
      </c>
      <c r="D2091" t="s">
        <v>141</v>
      </c>
      <c r="E2091">
        <v>16290</v>
      </c>
      <c r="F2091">
        <v>8.14</v>
      </c>
    </row>
    <row r="2092" spans="1:6" x14ac:dyDescent="0.25">
      <c r="A2092" t="s">
        <v>6279</v>
      </c>
      <c r="B2092" t="s">
        <v>6280</v>
      </c>
      <c r="C2092" t="s">
        <v>6281</v>
      </c>
      <c r="D2092" t="s">
        <v>253</v>
      </c>
      <c r="E2092">
        <v>16286</v>
      </c>
      <c r="F2092">
        <v>15.45</v>
      </c>
    </row>
    <row r="2093" spans="1:6" x14ac:dyDescent="0.25">
      <c r="A2093" t="s">
        <v>6282</v>
      </c>
      <c r="B2093" t="s">
        <v>6283</v>
      </c>
      <c r="C2093" t="s">
        <v>6284</v>
      </c>
      <c r="D2093" t="s">
        <v>107</v>
      </c>
      <c r="E2093">
        <v>16279</v>
      </c>
      <c r="F2093">
        <v>5.81</v>
      </c>
    </row>
    <row r="2094" spans="1:6" x14ac:dyDescent="0.25">
      <c r="A2094" t="s">
        <v>6285</v>
      </c>
      <c r="B2094" t="s">
        <v>6286</v>
      </c>
      <c r="C2094" t="s">
        <v>6287</v>
      </c>
      <c r="D2094" t="s">
        <v>103</v>
      </c>
      <c r="E2094">
        <v>16277</v>
      </c>
      <c r="F2094">
        <v>9.1999999999999993</v>
      </c>
    </row>
    <row r="2095" spans="1:6" x14ac:dyDescent="0.25">
      <c r="A2095" t="s">
        <v>6288</v>
      </c>
      <c r="B2095" t="s">
        <v>6289</v>
      </c>
      <c r="C2095" t="s">
        <v>6290</v>
      </c>
      <c r="D2095" t="s">
        <v>141</v>
      </c>
      <c r="E2095">
        <v>16267</v>
      </c>
      <c r="F2095">
        <v>13.88</v>
      </c>
    </row>
    <row r="2096" spans="1:6" x14ac:dyDescent="0.25">
      <c r="A2096" t="s">
        <v>6291</v>
      </c>
      <c r="B2096" t="s">
        <v>6292</v>
      </c>
      <c r="C2096" t="s">
        <v>6293</v>
      </c>
      <c r="D2096" t="s">
        <v>212</v>
      </c>
      <c r="E2096">
        <v>16209</v>
      </c>
      <c r="F2096">
        <v>10.61</v>
      </c>
    </row>
    <row r="2097" spans="1:6" x14ac:dyDescent="0.25">
      <c r="A2097" t="s">
        <v>6294</v>
      </c>
      <c r="B2097" t="s">
        <v>6295</v>
      </c>
      <c r="C2097" t="s">
        <v>383</v>
      </c>
      <c r="D2097" t="s">
        <v>107</v>
      </c>
      <c r="E2097">
        <v>16185</v>
      </c>
      <c r="F2097">
        <v>14.03</v>
      </c>
    </row>
    <row r="2098" spans="1:6" x14ac:dyDescent="0.25">
      <c r="A2098" t="s">
        <v>6296</v>
      </c>
      <c r="B2098" t="s">
        <v>6297</v>
      </c>
      <c r="C2098" t="s">
        <v>6298</v>
      </c>
      <c r="D2098" t="s">
        <v>88</v>
      </c>
      <c r="E2098">
        <v>16148</v>
      </c>
      <c r="F2098">
        <v>15.35</v>
      </c>
    </row>
    <row r="2099" spans="1:6" x14ac:dyDescent="0.25">
      <c r="A2099" t="s">
        <v>6299</v>
      </c>
      <c r="B2099" t="s">
        <v>6300</v>
      </c>
      <c r="C2099" t="s">
        <v>6301</v>
      </c>
      <c r="D2099" t="s">
        <v>115</v>
      </c>
      <c r="E2099">
        <v>16134</v>
      </c>
      <c r="F2099">
        <v>5.05</v>
      </c>
    </row>
    <row r="2100" spans="1:6" x14ac:dyDescent="0.25">
      <c r="A2100" t="s">
        <v>6302</v>
      </c>
      <c r="B2100" t="s">
        <v>6303</v>
      </c>
      <c r="C2100" t="s">
        <v>6304</v>
      </c>
      <c r="D2100" t="s">
        <v>103</v>
      </c>
      <c r="E2100">
        <v>16105</v>
      </c>
      <c r="F2100">
        <v>13.08</v>
      </c>
    </row>
    <row r="2101" spans="1:6" x14ac:dyDescent="0.25">
      <c r="A2101" t="s">
        <v>6305</v>
      </c>
      <c r="B2101" t="s">
        <v>6306</v>
      </c>
      <c r="C2101" t="s">
        <v>6307</v>
      </c>
      <c r="D2101" t="s">
        <v>88</v>
      </c>
      <c r="E2101">
        <v>1697</v>
      </c>
      <c r="F2101">
        <v>14.69</v>
      </c>
    </row>
    <row r="2102" spans="1:6" x14ac:dyDescent="0.25">
      <c r="A2102" t="s">
        <v>6308</v>
      </c>
      <c r="B2102" t="s">
        <v>6309</v>
      </c>
      <c r="C2102" t="s">
        <v>6310</v>
      </c>
      <c r="D2102" t="s">
        <v>103</v>
      </c>
      <c r="E2102">
        <v>1694</v>
      </c>
      <c r="F2102">
        <v>8.3800000000000008</v>
      </c>
    </row>
    <row r="2103" spans="1:6" x14ac:dyDescent="0.25">
      <c r="A2103" t="s">
        <v>6311</v>
      </c>
      <c r="B2103" t="s">
        <v>6312</v>
      </c>
      <c r="C2103" t="s">
        <v>6313</v>
      </c>
      <c r="D2103" t="s">
        <v>88</v>
      </c>
      <c r="E2103">
        <v>1667</v>
      </c>
      <c r="F2103">
        <v>6.91</v>
      </c>
    </row>
    <row r="2104" spans="1:6" x14ac:dyDescent="0.25">
      <c r="A2104" t="s">
        <v>6314</v>
      </c>
      <c r="B2104" t="s">
        <v>6315</v>
      </c>
      <c r="C2104" t="s">
        <v>6316</v>
      </c>
      <c r="D2104" t="s">
        <v>160</v>
      </c>
      <c r="E2104">
        <v>1664</v>
      </c>
      <c r="F2104">
        <v>8.27</v>
      </c>
    </row>
    <row r="2105" spans="1:6" x14ac:dyDescent="0.25">
      <c r="A2105" t="s">
        <v>6317</v>
      </c>
      <c r="B2105" t="s">
        <v>6318</v>
      </c>
      <c r="C2105" t="s">
        <v>6319</v>
      </c>
      <c r="D2105" t="s">
        <v>127</v>
      </c>
      <c r="E2105">
        <v>1641</v>
      </c>
      <c r="F2105">
        <v>15.71</v>
      </c>
    </row>
    <row r="2106" spans="1:6" x14ac:dyDescent="0.25">
      <c r="A2106" t="s">
        <v>6320</v>
      </c>
      <c r="B2106" t="s">
        <v>6321</v>
      </c>
      <c r="C2106" t="s">
        <v>6322</v>
      </c>
      <c r="D2106" t="s">
        <v>145</v>
      </c>
      <c r="E2106">
        <v>1624</v>
      </c>
      <c r="F2106">
        <v>7.65</v>
      </c>
    </row>
    <row r="2107" spans="1:6" x14ac:dyDescent="0.25">
      <c r="A2107" t="s">
        <v>6323</v>
      </c>
      <c r="B2107" t="s">
        <v>6324</v>
      </c>
      <c r="C2107" t="s">
        <v>6325</v>
      </c>
      <c r="D2107" t="s">
        <v>127</v>
      </c>
      <c r="E2107">
        <v>1613</v>
      </c>
      <c r="F2107">
        <v>10.38</v>
      </c>
    </row>
    <row r="2108" spans="1:6" x14ac:dyDescent="0.25">
      <c r="A2108" t="s">
        <v>6326</v>
      </c>
      <c r="B2108" t="s">
        <v>6327</v>
      </c>
      <c r="C2108" t="s">
        <v>6328</v>
      </c>
      <c r="D2108" t="s">
        <v>103</v>
      </c>
      <c r="E2108">
        <v>168</v>
      </c>
      <c r="F2108">
        <v>10.34</v>
      </c>
    </row>
    <row r="2109" spans="1:6" x14ac:dyDescent="0.25">
      <c r="A2109" t="s">
        <v>6329</v>
      </c>
      <c r="B2109" t="s">
        <v>6330</v>
      </c>
      <c r="C2109" t="s">
        <v>6331</v>
      </c>
      <c r="D2109" t="s">
        <v>205</v>
      </c>
      <c r="E2109">
        <v>15981</v>
      </c>
      <c r="F2109">
        <v>7.92</v>
      </c>
    </row>
    <row r="2110" spans="1:6" x14ac:dyDescent="0.25">
      <c r="A2110" t="s">
        <v>6332</v>
      </c>
      <c r="B2110" t="s">
        <v>6333</v>
      </c>
      <c r="C2110" t="s">
        <v>6334</v>
      </c>
      <c r="D2110" t="s">
        <v>115</v>
      </c>
      <c r="E2110">
        <v>15978</v>
      </c>
      <c r="F2110">
        <v>14.93</v>
      </c>
    </row>
    <row r="2111" spans="1:6" x14ac:dyDescent="0.25">
      <c r="A2111" t="s">
        <v>6335</v>
      </c>
      <c r="B2111" t="s">
        <v>6336</v>
      </c>
      <c r="C2111" t="s">
        <v>6337</v>
      </c>
      <c r="D2111" t="s">
        <v>107</v>
      </c>
      <c r="E2111">
        <v>15935</v>
      </c>
      <c r="F2111">
        <v>6.1</v>
      </c>
    </row>
    <row r="2112" spans="1:6" x14ac:dyDescent="0.25">
      <c r="A2112" t="s">
        <v>6338</v>
      </c>
      <c r="B2112" t="s">
        <v>6339</v>
      </c>
      <c r="C2112" t="s">
        <v>6340</v>
      </c>
      <c r="D2112" t="s">
        <v>115</v>
      </c>
      <c r="E2112">
        <v>15930</v>
      </c>
      <c r="F2112">
        <v>9.9</v>
      </c>
    </row>
    <row r="2113" spans="1:6" x14ac:dyDescent="0.25">
      <c r="A2113" t="s">
        <v>6341</v>
      </c>
      <c r="B2113" t="s">
        <v>6342</v>
      </c>
      <c r="C2113" t="s">
        <v>6343</v>
      </c>
      <c r="D2113" t="s">
        <v>103</v>
      </c>
      <c r="E2113">
        <v>15922</v>
      </c>
      <c r="F2113">
        <v>11.01</v>
      </c>
    </row>
    <row r="2114" spans="1:6" x14ac:dyDescent="0.25">
      <c r="A2114" t="s">
        <v>6344</v>
      </c>
      <c r="B2114" t="s">
        <v>6345</v>
      </c>
      <c r="C2114" t="s">
        <v>6346</v>
      </c>
      <c r="D2114" t="s">
        <v>119</v>
      </c>
      <c r="E2114">
        <v>15920</v>
      </c>
      <c r="F2114">
        <v>5.23</v>
      </c>
    </row>
    <row r="2115" spans="1:6" x14ac:dyDescent="0.25">
      <c r="A2115" t="s">
        <v>6347</v>
      </c>
      <c r="B2115" t="s">
        <v>6348</v>
      </c>
      <c r="C2115" t="s">
        <v>6349</v>
      </c>
      <c r="D2115" t="s">
        <v>88</v>
      </c>
      <c r="E2115">
        <v>15917</v>
      </c>
      <c r="F2115">
        <v>5.47</v>
      </c>
    </row>
    <row r="2116" spans="1:6" x14ac:dyDescent="0.25">
      <c r="A2116" t="s">
        <v>6350</v>
      </c>
      <c r="B2116" t="s">
        <v>6351</v>
      </c>
      <c r="C2116" t="s">
        <v>6352</v>
      </c>
      <c r="D2116" t="s">
        <v>99</v>
      </c>
      <c r="E2116">
        <v>15910</v>
      </c>
      <c r="F2116">
        <v>14.1</v>
      </c>
    </row>
    <row r="2117" spans="1:6" x14ac:dyDescent="0.25">
      <c r="A2117" t="s">
        <v>6353</v>
      </c>
      <c r="B2117" t="s">
        <v>6354</v>
      </c>
      <c r="C2117" t="s">
        <v>6355</v>
      </c>
      <c r="D2117" t="s">
        <v>145</v>
      </c>
      <c r="E2117">
        <v>15908</v>
      </c>
      <c r="F2117">
        <v>7.45</v>
      </c>
    </row>
    <row r="2118" spans="1:6" x14ac:dyDescent="0.25">
      <c r="A2118" t="s">
        <v>6356</v>
      </c>
      <c r="B2118" t="s">
        <v>6357</v>
      </c>
      <c r="C2118" t="s">
        <v>6358</v>
      </c>
      <c r="D2118" t="s">
        <v>115</v>
      </c>
      <c r="E2118">
        <v>15901</v>
      </c>
      <c r="F2118">
        <v>12.21</v>
      </c>
    </row>
    <row r="2119" spans="1:6" x14ac:dyDescent="0.25">
      <c r="A2119" t="s">
        <v>6359</v>
      </c>
      <c r="B2119" t="s">
        <v>6360</v>
      </c>
      <c r="C2119" t="s">
        <v>6361</v>
      </c>
      <c r="D2119" t="s">
        <v>107</v>
      </c>
      <c r="E2119">
        <v>15900</v>
      </c>
      <c r="F2119">
        <v>8.0500000000000007</v>
      </c>
    </row>
    <row r="2120" spans="1:6" x14ac:dyDescent="0.25">
      <c r="A2120" t="s">
        <v>6362</v>
      </c>
      <c r="B2120" t="s">
        <v>6363</v>
      </c>
      <c r="C2120" t="s">
        <v>6364</v>
      </c>
      <c r="D2120" t="s">
        <v>253</v>
      </c>
      <c r="E2120">
        <v>15890</v>
      </c>
      <c r="F2120">
        <v>11.48</v>
      </c>
    </row>
    <row r="2121" spans="1:6" x14ac:dyDescent="0.25">
      <c r="A2121" t="s">
        <v>6365</v>
      </c>
      <c r="B2121" t="s">
        <v>6366</v>
      </c>
      <c r="C2121" t="s">
        <v>4184</v>
      </c>
      <c r="D2121" t="s">
        <v>115</v>
      </c>
      <c r="E2121">
        <v>15869</v>
      </c>
      <c r="F2121">
        <v>8.7200000000000006</v>
      </c>
    </row>
    <row r="2122" spans="1:6" x14ac:dyDescent="0.25">
      <c r="A2122" t="s">
        <v>6367</v>
      </c>
      <c r="B2122" t="s">
        <v>6368</v>
      </c>
      <c r="C2122" t="s">
        <v>6369</v>
      </c>
      <c r="D2122" t="s">
        <v>111</v>
      </c>
      <c r="E2122">
        <v>15866</v>
      </c>
      <c r="F2122">
        <v>8.83</v>
      </c>
    </row>
    <row r="2123" spans="1:6" x14ac:dyDescent="0.25">
      <c r="A2123" t="s">
        <v>6370</v>
      </c>
      <c r="B2123" t="s">
        <v>6371</v>
      </c>
      <c r="C2123" t="s">
        <v>6372</v>
      </c>
      <c r="D2123" t="s">
        <v>88</v>
      </c>
      <c r="E2123">
        <v>15854</v>
      </c>
      <c r="F2123">
        <v>8.3000000000000007</v>
      </c>
    </row>
    <row r="2124" spans="1:6" x14ac:dyDescent="0.25">
      <c r="A2124" t="s">
        <v>6373</v>
      </c>
      <c r="B2124" t="s">
        <v>6374</v>
      </c>
      <c r="C2124" t="s">
        <v>2702</v>
      </c>
      <c r="D2124" t="s">
        <v>103</v>
      </c>
      <c r="E2124">
        <v>15844</v>
      </c>
      <c r="F2124">
        <v>10.56</v>
      </c>
    </row>
    <row r="2125" spans="1:6" x14ac:dyDescent="0.25">
      <c r="A2125" t="s">
        <v>6375</v>
      </c>
      <c r="B2125" t="s">
        <v>6376</v>
      </c>
      <c r="C2125" t="s">
        <v>6377</v>
      </c>
      <c r="D2125" t="s">
        <v>119</v>
      </c>
      <c r="E2125">
        <v>15843</v>
      </c>
      <c r="F2125">
        <v>10.93</v>
      </c>
    </row>
    <row r="2126" spans="1:6" x14ac:dyDescent="0.25">
      <c r="A2126" t="s">
        <v>6378</v>
      </c>
      <c r="B2126" t="s">
        <v>6379</v>
      </c>
      <c r="C2126" t="s">
        <v>6380</v>
      </c>
      <c r="D2126" t="s">
        <v>205</v>
      </c>
      <c r="E2126">
        <v>15820</v>
      </c>
      <c r="F2126">
        <v>15.76</v>
      </c>
    </row>
    <row r="2127" spans="1:6" x14ac:dyDescent="0.25">
      <c r="A2127" t="s">
        <v>6381</v>
      </c>
      <c r="B2127" t="s">
        <v>6382</v>
      </c>
      <c r="C2127" t="s">
        <v>6383</v>
      </c>
      <c r="D2127" t="s">
        <v>103</v>
      </c>
      <c r="E2127">
        <v>15818</v>
      </c>
      <c r="F2127">
        <v>4.1500000000000004</v>
      </c>
    </row>
    <row r="2128" spans="1:6" x14ac:dyDescent="0.25">
      <c r="A2128" t="s">
        <v>6384</v>
      </c>
      <c r="B2128" t="s">
        <v>6385</v>
      </c>
      <c r="C2128" t="s">
        <v>6386</v>
      </c>
      <c r="D2128" t="s">
        <v>145</v>
      </c>
      <c r="E2128">
        <v>15816</v>
      </c>
      <c r="F2128">
        <v>4.5199999999999996</v>
      </c>
    </row>
    <row r="2129" spans="1:6" x14ac:dyDescent="0.25">
      <c r="A2129" t="s">
        <v>6387</v>
      </c>
      <c r="B2129" t="s">
        <v>6388</v>
      </c>
      <c r="C2129" t="s">
        <v>6389</v>
      </c>
      <c r="D2129" t="s">
        <v>103</v>
      </c>
      <c r="E2129">
        <v>15794</v>
      </c>
      <c r="F2129">
        <v>5.84</v>
      </c>
    </row>
    <row r="2130" spans="1:6" x14ac:dyDescent="0.25">
      <c r="A2130" t="s">
        <v>6390</v>
      </c>
      <c r="B2130" t="s">
        <v>6391</v>
      </c>
      <c r="C2130" t="s">
        <v>6392</v>
      </c>
      <c r="D2130" t="s">
        <v>111</v>
      </c>
      <c r="E2130">
        <v>15761</v>
      </c>
      <c r="F2130">
        <v>8.18</v>
      </c>
    </row>
    <row r="2131" spans="1:6" x14ac:dyDescent="0.25">
      <c r="A2131" t="s">
        <v>6393</v>
      </c>
      <c r="B2131" t="s">
        <v>6394</v>
      </c>
      <c r="C2131" t="s">
        <v>6395</v>
      </c>
      <c r="D2131" t="s">
        <v>115</v>
      </c>
      <c r="E2131">
        <v>15746</v>
      </c>
      <c r="F2131">
        <v>13.96</v>
      </c>
    </row>
    <row r="2132" spans="1:6" x14ac:dyDescent="0.25">
      <c r="A2132" t="s">
        <v>6396</v>
      </c>
      <c r="B2132" t="s">
        <v>6397</v>
      </c>
      <c r="C2132" t="s">
        <v>6398</v>
      </c>
      <c r="D2132" t="s">
        <v>103</v>
      </c>
      <c r="E2132">
        <v>15737</v>
      </c>
      <c r="F2132">
        <v>9.5</v>
      </c>
    </row>
    <row r="2133" spans="1:6" x14ac:dyDescent="0.25">
      <c r="A2133" t="s">
        <v>6399</v>
      </c>
      <c r="B2133" t="s">
        <v>6400</v>
      </c>
      <c r="C2133" t="s">
        <v>6401</v>
      </c>
      <c r="D2133" t="s">
        <v>107</v>
      </c>
      <c r="E2133">
        <v>15734</v>
      </c>
      <c r="F2133">
        <v>13.48</v>
      </c>
    </row>
    <row r="2134" spans="1:6" x14ac:dyDescent="0.25">
      <c r="A2134" t="s">
        <v>6402</v>
      </c>
      <c r="B2134" t="s">
        <v>6403</v>
      </c>
      <c r="C2134" t="s">
        <v>6404</v>
      </c>
      <c r="D2134" t="s">
        <v>103</v>
      </c>
      <c r="E2134">
        <v>15734</v>
      </c>
      <c r="F2134">
        <v>10.6</v>
      </c>
    </row>
    <row r="2135" spans="1:6" x14ac:dyDescent="0.25">
      <c r="A2135" t="s">
        <v>6405</v>
      </c>
      <c r="B2135" t="s">
        <v>6406</v>
      </c>
      <c r="C2135" t="s">
        <v>6407</v>
      </c>
      <c r="D2135" t="s">
        <v>205</v>
      </c>
      <c r="E2135">
        <v>15727</v>
      </c>
      <c r="F2135">
        <v>8.56</v>
      </c>
    </row>
    <row r="2136" spans="1:6" x14ac:dyDescent="0.25">
      <c r="A2136" t="s">
        <v>6408</v>
      </c>
      <c r="B2136" t="s">
        <v>6409</v>
      </c>
      <c r="C2136" t="s">
        <v>6410</v>
      </c>
      <c r="D2136" t="s">
        <v>115</v>
      </c>
      <c r="E2136">
        <v>15723</v>
      </c>
      <c r="F2136">
        <v>5.2</v>
      </c>
    </row>
    <row r="2137" spans="1:6" x14ac:dyDescent="0.25">
      <c r="A2137" t="s">
        <v>6411</v>
      </c>
      <c r="B2137" t="s">
        <v>6412</v>
      </c>
      <c r="C2137" t="s">
        <v>6413</v>
      </c>
      <c r="D2137" t="s">
        <v>212</v>
      </c>
      <c r="E2137">
        <v>15719</v>
      </c>
      <c r="F2137">
        <v>10.38</v>
      </c>
    </row>
    <row r="2138" spans="1:6" x14ac:dyDescent="0.25">
      <c r="A2138" t="s">
        <v>6414</v>
      </c>
      <c r="B2138" t="s">
        <v>6415</v>
      </c>
      <c r="C2138" t="s">
        <v>6416</v>
      </c>
      <c r="D2138" t="s">
        <v>253</v>
      </c>
      <c r="E2138">
        <v>15679</v>
      </c>
      <c r="F2138">
        <v>6.35</v>
      </c>
    </row>
    <row r="2139" spans="1:6" x14ac:dyDescent="0.25">
      <c r="A2139" t="s">
        <v>6417</v>
      </c>
      <c r="B2139" t="s">
        <v>6418</v>
      </c>
      <c r="C2139" t="s">
        <v>6419</v>
      </c>
      <c r="D2139" t="s">
        <v>205</v>
      </c>
      <c r="E2139">
        <v>15669</v>
      </c>
      <c r="F2139">
        <v>4.21</v>
      </c>
    </row>
    <row r="2140" spans="1:6" x14ac:dyDescent="0.25">
      <c r="A2140" t="s">
        <v>6420</v>
      </c>
      <c r="B2140" t="s">
        <v>6421</v>
      </c>
      <c r="C2140" t="s">
        <v>6422</v>
      </c>
      <c r="D2140" t="s">
        <v>253</v>
      </c>
      <c r="E2140">
        <v>15663</v>
      </c>
      <c r="F2140">
        <v>10.08</v>
      </c>
    </row>
    <row r="2141" spans="1:6" x14ac:dyDescent="0.25">
      <c r="A2141" t="s">
        <v>6423</v>
      </c>
      <c r="B2141" t="s">
        <v>6424</v>
      </c>
      <c r="C2141" t="s">
        <v>6425</v>
      </c>
      <c r="D2141" t="s">
        <v>99</v>
      </c>
      <c r="E2141">
        <v>15657</v>
      </c>
      <c r="F2141">
        <v>10.74</v>
      </c>
    </row>
    <row r="2142" spans="1:6" x14ac:dyDescent="0.25">
      <c r="A2142" t="s">
        <v>6426</v>
      </c>
      <c r="B2142" t="s">
        <v>6427</v>
      </c>
      <c r="C2142" t="s">
        <v>6428</v>
      </c>
      <c r="D2142" t="s">
        <v>205</v>
      </c>
      <c r="E2142">
        <v>15626</v>
      </c>
      <c r="F2142">
        <v>4.82</v>
      </c>
    </row>
    <row r="2143" spans="1:6" x14ac:dyDescent="0.25">
      <c r="A2143" t="s">
        <v>6429</v>
      </c>
      <c r="B2143" t="s">
        <v>6430</v>
      </c>
      <c r="C2143" t="s">
        <v>6431</v>
      </c>
      <c r="D2143" t="s">
        <v>131</v>
      </c>
      <c r="E2143">
        <v>15607</v>
      </c>
      <c r="F2143">
        <v>13.21</v>
      </c>
    </row>
    <row r="2144" spans="1:6" x14ac:dyDescent="0.25">
      <c r="A2144" t="s">
        <v>6432</v>
      </c>
      <c r="B2144" t="s">
        <v>6433</v>
      </c>
      <c r="C2144" t="s">
        <v>6434</v>
      </c>
      <c r="D2144" t="s">
        <v>127</v>
      </c>
      <c r="E2144">
        <v>15577</v>
      </c>
      <c r="F2144">
        <v>7.02</v>
      </c>
    </row>
    <row r="2145" spans="1:6" x14ac:dyDescent="0.25">
      <c r="A2145" t="s">
        <v>6435</v>
      </c>
      <c r="B2145" t="s">
        <v>6436</v>
      </c>
      <c r="C2145" t="s">
        <v>6437</v>
      </c>
      <c r="D2145" t="s">
        <v>173</v>
      </c>
      <c r="E2145">
        <v>15573</v>
      </c>
      <c r="F2145">
        <v>10.39</v>
      </c>
    </row>
    <row r="2146" spans="1:6" x14ac:dyDescent="0.25">
      <c r="A2146" t="s">
        <v>6438</v>
      </c>
      <c r="B2146" t="s">
        <v>6439</v>
      </c>
      <c r="C2146" t="s">
        <v>6440</v>
      </c>
      <c r="D2146" t="s">
        <v>145</v>
      </c>
      <c r="E2146">
        <v>15559</v>
      </c>
      <c r="F2146">
        <v>4.67</v>
      </c>
    </row>
    <row r="2147" spans="1:6" x14ac:dyDescent="0.25">
      <c r="A2147" t="s">
        <v>6441</v>
      </c>
      <c r="B2147" t="s">
        <v>6442</v>
      </c>
      <c r="C2147" t="s">
        <v>6443</v>
      </c>
      <c r="D2147" t="s">
        <v>205</v>
      </c>
      <c r="E2147">
        <v>15546</v>
      </c>
      <c r="F2147">
        <v>14.23</v>
      </c>
    </row>
    <row r="2148" spans="1:6" x14ac:dyDescent="0.25">
      <c r="A2148" t="s">
        <v>6444</v>
      </c>
      <c r="B2148" t="s">
        <v>6445</v>
      </c>
      <c r="C2148" t="s">
        <v>6446</v>
      </c>
      <c r="D2148" t="s">
        <v>88</v>
      </c>
      <c r="E2148">
        <v>15535</v>
      </c>
      <c r="F2148">
        <v>14.55</v>
      </c>
    </row>
    <row r="2149" spans="1:6" x14ac:dyDescent="0.25">
      <c r="A2149" t="s">
        <v>6447</v>
      </c>
      <c r="B2149" t="s">
        <v>6448</v>
      </c>
      <c r="C2149" t="s">
        <v>6449</v>
      </c>
      <c r="D2149" t="s">
        <v>115</v>
      </c>
      <c r="E2149">
        <v>15533</v>
      </c>
      <c r="F2149">
        <v>7.77</v>
      </c>
    </row>
    <row r="2150" spans="1:6" x14ac:dyDescent="0.25">
      <c r="A2150" t="s">
        <v>6450</v>
      </c>
      <c r="B2150" t="s">
        <v>6451</v>
      </c>
      <c r="C2150" t="s">
        <v>6452</v>
      </c>
      <c r="D2150" t="s">
        <v>111</v>
      </c>
      <c r="E2150">
        <v>15529</v>
      </c>
      <c r="F2150">
        <v>6.97</v>
      </c>
    </row>
    <row r="2151" spans="1:6" x14ac:dyDescent="0.25">
      <c r="A2151" t="s">
        <v>6453</v>
      </c>
      <c r="B2151" t="s">
        <v>6454</v>
      </c>
      <c r="C2151" t="s">
        <v>6455</v>
      </c>
      <c r="D2151" t="s">
        <v>88</v>
      </c>
      <c r="E2151">
        <v>15528</v>
      </c>
      <c r="F2151">
        <v>15.86</v>
      </c>
    </row>
    <row r="2152" spans="1:6" x14ac:dyDescent="0.25">
      <c r="A2152" t="s">
        <v>6456</v>
      </c>
      <c r="B2152" t="s">
        <v>6457</v>
      </c>
      <c r="C2152" t="s">
        <v>6458</v>
      </c>
      <c r="D2152" t="s">
        <v>103</v>
      </c>
      <c r="E2152">
        <v>15527</v>
      </c>
      <c r="F2152">
        <v>6.33</v>
      </c>
    </row>
    <row r="2153" spans="1:6" x14ac:dyDescent="0.25">
      <c r="A2153" t="s">
        <v>6459</v>
      </c>
      <c r="B2153" t="s">
        <v>6460</v>
      </c>
      <c r="C2153" t="s">
        <v>6461</v>
      </c>
      <c r="D2153" t="s">
        <v>88</v>
      </c>
      <c r="E2153">
        <v>15525</v>
      </c>
      <c r="F2153">
        <v>10.119999999999999</v>
      </c>
    </row>
    <row r="2154" spans="1:6" x14ac:dyDescent="0.25">
      <c r="A2154" t="s">
        <v>6462</v>
      </c>
      <c r="B2154" t="s">
        <v>6463</v>
      </c>
      <c r="C2154" t="s">
        <v>6464</v>
      </c>
      <c r="D2154" t="s">
        <v>103</v>
      </c>
      <c r="E2154">
        <v>15524</v>
      </c>
      <c r="F2154">
        <v>12.58</v>
      </c>
    </row>
    <row r="2155" spans="1:6" x14ac:dyDescent="0.25">
      <c r="A2155" t="s">
        <v>6465</v>
      </c>
      <c r="B2155" t="s">
        <v>6466</v>
      </c>
      <c r="C2155" t="s">
        <v>6467</v>
      </c>
      <c r="D2155" t="s">
        <v>107</v>
      </c>
      <c r="E2155">
        <v>15515</v>
      </c>
      <c r="F2155">
        <v>15.03</v>
      </c>
    </row>
    <row r="2156" spans="1:6" x14ac:dyDescent="0.25">
      <c r="A2156" t="s">
        <v>6468</v>
      </c>
      <c r="B2156" t="s">
        <v>6469</v>
      </c>
      <c r="C2156" t="s">
        <v>6470</v>
      </c>
      <c r="D2156" t="s">
        <v>195</v>
      </c>
      <c r="E2156">
        <v>15492</v>
      </c>
      <c r="F2156">
        <v>6.89</v>
      </c>
    </row>
    <row r="2157" spans="1:6" x14ac:dyDescent="0.25">
      <c r="A2157" t="s">
        <v>6471</v>
      </c>
      <c r="B2157" t="s">
        <v>6472</v>
      </c>
      <c r="C2157" t="s">
        <v>6473</v>
      </c>
      <c r="D2157" t="s">
        <v>195</v>
      </c>
      <c r="E2157">
        <v>15453</v>
      </c>
      <c r="F2157">
        <v>13.78</v>
      </c>
    </row>
    <row r="2158" spans="1:6" x14ac:dyDescent="0.25">
      <c r="A2158" t="s">
        <v>6474</v>
      </c>
      <c r="B2158" t="s">
        <v>6475</v>
      </c>
      <c r="C2158" t="s">
        <v>6476</v>
      </c>
      <c r="D2158" t="s">
        <v>145</v>
      </c>
      <c r="E2158">
        <v>15429</v>
      </c>
      <c r="F2158">
        <v>12.78</v>
      </c>
    </row>
    <row r="2159" spans="1:6" x14ac:dyDescent="0.25">
      <c r="A2159" t="s">
        <v>6477</v>
      </c>
      <c r="B2159" t="s">
        <v>6478</v>
      </c>
      <c r="C2159" t="s">
        <v>6479</v>
      </c>
      <c r="D2159" t="s">
        <v>99</v>
      </c>
      <c r="E2159">
        <v>15412</v>
      </c>
      <c r="F2159">
        <v>9.31</v>
      </c>
    </row>
    <row r="2160" spans="1:6" x14ac:dyDescent="0.25">
      <c r="A2160" t="s">
        <v>6480</v>
      </c>
      <c r="B2160" t="s">
        <v>6481</v>
      </c>
      <c r="C2160" t="s">
        <v>6482</v>
      </c>
      <c r="D2160" t="s">
        <v>145</v>
      </c>
      <c r="E2160">
        <v>15405</v>
      </c>
      <c r="F2160">
        <v>5.76</v>
      </c>
    </row>
    <row r="2161" spans="1:6" x14ac:dyDescent="0.25">
      <c r="A2161" t="s">
        <v>6483</v>
      </c>
      <c r="B2161" t="s">
        <v>6484</v>
      </c>
      <c r="C2161" t="s">
        <v>6485</v>
      </c>
      <c r="D2161" t="s">
        <v>99</v>
      </c>
      <c r="E2161">
        <v>15399</v>
      </c>
      <c r="F2161">
        <v>6.9</v>
      </c>
    </row>
    <row r="2162" spans="1:6" x14ac:dyDescent="0.25">
      <c r="A2162" t="s">
        <v>6486</v>
      </c>
      <c r="B2162" t="s">
        <v>6487</v>
      </c>
      <c r="C2162" t="s">
        <v>6488</v>
      </c>
      <c r="D2162" t="s">
        <v>103</v>
      </c>
      <c r="E2162">
        <v>15398</v>
      </c>
      <c r="F2162">
        <v>7.84</v>
      </c>
    </row>
    <row r="2163" spans="1:6" x14ac:dyDescent="0.25">
      <c r="A2163" t="s">
        <v>6489</v>
      </c>
      <c r="B2163" t="s">
        <v>6490</v>
      </c>
      <c r="C2163" t="s">
        <v>6491</v>
      </c>
      <c r="D2163" t="s">
        <v>107</v>
      </c>
      <c r="E2163">
        <v>15362</v>
      </c>
      <c r="F2163">
        <v>13.56</v>
      </c>
    </row>
    <row r="2164" spans="1:6" x14ac:dyDescent="0.25">
      <c r="A2164" t="s">
        <v>6492</v>
      </c>
      <c r="B2164" t="s">
        <v>6493</v>
      </c>
      <c r="C2164" t="s">
        <v>6494</v>
      </c>
      <c r="D2164" t="s">
        <v>103</v>
      </c>
      <c r="E2164">
        <v>15355</v>
      </c>
      <c r="F2164">
        <v>11.22</v>
      </c>
    </row>
    <row r="2165" spans="1:6" x14ac:dyDescent="0.25">
      <c r="A2165" t="s">
        <v>6495</v>
      </c>
      <c r="B2165" t="s">
        <v>6496</v>
      </c>
      <c r="C2165" t="s">
        <v>6497</v>
      </c>
      <c r="D2165" t="s">
        <v>195</v>
      </c>
      <c r="E2165">
        <v>15347</v>
      </c>
      <c r="F2165">
        <v>8.0399999999999991</v>
      </c>
    </row>
    <row r="2166" spans="1:6" x14ac:dyDescent="0.25">
      <c r="A2166" t="s">
        <v>6498</v>
      </c>
      <c r="B2166" t="s">
        <v>6499</v>
      </c>
      <c r="C2166" t="s">
        <v>6500</v>
      </c>
      <c r="D2166" t="s">
        <v>103</v>
      </c>
      <c r="E2166">
        <v>15332</v>
      </c>
      <c r="F2166">
        <v>12.07</v>
      </c>
    </row>
    <row r="2167" spans="1:6" x14ac:dyDescent="0.25">
      <c r="A2167" t="s">
        <v>6501</v>
      </c>
      <c r="B2167" t="s">
        <v>6502</v>
      </c>
      <c r="C2167" t="s">
        <v>6503</v>
      </c>
      <c r="D2167" t="s">
        <v>119</v>
      </c>
      <c r="E2167">
        <v>15329</v>
      </c>
      <c r="F2167">
        <v>4.5599999999999996</v>
      </c>
    </row>
    <row r="2168" spans="1:6" x14ac:dyDescent="0.25">
      <c r="A2168" t="s">
        <v>6504</v>
      </c>
      <c r="B2168" t="s">
        <v>6505</v>
      </c>
      <c r="C2168" t="s">
        <v>6506</v>
      </c>
      <c r="D2168" t="s">
        <v>127</v>
      </c>
      <c r="E2168">
        <v>15320</v>
      </c>
      <c r="F2168">
        <v>7.45</v>
      </c>
    </row>
    <row r="2169" spans="1:6" x14ac:dyDescent="0.25">
      <c r="A2169" t="s">
        <v>6507</v>
      </c>
      <c r="B2169" t="s">
        <v>6508</v>
      </c>
      <c r="C2169" t="s">
        <v>6509</v>
      </c>
      <c r="D2169" t="s">
        <v>107</v>
      </c>
      <c r="E2169">
        <v>15315</v>
      </c>
      <c r="F2169">
        <v>4.74</v>
      </c>
    </row>
    <row r="2170" spans="1:6" x14ac:dyDescent="0.25">
      <c r="A2170" t="s">
        <v>6510</v>
      </c>
      <c r="B2170" t="s">
        <v>6511</v>
      </c>
      <c r="C2170" t="s">
        <v>6512</v>
      </c>
      <c r="D2170" t="s">
        <v>111</v>
      </c>
      <c r="E2170">
        <v>15314</v>
      </c>
      <c r="F2170">
        <v>5.18</v>
      </c>
    </row>
    <row r="2171" spans="1:6" x14ac:dyDescent="0.25">
      <c r="A2171" t="s">
        <v>6513</v>
      </c>
      <c r="B2171" t="s">
        <v>6514</v>
      </c>
      <c r="C2171" t="s">
        <v>6515</v>
      </c>
      <c r="D2171" t="s">
        <v>103</v>
      </c>
      <c r="E2171">
        <v>15310</v>
      </c>
      <c r="F2171">
        <v>15.73</v>
      </c>
    </row>
    <row r="2172" spans="1:6" x14ac:dyDescent="0.25">
      <c r="A2172" t="s">
        <v>6516</v>
      </c>
      <c r="B2172" t="s">
        <v>6517</v>
      </c>
      <c r="C2172" t="s">
        <v>6518</v>
      </c>
      <c r="D2172" t="s">
        <v>173</v>
      </c>
      <c r="E2172">
        <v>15295</v>
      </c>
      <c r="F2172">
        <v>7.46</v>
      </c>
    </row>
    <row r="2173" spans="1:6" x14ac:dyDescent="0.25">
      <c r="A2173" t="s">
        <v>6519</v>
      </c>
      <c r="B2173" t="s">
        <v>6520</v>
      </c>
      <c r="C2173" t="s">
        <v>6521</v>
      </c>
      <c r="D2173" t="s">
        <v>383</v>
      </c>
      <c r="E2173">
        <v>15288</v>
      </c>
      <c r="F2173">
        <v>15.86</v>
      </c>
    </row>
    <row r="2174" spans="1:6" x14ac:dyDescent="0.25">
      <c r="A2174" t="s">
        <v>6522</v>
      </c>
      <c r="B2174" t="s">
        <v>6523</v>
      </c>
      <c r="C2174" t="s">
        <v>6524</v>
      </c>
      <c r="D2174" t="s">
        <v>99</v>
      </c>
      <c r="E2174">
        <v>15274</v>
      </c>
      <c r="F2174">
        <v>13.28</v>
      </c>
    </row>
    <row r="2175" spans="1:6" x14ac:dyDescent="0.25">
      <c r="A2175" t="s">
        <v>6525</v>
      </c>
      <c r="B2175" t="s">
        <v>6526</v>
      </c>
      <c r="C2175" t="s">
        <v>6527</v>
      </c>
      <c r="D2175" t="s">
        <v>205</v>
      </c>
      <c r="E2175">
        <v>15267</v>
      </c>
      <c r="F2175">
        <v>14.39</v>
      </c>
    </row>
    <row r="2176" spans="1:6" x14ac:dyDescent="0.25">
      <c r="A2176" t="s">
        <v>6528</v>
      </c>
      <c r="B2176" t="s">
        <v>6529</v>
      </c>
      <c r="C2176" t="s">
        <v>6530</v>
      </c>
      <c r="D2176" t="s">
        <v>195</v>
      </c>
      <c r="E2176">
        <v>15246</v>
      </c>
      <c r="F2176">
        <v>13.7</v>
      </c>
    </row>
    <row r="2177" spans="1:6" x14ac:dyDescent="0.25">
      <c r="A2177" t="s">
        <v>6531</v>
      </c>
      <c r="B2177" t="s">
        <v>6532</v>
      </c>
      <c r="C2177" t="s">
        <v>6533</v>
      </c>
      <c r="D2177" t="s">
        <v>115</v>
      </c>
      <c r="E2177">
        <v>15244</v>
      </c>
      <c r="F2177">
        <v>8.18</v>
      </c>
    </row>
    <row r="2178" spans="1:6" x14ac:dyDescent="0.25">
      <c r="A2178" t="s">
        <v>6534</v>
      </c>
      <c r="B2178" t="s">
        <v>6535</v>
      </c>
      <c r="C2178" t="s">
        <v>6536</v>
      </c>
      <c r="D2178" t="s">
        <v>131</v>
      </c>
      <c r="E2178">
        <v>15242</v>
      </c>
      <c r="F2178">
        <v>11.61</v>
      </c>
    </row>
    <row r="2179" spans="1:6" x14ac:dyDescent="0.25">
      <c r="A2179" t="s">
        <v>6537</v>
      </c>
      <c r="B2179" t="s">
        <v>6538</v>
      </c>
      <c r="C2179" t="s">
        <v>6539</v>
      </c>
      <c r="D2179" t="s">
        <v>107</v>
      </c>
      <c r="E2179">
        <v>15236</v>
      </c>
      <c r="F2179">
        <v>14.92</v>
      </c>
    </row>
    <row r="2180" spans="1:6" x14ac:dyDescent="0.25">
      <c r="A2180" t="s">
        <v>6540</v>
      </c>
      <c r="B2180" t="s">
        <v>6541</v>
      </c>
      <c r="C2180" t="s">
        <v>6542</v>
      </c>
      <c r="D2180" t="s">
        <v>88</v>
      </c>
      <c r="E2180">
        <v>15232</v>
      </c>
      <c r="F2180">
        <v>8.16</v>
      </c>
    </row>
    <row r="2181" spans="1:6" x14ac:dyDescent="0.25">
      <c r="A2181" t="s">
        <v>6543</v>
      </c>
      <c r="B2181" t="s">
        <v>6544</v>
      </c>
      <c r="C2181" t="s">
        <v>4721</v>
      </c>
      <c r="D2181" t="s">
        <v>88</v>
      </c>
      <c r="E2181">
        <v>15224</v>
      </c>
      <c r="F2181">
        <v>7.49</v>
      </c>
    </row>
    <row r="2182" spans="1:6" x14ac:dyDescent="0.25">
      <c r="A2182" t="s">
        <v>6545</v>
      </c>
      <c r="B2182" t="s">
        <v>6546</v>
      </c>
      <c r="C2182" t="s">
        <v>6547</v>
      </c>
      <c r="D2182" t="s">
        <v>115</v>
      </c>
      <c r="E2182">
        <v>15223</v>
      </c>
      <c r="F2182">
        <v>5.62</v>
      </c>
    </row>
    <row r="2183" spans="1:6" x14ac:dyDescent="0.25">
      <c r="A2183" t="s">
        <v>6548</v>
      </c>
      <c r="B2183" t="s">
        <v>6549</v>
      </c>
      <c r="C2183" t="s">
        <v>6550</v>
      </c>
      <c r="D2183" t="s">
        <v>91</v>
      </c>
      <c r="E2183">
        <v>15206</v>
      </c>
      <c r="F2183">
        <v>15.52</v>
      </c>
    </row>
    <row r="2184" spans="1:6" x14ac:dyDescent="0.25">
      <c r="A2184" t="s">
        <v>6551</v>
      </c>
      <c r="B2184" t="s">
        <v>6552</v>
      </c>
      <c r="C2184" t="s">
        <v>6553</v>
      </c>
      <c r="D2184" t="s">
        <v>103</v>
      </c>
      <c r="E2184">
        <v>15203</v>
      </c>
      <c r="F2184">
        <v>13.76</v>
      </c>
    </row>
    <row r="2185" spans="1:6" x14ac:dyDescent="0.25">
      <c r="A2185" t="s">
        <v>6554</v>
      </c>
      <c r="B2185" t="s">
        <v>6555</v>
      </c>
      <c r="C2185" t="s">
        <v>6556</v>
      </c>
      <c r="D2185" t="s">
        <v>88</v>
      </c>
      <c r="E2185">
        <v>15202</v>
      </c>
      <c r="F2185">
        <v>8.82</v>
      </c>
    </row>
    <row r="2186" spans="1:6" x14ac:dyDescent="0.25">
      <c r="A2186" t="s">
        <v>6557</v>
      </c>
      <c r="B2186" t="s">
        <v>6558</v>
      </c>
      <c r="C2186" t="s">
        <v>6559</v>
      </c>
      <c r="D2186" t="s">
        <v>103</v>
      </c>
      <c r="E2186">
        <v>15194</v>
      </c>
      <c r="F2186">
        <v>10.26</v>
      </c>
    </row>
    <row r="2187" spans="1:6" x14ac:dyDescent="0.25">
      <c r="A2187" t="s">
        <v>6560</v>
      </c>
      <c r="B2187" t="s">
        <v>6561</v>
      </c>
      <c r="C2187" t="s">
        <v>6562</v>
      </c>
      <c r="D2187" t="s">
        <v>127</v>
      </c>
      <c r="E2187">
        <v>15173</v>
      </c>
      <c r="F2187">
        <v>15.04</v>
      </c>
    </row>
    <row r="2188" spans="1:6" x14ac:dyDescent="0.25">
      <c r="A2188" t="s">
        <v>6563</v>
      </c>
      <c r="B2188" t="s">
        <v>6564</v>
      </c>
      <c r="C2188" t="s">
        <v>6565</v>
      </c>
      <c r="D2188" t="s">
        <v>145</v>
      </c>
      <c r="E2188">
        <v>15167</v>
      </c>
      <c r="F2188">
        <v>7.87</v>
      </c>
    </row>
    <row r="2189" spans="1:6" x14ac:dyDescent="0.25">
      <c r="A2189" t="s">
        <v>6566</v>
      </c>
      <c r="B2189" t="s">
        <v>6567</v>
      </c>
      <c r="C2189" t="s">
        <v>6568</v>
      </c>
      <c r="D2189" t="s">
        <v>99</v>
      </c>
      <c r="E2189">
        <v>15157</v>
      </c>
      <c r="F2189">
        <v>11.47</v>
      </c>
    </row>
    <row r="2190" spans="1:6" x14ac:dyDescent="0.25">
      <c r="A2190" t="s">
        <v>6569</v>
      </c>
      <c r="B2190" t="s">
        <v>6570</v>
      </c>
      <c r="C2190" t="s">
        <v>6571</v>
      </c>
      <c r="D2190" t="s">
        <v>103</v>
      </c>
      <c r="E2190">
        <v>15146</v>
      </c>
      <c r="F2190">
        <v>10.7</v>
      </c>
    </row>
    <row r="2191" spans="1:6" x14ac:dyDescent="0.25">
      <c r="A2191" t="s">
        <v>6572</v>
      </c>
      <c r="B2191" t="s">
        <v>6573</v>
      </c>
      <c r="C2191" t="s">
        <v>6574</v>
      </c>
      <c r="D2191" t="s">
        <v>103</v>
      </c>
      <c r="E2191">
        <v>15137</v>
      </c>
      <c r="F2191">
        <v>4.72</v>
      </c>
    </row>
    <row r="2192" spans="1:6" x14ac:dyDescent="0.25">
      <c r="A2192" t="s">
        <v>6575</v>
      </c>
      <c r="B2192" t="s">
        <v>6576</v>
      </c>
      <c r="C2192" t="s">
        <v>2210</v>
      </c>
      <c r="D2192" t="s">
        <v>103</v>
      </c>
      <c r="E2192">
        <v>15130</v>
      </c>
      <c r="F2192">
        <v>12.95</v>
      </c>
    </row>
    <row r="2193" spans="1:6" x14ac:dyDescent="0.25">
      <c r="A2193" t="s">
        <v>6577</v>
      </c>
      <c r="B2193" t="s">
        <v>6578</v>
      </c>
      <c r="C2193" t="s">
        <v>6579</v>
      </c>
      <c r="D2193" t="s">
        <v>115</v>
      </c>
      <c r="E2193">
        <v>15122</v>
      </c>
      <c r="F2193">
        <v>5.08</v>
      </c>
    </row>
    <row r="2194" spans="1:6" x14ac:dyDescent="0.25">
      <c r="A2194" t="s">
        <v>6580</v>
      </c>
      <c r="B2194" t="s">
        <v>6581</v>
      </c>
      <c r="C2194" t="s">
        <v>6582</v>
      </c>
      <c r="D2194" t="s">
        <v>88</v>
      </c>
      <c r="E2194">
        <v>15108</v>
      </c>
      <c r="F2194">
        <v>12.33</v>
      </c>
    </row>
    <row r="2195" spans="1:6" x14ac:dyDescent="0.25">
      <c r="A2195" t="s">
        <v>6583</v>
      </c>
      <c r="B2195" t="s">
        <v>6584</v>
      </c>
      <c r="C2195" t="s">
        <v>6585</v>
      </c>
      <c r="D2195" t="s">
        <v>88</v>
      </c>
      <c r="E2195">
        <v>1594</v>
      </c>
      <c r="F2195">
        <v>5.55</v>
      </c>
    </row>
    <row r="2196" spans="1:6" x14ac:dyDescent="0.25">
      <c r="A2196" t="s">
        <v>6586</v>
      </c>
      <c r="B2196" t="s">
        <v>6587</v>
      </c>
      <c r="C2196" t="s">
        <v>6588</v>
      </c>
      <c r="D2196" t="s">
        <v>91</v>
      </c>
      <c r="E2196">
        <v>1574</v>
      </c>
      <c r="F2196">
        <v>11.67</v>
      </c>
    </row>
    <row r="2197" spans="1:6" x14ac:dyDescent="0.25">
      <c r="A2197" t="s">
        <v>6589</v>
      </c>
      <c r="B2197" t="s">
        <v>6590</v>
      </c>
      <c r="C2197" t="s">
        <v>6591</v>
      </c>
      <c r="D2197" t="s">
        <v>115</v>
      </c>
      <c r="E2197">
        <v>1570</v>
      </c>
      <c r="F2197">
        <v>6.34</v>
      </c>
    </row>
    <row r="2198" spans="1:6" x14ac:dyDescent="0.25">
      <c r="A2198" t="s">
        <v>6592</v>
      </c>
      <c r="B2198" t="s">
        <v>6593</v>
      </c>
      <c r="C2198" t="s">
        <v>6594</v>
      </c>
      <c r="D2198" t="s">
        <v>107</v>
      </c>
      <c r="E2198">
        <v>1559</v>
      </c>
      <c r="F2198">
        <v>5.65</v>
      </c>
    </row>
    <row r="2199" spans="1:6" x14ac:dyDescent="0.25">
      <c r="A2199" t="s">
        <v>6595</v>
      </c>
      <c r="B2199" t="s">
        <v>6596</v>
      </c>
      <c r="C2199" t="s">
        <v>3228</v>
      </c>
      <c r="D2199" t="s">
        <v>145</v>
      </c>
      <c r="E2199">
        <v>1532</v>
      </c>
      <c r="F2199">
        <v>15.34</v>
      </c>
    </row>
    <row r="2200" spans="1:6" x14ac:dyDescent="0.25">
      <c r="A2200" t="s">
        <v>6597</v>
      </c>
      <c r="B2200" t="s">
        <v>6598</v>
      </c>
      <c r="C2200" t="s">
        <v>6599</v>
      </c>
      <c r="D2200" t="s">
        <v>119</v>
      </c>
      <c r="E2200">
        <v>1526</v>
      </c>
      <c r="F2200">
        <v>10.74</v>
      </c>
    </row>
    <row r="2201" spans="1:6" x14ac:dyDescent="0.25">
      <c r="A2201" t="s">
        <v>6600</v>
      </c>
      <c r="B2201" t="s">
        <v>6601</v>
      </c>
      <c r="C2201" t="s">
        <v>6602</v>
      </c>
      <c r="D2201" t="s">
        <v>107</v>
      </c>
      <c r="E2201">
        <v>1520</v>
      </c>
      <c r="F2201">
        <v>13.95</v>
      </c>
    </row>
    <row r="2202" spans="1:6" x14ac:dyDescent="0.25">
      <c r="A2202" t="s">
        <v>6603</v>
      </c>
      <c r="B2202" t="s">
        <v>6604</v>
      </c>
      <c r="C2202" t="s">
        <v>6605</v>
      </c>
      <c r="D2202" t="s">
        <v>88</v>
      </c>
      <c r="E2202">
        <v>1513</v>
      </c>
      <c r="F2202">
        <v>4.87</v>
      </c>
    </row>
    <row r="2203" spans="1:6" x14ac:dyDescent="0.25">
      <c r="A2203" t="s">
        <v>6606</v>
      </c>
      <c r="B2203" t="s">
        <v>6607</v>
      </c>
      <c r="C2203" t="s">
        <v>6608</v>
      </c>
      <c r="D2203" t="s">
        <v>103</v>
      </c>
      <c r="E2203">
        <v>1512</v>
      </c>
      <c r="F2203">
        <v>4.93</v>
      </c>
    </row>
    <row r="2204" spans="1:6" x14ac:dyDescent="0.25">
      <c r="A2204" t="s">
        <v>6609</v>
      </c>
      <c r="B2204" t="s">
        <v>6610</v>
      </c>
      <c r="C2204" t="s">
        <v>6611</v>
      </c>
      <c r="D2204" t="s">
        <v>205</v>
      </c>
      <c r="E2204">
        <v>158</v>
      </c>
      <c r="F2204">
        <v>15.77</v>
      </c>
    </row>
    <row r="2205" spans="1:6" x14ac:dyDescent="0.25">
      <c r="A2205" t="s">
        <v>6612</v>
      </c>
      <c r="B2205" t="s">
        <v>6613</v>
      </c>
      <c r="C2205" t="s">
        <v>6614</v>
      </c>
      <c r="D2205" t="s">
        <v>103</v>
      </c>
      <c r="E2205">
        <v>14987</v>
      </c>
      <c r="F2205">
        <v>14.57</v>
      </c>
    </row>
    <row r="2206" spans="1:6" x14ac:dyDescent="0.25">
      <c r="A2206" t="s">
        <v>6615</v>
      </c>
      <c r="B2206" t="s">
        <v>6616</v>
      </c>
      <c r="C2206" t="s">
        <v>6617</v>
      </c>
      <c r="D2206" t="s">
        <v>115</v>
      </c>
      <c r="E2206">
        <v>14973</v>
      </c>
      <c r="F2206">
        <v>11.59</v>
      </c>
    </row>
    <row r="2207" spans="1:6" x14ac:dyDescent="0.25">
      <c r="A2207" t="s">
        <v>6618</v>
      </c>
      <c r="B2207" t="s">
        <v>6619</v>
      </c>
      <c r="C2207" t="s">
        <v>6620</v>
      </c>
      <c r="D2207" t="s">
        <v>103</v>
      </c>
      <c r="E2207">
        <v>14965</v>
      </c>
      <c r="F2207">
        <v>4.05</v>
      </c>
    </row>
    <row r="2208" spans="1:6" x14ac:dyDescent="0.25">
      <c r="A2208" t="s">
        <v>6621</v>
      </c>
      <c r="B2208" t="s">
        <v>6622</v>
      </c>
      <c r="C2208" t="s">
        <v>6623</v>
      </c>
      <c r="D2208" t="s">
        <v>88</v>
      </c>
      <c r="E2208">
        <v>14964</v>
      </c>
      <c r="F2208">
        <v>6.12</v>
      </c>
    </row>
    <row r="2209" spans="1:6" x14ac:dyDescent="0.25">
      <c r="A2209" t="s">
        <v>6624</v>
      </c>
      <c r="B2209" t="s">
        <v>6625</v>
      </c>
      <c r="C2209" t="s">
        <v>539</v>
      </c>
      <c r="D2209" t="s">
        <v>160</v>
      </c>
      <c r="E2209">
        <v>14959</v>
      </c>
      <c r="F2209">
        <v>9.26</v>
      </c>
    </row>
    <row r="2210" spans="1:6" x14ac:dyDescent="0.25">
      <c r="A2210" t="s">
        <v>6626</v>
      </c>
      <c r="B2210" t="s">
        <v>6627</v>
      </c>
      <c r="C2210" t="s">
        <v>6628</v>
      </c>
      <c r="D2210" t="s">
        <v>156</v>
      </c>
      <c r="E2210">
        <v>14958</v>
      </c>
      <c r="F2210">
        <v>14.61</v>
      </c>
    </row>
    <row r="2211" spans="1:6" x14ac:dyDescent="0.25">
      <c r="A2211" t="s">
        <v>6629</v>
      </c>
      <c r="B2211" t="s">
        <v>6630</v>
      </c>
      <c r="C2211" t="s">
        <v>6631</v>
      </c>
      <c r="D2211" t="s">
        <v>123</v>
      </c>
      <c r="E2211">
        <v>14956</v>
      </c>
      <c r="F2211">
        <v>10.91</v>
      </c>
    </row>
    <row r="2212" spans="1:6" x14ac:dyDescent="0.25">
      <c r="A2212" t="s">
        <v>6632</v>
      </c>
      <c r="B2212" t="s">
        <v>6633</v>
      </c>
      <c r="C2212" t="s">
        <v>6634</v>
      </c>
      <c r="D2212" t="s">
        <v>127</v>
      </c>
      <c r="E2212">
        <v>14955</v>
      </c>
      <c r="F2212">
        <v>12.09</v>
      </c>
    </row>
    <row r="2213" spans="1:6" x14ac:dyDescent="0.25">
      <c r="A2213" t="s">
        <v>6635</v>
      </c>
      <c r="B2213" t="s">
        <v>6636</v>
      </c>
      <c r="C2213" t="s">
        <v>6637</v>
      </c>
      <c r="D2213" t="s">
        <v>127</v>
      </c>
      <c r="E2213">
        <v>14939</v>
      </c>
      <c r="F2213">
        <v>7.6</v>
      </c>
    </row>
    <row r="2214" spans="1:6" x14ac:dyDescent="0.25">
      <c r="A2214" t="s">
        <v>6638</v>
      </c>
      <c r="B2214" t="s">
        <v>6639</v>
      </c>
      <c r="C2214" t="s">
        <v>6640</v>
      </c>
      <c r="D2214" t="s">
        <v>319</v>
      </c>
      <c r="E2214">
        <v>14938</v>
      </c>
      <c r="F2214">
        <v>12.63</v>
      </c>
    </row>
    <row r="2215" spans="1:6" x14ac:dyDescent="0.25">
      <c r="A2215" t="s">
        <v>6641</v>
      </c>
      <c r="B2215" t="s">
        <v>6642</v>
      </c>
      <c r="C2215" t="s">
        <v>6643</v>
      </c>
      <c r="D2215" t="s">
        <v>160</v>
      </c>
      <c r="E2215">
        <v>14930</v>
      </c>
      <c r="F2215">
        <v>8.7899999999999991</v>
      </c>
    </row>
    <row r="2216" spans="1:6" x14ac:dyDescent="0.25">
      <c r="A2216" t="s">
        <v>6644</v>
      </c>
      <c r="B2216" t="s">
        <v>6645</v>
      </c>
      <c r="C2216" t="s">
        <v>6646</v>
      </c>
      <c r="D2216" t="s">
        <v>141</v>
      </c>
      <c r="E2216">
        <v>14924</v>
      </c>
      <c r="F2216">
        <v>14.49</v>
      </c>
    </row>
    <row r="2217" spans="1:6" x14ac:dyDescent="0.25">
      <c r="A2217" t="s">
        <v>6647</v>
      </c>
      <c r="B2217" t="s">
        <v>6648</v>
      </c>
      <c r="C2217" t="s">
        <v>6649</v>
      </c>
      <c r="D2217" t="s">
        <v>141</v>
      </c>
      <c r="E2217">
        <v>14915</v>
      </c>
      <c r="F2217">
        <v>5.1100000000000003</v>
      </c>
    </row>
    <row r="2218" spans="1:6" x14ac:dyDescent="0.25">
      <c r="A2218" t="s">
        <v>6650</v>
      </c>
      <c r="B2218" t="s">
        <v>6651</v>
      </c>
      <c r="C2218" t="s">
        <v>6652</v>
      </c>
      <c r="D2218" t="s">
        <v>205</v>
      </c>
      <c r="E2218">
        <v>14912</v>
      </c>
      <c r="F2218">
        <v>15.41</v>
      </c>
    </row>
    <row r="2219" spans="1:6" x14ac:dyDescent="0.25">
      <c r="A2219" t="s">
        <v>6653</v>
      </c>
      <c r="B2219" t="s">
        <v>6654</v>
      </c>
      <c r="C2219" t="s">
        <v>6655</v>
      </c>
      <c r="D2219" t="s">
        <v>195</v>
      </c>
      <c r="E2219">
        <v>14911</v>
      </c>
      <c r="F2219">
        <v>4.3600000000000003</v>
      </c>
    </row>
    <row r="2220" spans="1:6" x14ac:dyDescent="0.25">
      <c r="A2220" t="s">
        <v>6656</v>
      </c>
      <c r="B2220" t="s">
        <v>6657</v>
      </c>
      <c r="C2220" t="s">
        <v>6658</v>
      </c>
      <c r="D2220" t="s">
        <v>131</v>
      </c>
      <c r="E2220">
        <v>14894</v>
      </c>
      <c r="F2220">
        <v>13.68</v>
      </c>
    </row>
    <row r="2221" spans="1:6" x14ac:dyDescent="0.25">
      <c r="A2221" t="s">
        <v>6659</v>
      </c>
      <c r="B2221" t="s">
        <v>6660</v>
      </c>
      <c r="C2221" t="s">
        <v>6661</v>
      </c>
      <c r="D2221" t="s">
        <v>88</v>
      </c>
      <c r="E2221">
        <v>14882</v>
      </c>
      <c r="F2221">
        <v>10.130000000000001</v>
      </c>
    </row>
    <row r="2222" spans="1:6" x14ac:dyDescent="0.25">
      <c r="A2222" t="s">
        <v>6662</v>
      </c>
      <c r="B2222" t="s">
        <v>6663</v>
      </c>
      <c r="C2222" t="s">
        <v>6664</v>
      </c>
      <c r="D2222" t="s">
        <v>88</v>
      </c>
      <c r="E2222">
        <v>14877</v>
      </c>
      <c r="F2222">
        <v>7.88</v>
      </c>
    </row>
    <row r="2223" spans="1:6" x14ac:dyDescent="0.25">
      <c r="A2223" t="s">
        <v>6665</v>
      </c>
      <c r="B2223" t="s">
        <v>6666</v>
      </c>
      <c r="C2223" t="s">
        <v>6667</v>
      </c>
      <c r="D2223" t="s">
        <v>253</v>
      </c>
      <c r="E2223">
        <v>14863</v>
      </c>
      <c r="F2223">
        <v>11.31</v>
      </c>
    </row>
    <row r="2224" spans="1:6" x14ac:dyDescent="0.25">
      <c r="A2224" t="s">
        <v>6668</v>
      </c>
      <c r="B2224" t="s">
        <v>6669</v>
      </c>
      <c r="C2224" t="s">
        <v>6670</v>
      </c>
      <c r="D2224" t="s">
        <v>115</v>
      </c>
      <c r="E2224">
        <v>14842</v>
      </c>
      <c r="F2224">
        <v>10.3</v>
      </c>
    </row>
    <row r="2225" spans="1:6" x14ac:dyDescent="0.25">
      <c r="A2225" t="s">
        <v>6671</v>
      </c>
      <c r="B2225" t="s">
        <v>6672</v>
      </c>
      <c r="C2225" t="s">
        <v>6673</v>
      </c>
      <c r="D2225" t="s">
        <v>115</v>
      </c>
      <c r="E2225">
        <v>14833</v>
      </c>
      <c r="F2225">
        <v>15.81</v>
      </c>
    </row>
    <row r="2226" spans="1:6" x14ac:dyDescent="0.25">
      <c r="A2226" t="s">
        <v>6674</v>
      </c>
      <c r="B2226" t="s">
        <v>6675</v>
      </c>
      <c r="C2226" t="s">
        <v>6676</v>
      </c>
      <c r="D2226" t="s">
        <v>107</v>
      </c>
      <c r="E2226">
        <v>14828</v>
      </c>
      <c r="F2226">
        <v>14.16</v>
      </c>
    </row>
    <row r="2227" spans="1:6" x14ac:dyDescent="0.25">
      <c r="A2227" t="s">
        <v>6677</v>
      </c>
      <c r="B2227" t="s">
        <v>6678</v>
      </c>
      <c r="C2227" t="s">
        <v>6679</v>
      </c>
      <c r="D2227" t="s">
        <v>103</v>
      </c>
      <c r="E2227">
        <v>14804</v>
      </c>
      <c r="F2227">
        <v>5.83</v>
      </c>
    </row>
    <row r="2228" spans="1:6" x14ac:dyDescent="0.25">
      <c r="A2228" t="s">
        <v>6680</v>
      </c>
      <c r="B2228" t="s">
        <v>6681</v>
      </c>
      <c r="C2228" t="s">
        <v>6682</v>
      </c>
      <c r="D2228" t="s">
        <v>195</v>
      </c>
      <c r="E2228">
        <v>14786</v>
      </c>
      <c r="F2228">
        <v>14.22</v>
      </c>
    </row>
    <row r="2229" spans="1:6" x14ac:dyDescent="0.25">
      <c r="A2229" t="s">
        <v>6683</v>
      </c>
      <c r="B2229" t="s">
        <v>6684</v>
      </c>
      <c r="C2229" t="s">
        <v>6685</v>
      </c>
      <c r="D2229" t="s">
        <v>107</v>
      </c>
      <c r="E2229">
        <v>14786</v>
      </c>
      <c r="F2229">
        <v>5.77</v>
      </c>
    </row>
    <row r="2230" spans="1:6" x14ac:dyDescent="0.25">
      <c r="A2230" t="s">
        <v>6686</v>
      </c>
      <c r="B2230" t="s">
        <v>6687</v>
      </c>
      <c r="C2230" t="s">
        <v>6688</v>
      </c>
      <c r="D2230" t="s">
        <v>103</v>
      </c>
      <c r="E2230">
        <v>14773</v>
      </c>
      <c r="F2230">
        <v>4.97</v>
      </c>
    </row>
    <row r="2231" spans="1:6" x14ac:dyDescent="0.25">
      <c r="A2231" t="s">
        <v>6689</v>
      </c>
      <c r="B2231" t="s">
        <v>6690</v>
      </c>
      <c r="C2231" t="s">
        <v>1536</v>
      </c>
      <c r="D2231" t="s">
        <v>88</v>
      </c>
      <c r="E2231">
        <v>14769</v>
      </c>
      <c r="F2231">
        <v>12.11</v>
      </c>
    </row>
    <row r="2232" spans="1:6" x14ac:dyDescent="0.25">
      <c r="A2232" t="s">
        <v>6691</v>
      </c>
      <c r="B2232" t="s">
        <v>6692</v>
      </c>
      <c r="C2232" t="s">
        <v>6693</v>
      </c>
      <c r="D2232" t="s">
        <v>141</v>
      </c>
      <c r="E2232">
        <v>14769</v>
      </c>
      <c r="F2232">
        <v>10.35</v>
      </c>
    </row>
    <row r="2233" spans="1:6" x14ac:dyDescent="0.25">
      <c r="A2233" t="s">
        <v>6694</v>
      </c>
      <c r="B2233" t="s">
        <v>6695</v>
      </c>
      <c r="C2233" t="s">
        <v>6696</v>
      </c>
      <c r="D2233" t="s">
        <v>123</v>
      </c>
      <c r="E2233">
        <v>14750</v>
      </c>
      <c r="F2233">
        <v>11.84</v>
      </c>
    </row>
    <row r="2234" spans="1:6" x14ac:dyDescent="0.25">
      <c r="A2234" t="s">
        <v>6697</v>
      </c>
      <c r="B2234" t="s">
        <v>6698</v>
      </c>
      <c r="C2234" t="s">
        <v>6699</v>
      </c>
      <c r="D2234" t="s">
        <v>107</v>
      </c>
      <c r="E2234">
        <v>14746</v>
      </c>
      <c r="F2234">
        <v>13.06</v>
      </c>
    </row>
    <row r="2235" spans="1:6" x14ac:dyDescent="0.25">
      <c r="A2235" t="s">
        <v>6700</v>
      </c>
      <c r="B2235" t="s">
        <v>6701</v>
      </c>
      <c r="C2235" t="s">
        <v>6702</v>
      </c>
      <c r="D2235" t="s">
        <v>103</v>
      </c>
      <c r="E2235">
        <v>14731</v>
      </c>
      <c r="F2235">
        <v>11.3</v>
      </c>
    </row>
    <row r="2236" spans="1:6" x14ac:dyDescent="0.25">
      <c r="A2236" t="s">
        <v>6703</v>
      </c>
      <c r="B2236" t="s">
        <v>6704</v>
      </c>
      <c r="C2236" t="s">
        <v>6705</v>
      </c>
      <c r="D2236" t="s">
        <v>107</v>
      </c>
      <c r="E2236">
        <v>14709</v>
      </c>
      <c r="F2236">
        <v>12.5</v>
      </c>
    </row>
    <row r="2237" spans="1:6" x14ac:dyDescent="0.25">
      <c r="A2237" t="s">
        <v>6706</v>
      </c>
      <c r="B2237" t="s">
        <v>6707</v>
      </c>
      <c r="C2237" t="s">
        <v>3718</v>
      </c>
      <c r="D2237" t="s">
        <v>119</v>
      </c>
      <c r="E2237">
        <v>14705</v>
      </c>
      <c r="F2237">
        <v>9.8699999999999992</v>
      </c>
    </row>
    <row r="2238" spans="1:6" x14ac:dyDescent="0.25">
      <c r="A2238" t="s">
        <v>6708</v>
      </c>
      <c r="B2238" t="s">
        <v>6709</v>
      </c>
      <c r="C2238" t="s">
        <v>6710</v>
      </c>
      <c r="D2238" t="s">
        <v>141</v>
      </c>
      <c r="E2238">
        <v>14700</v>
      </c>
      <c r="F2238">
        <v>10.51</v>
      </c>
    </row>
    <row r="2239" spans="1:6" x14ac:dyDescent="0.25">
      <c r="A2239" t="s">
        <v>6711</v>
      </c>
      <c r="B2239" t="s">
        <v>6712</v>
      </c>
      <c r="C2239" t="s">
        <v>6713</v>
      </c>
      <c r="D2239" t="s">
        <v>127</v>
      </c>
      <c r="E2239">
        <v>14695</v>
      </c>
      <c r="F2239">
        <v>11.61</v>
      </c>
    </row>
    <row r="2240" spans="1:6" x14ac:dyDescent="0.25">
      <c r="A2240" t="s">
        <v>6714</v>
      </c>
      <c r="B2240" t="s">
        <v>6715</v>
      </c>
      <c r="C2240" t="s">
        <v>6716</v>
      </c>
      <c r="D2240" t="s">
        <v>160</v>
      </c>
      <c r="E2240">
        <v>14683</v>
      </c>
      <c r="F2240">
        <v>6.82</v>
      </c>
    </row>
    <row r="2241" spans="1:6" x14ac:dyDescent="0.25">
      <c r="A2241" t="s">
        <v>6717</v>
      </c>
      <c r="B2241" t="s">
        <v>6718</v>
      </c>
      <c r="C2241" t="s">
        <v>6719</v>
      </c>
      <c r="D2241" t="s">
        <v>107</v>
      </c>
      <c r="E2241">
        <v>14655</v>
      </c>
      <c r="F2241">
        <v>6.74</v>
      </c>
    </row>
    <row r="2242" spans="1:6" x14ac:dyDescent="0.25">
      <c r="A2242" t="s">
        <v>6720</v>
      </c>
      <c r="B2242" t="s">
        <v>6721</v>
      </c>
      <c r="C2242" t="s">
        <v>6722</v>
      </c>
      <c r="D2242" t="s">
        <v>115</v>
      </c>
      <c r="E2242">
        <v>14648</v>
      </c>
      <c r="F2242">
        <v>12.39</v>
      </c>
    </row>
    <row r="2243" spans="1:6" x14ac:dyDescent="0.25">
      <c r="A2243" t="s">
        <v>6723</v>
      </c>
      <c r="B2243" t="s">
        <v>6724</v>
      </c>
      <c r="C2243" t="s">
        <v>6725</v>
      </c>
      <c r="D2243" t="s">
        <v>103</v>
      </c>
      <c r="E2243">
        <v>14637</v>
      </c>
      <c r="F2243">
        <v>12.44</v>
      </c>
    </row>
    <row r="2244" spans="1:6" x14ac:dyDescent="0.25">
      <c r="A2244" t="s">
        <v>6726</v>
      </c>
      <c r="B2244" t="s">
        <v>6727</v>
      </c>
      <c r="C2244" t="s">
        <v>6728</v>
      </c>
      <c r="D2244" t="s">
        <v>107</v>
      </c>
      <c r="E2244">
        <v>14631</v>
      </c>
      <c r="F2244">
        <v>8.8000000000000007</v>
      </c>
    </row>
    <row r="2245" spans="1:6" x14ac:dyDescent="0.25">
      <c r="A2245" t="s">
        <v>6729</v>
      </c>
      <c r="B2245" t="s">
        <v>6730</v>
      </c>
      <c r="C2245" t="s">
        <v>6731</v>
      </c>
      <c r="D2245" t="s">
        <v>160</v>
      </c>
      <c r="E2245">
        <v>14631</v>
      </c>
      <c r="F2245">
        <v>11.63</v>
      </c>
    </row>
    <row r="2246" spans="1:6" x14ac:dyDescent="0.25">
      <c r="A2246" t="s">
        <v>6732</v>
      </c>
      <c r="B2246" t="s">
        <v>6733</v>
      </c>
      <c r="C2246" t="s">
        <v>6734</v>
      </c>
      <c r="D2246" t="s">
        <v>91</v>
      </c>
      <c r="E2246">
        <v>14616</v>
      </c>
      <c r="F2246">
        <v>8.36</v>
      </c>
    </row>
    <row r="2247" spans="1:6" x14ac:dyDescent="0.25">
      <c r="A2247" t="s">
        <v>6735</v>
      </c>
      <c r="B2247" t="s">
        <v>6736</v>
      </c>
      <c r="C2247" t="s">
        <v>6737</v>
      </c>
      <c r="D2247" t="s">
        <v>127</v>
      </c>
      <c r="E2247">
        <v>14601</v>
      </c>
      <c r="F2247">
        <v>7.87</v>
      </c>
    </row>
    <row r="2248" spans="1:6" x14ac:dyDescent="0.25">
      <c r="A2248" t="s">
        <v>6738</v>
      </c>
      <c r="B2248" t="s">
        <v>6739</v>
      </c>
      <c r="C2248" t="s">
        <v>6740</v>
      </c>
      <c r="D2248" t="s">
        <v>107</v>
      </c>
      <c r="E2248">
        <v>14598</v>
      </c>
      <c r="F2248">
        <v>7.91</v>
      </c>
    </row>
    <row r="2249" spans="1:6" x14ac:dyDescent="0.25">
      <c r="A2249" t="s">
        <v>6741</v>
      </c>
      <c r="B2249" t="s">
        <v>6742</v>
      </c>
      <c r="C2249" t="s">
        <v>6743</v>
      </c>
      <c r="D2249" t="s">
        <v>88</v>
      </c>
      <c r="E2249">
        <v>14576</v>
      </c>
      <c r="F2249">
        <v>7.34</v>
      </c>
    </row>
    <row r="2250" spans="1:6" x14ac:dyDescent="0.25">
      <c r="A2250" t="s">
        <v>6744</v>
      </c>
      <c r="B2250" t="s">
        <v>6745</v>
      </c>
      <c r="C2250" t="s">
        <v>6746</v>
      </c>
      <c r="D2250" t="s">
        <v>99</v>
      </c>
      <c r="E2250">
        <v>14567</v>
      </c>
      <c r="F2250">
        <v>4.59</v>
      </c>
    </row>
    <row r="2251" spans="1:6" x14ac:dyDescent="0.25">
      <c r="A2251" t="s">
        <v>6747</v>
      </c>
      <c r="B2251" t="s">
        <v>6748</v>
      </c>
      <c r="C2251" t="s">
        <v>6749</v>
      </c>
      <c r="D2251" t="s">
        <v>88</v>
      </c>
      <c r="E2251">
        <v>14542</v>
      </c>
      <c r="F2251">
        <v>8.64</v>
      </c>
    </row>
    <row r="2252" spans="1:6" x14ac:dyDescent="0.25">
      <c r="A2252" t="s">
        <v>6750</v>
      </c>
      <c r="B2252" t="s">
        <v>6751</v>
      </c>
      <c r="C2252" t="s">
        <v>6752</v>
      </c>
      <c r="D2252" t="s">
        <v>107</v>
      </c>
      <c r="E2252">
        <v>14540</v>
      </c>
      <c r="F2252">
        <v>11.69</v>
      </c>
    </row>
    <row r="2253" spans="1:6" x14ac:dyDescent="0.25">
      <c r="A2253" t="s">
        <v>6753</v>
      </c>
      <c r="B2253" t="s">
        <v>6754</v>
      </c>
      <c r="C2253" t="s">
        <v>6755</v>
      </c>
      <c r="D2253" t="s">
        <v>107</v>
      </c>
      <c r="E2253">
        <v>14536</v>
      </c>
      <c r="F2253">
        <v>5.82</v>
      </c>
    </row>
    <row r="2254" spans="1:6" x14ac:dyDescent="0.25">
      <c r="A2254" t="s">
        <v>6756</v>
      </c>
      <c r="B2254" t="s">
        <v>6757</v>
      </c>
      <c r="C2254" t="s">
        <v>6758</v>
      </c>
      <c r="D2254" t="s">
        <v>107</v>
      </c>
      <c r="E2254">
        <v>14532</v>
      </c>
      <c r="F2254">
        <v>6.83</v>
      </c>
    </row>
    <row r="2255" spans="1:6" x14ac:dyDescent="0.25">
      <c r="A2255" t="s">
        <v>6759</v>
      </c>
      <c r="B2255" t="s">
        <v>6760</v>
      </c>
      <c r="C2255" t="s">
        <v>6761</v>
      </c>
      <c r="D2255" t="s">
        <v>212</v>
      </c>
      <c r="E2255">
        <v>14530</v>
      </c>
      <c r="F2255">
        <v>13.99</v>
      </c>
    </row>
    <row r="2256" spans="1:6" x14ac:dyDescent="0.25">
      <c r="A2256" t="s">
        <v>6762</v>
      </c>
      <c r="B2256" t="s">
        <v>6763</v>
      </c>
      <c r="C2256" t="s">
        <v>6764</v>
      </c>
      <c r="D2256" t="s">
        <v>149</v>
      </c>
      <c r="E2256">
        <v>14516</v>
      </c>
      <c r="F2256">
        <v>13.93</v>
      </c>
    </row>
    <row r="2257" spans="1:6" x14ac:dyDescent="0.25">
      <c r="A2257" t="s">
        <v>6765</v>
      </c>
      <c r="B2257" t="s">
        <v>6766</v>
      </c>
      <c r="C2257" t="s">
        <v>6767</v>
      </c>
      <c r="D2257" t="s">
        <v>115</v>
      </c>
      <c r="E2257">
        <v>14514</v>
      </c>
      <c r="F2257">
        <v>4.4400000000000004</v>
      </c>
    </row>
    <row r="2258" spans="1:6" x14ac:dyDescent="0.25">
      <c r="A2258" t="s">
        <v>6768</v>
      </c>
      <c r="B2258" t="s">
        <v>6769</v>
      </c>
      <c r="C2258" t="s">
        <v>6770</v>
      </c>
      <c r="D2258" t="s">
        <v>88</v>
      </c>
      <c r="E2258">
        <v>14512</v>
      </c>
      <c r="F2258">
        <v>8.58</v>
      </c>
    </row>
    <row r="2259" spans="1:6" x14ac:dyDescent="0.25">
      <c r="A2259" t="s">
        <v>6771</v>
      </c>
      <c r="B2259" t="s">
        <v>6772</v>
      </c>
      <c r="C2259" t="s">
        <v>6773</v>
      </c>
      <c r="D2259" t="s">
        <v>127</v>
      </c>
      <c r="E2259">
        <v>14497</v>
      </c>
      <c r="F2259">
        <v>5.5</v>
      </c>
    </row>
    <row r="2260" spans="1:6" x14ac:dyDescent="0.25">
      <c r="A2260" t="s">
        <v>6774</v>
      </c>
      <c r="B2260" t="s">
        <v>6775</v>
      </c>
      <c r="C2260" t="s">
        <v>6776</v>
      </c>
      <c r="D2260" t="s">
        <v>103</v>
      </c>
      <c r="E2260">
        <v>14497</v>
      </c>
      <c r="F2260">
        <v>9.59</v>
      </c>
    </row>
    <row r="2261" spans="1:6" x14ac:dyDescent="0.25">
      <c r="A2261" t="s">
        <v>6777</v>
      </c>
      <c r="B2261" t="s">
        <v>6778</v>
      </c>
      <c r="C2261" t="s">
        <v>6779</v>
      </c>
      <c r="D2261" t="s">
        <v>88</v>
      </c>
      <c r="E2261">
        <v>14490</v>
      </c>
      <c r="F2261">
        <v>6.09</v>
      </c>
    </row>
    <row r="2262" spans="1:6" x14ac:dyDescent="0.25">
      <c r="A2262" t="s">
        <v>6780</v>
      </c>
      <c r="B2262" t="s">
        <v>6781</v>
      </c>
      <c r="C2262" t="s">
        <v>5970</v>
      </c>
      <c r="D2262" t="s">
        <v>115</v>
      </c>
      <c r="E2262">
        <v>14485</v>
      </c>
      <c r="F2262">
        <v>7.96</v>
      </c>
    </row>
    <row r="2263" spans="1:6" x14ac:dyDescent="0.25">
      <c r="A2263" t="s">
        <v>6782</v>
      </c>
      <c r="B2263" t="s">
        <v>6783</v>
      </c>
      <c r="C2263" t="s">
        <v>6784</v>
      </c>
      <c r="D2263" t="s">
        <v>160</v>
      </c>
      <c r="E2263">
        <v>14477</v>
      </c>
      <c r="F2263">
        <v>11.65</v>
      </c>
    </row>
    <row r="2264" spans="1:6" x14ac:dyDescent="0.25">
      <c r="A2264" t="s">
        <v>6785</v>
      </c>
      <c r="B2264" t="s">
        <v>6786</v>
      </c>
      <c r="C2264" t="s">
        <v>6787</v>
      </c>
      <c r="D2264" t="s">
        <v>88</v>
      </c>
      <c r="E2264">
        <v>14454</v>
      </c>
      <c r="F2264">
        <v>14.81</v>
      </c>
    </row>
    <row r="2265" spans="1:6" x14ac:dyDescent="0.25">
      <c r="A2265" t="s">
        <v>6788</v>
      </c>
      <c r="B2265" t="s">
        <v>6789</v>
      </c>
      <c r="C2265" t="s">
        <v>6790</v>
      </c>
      <c r="D2265" t="s">
        <v>103</v>
      </c>
      <c r="E2265">
        <v>14436</v>
      </c>
      <c r="F2265">
        <v>8.8699999999999992</v>
      </c>
    </row>
    <row r="2266" spans="1:6" x14ac:dyDescent="0.25">
      <c r="A2266" t="s">
        <v>6791</v>
      </c>
      <c r="B2266" t="s">
        <v>6792</v>
      </c>
      <c r="C2266" t="s">
        <v>6793</v>
      </c>
      <c r="D2266" t="s">
        <v>111</v>
      </c>
      <c r="E2266">
        <v>14431</v>
      </c>
      <c r="F2266">
        <v>8.76</v>
      </c>
    </row>
    <row r="2267" spans="1:6" x14ac:dyDescent="0.25">
      <c r="A2267" t="s">
        <v>6794</v>
      </c>
      <c r="B2267" t="s">
        <v>6795</v>
      </c>
      <c r="C2267" t="s">
        <v>6796</v>
      </c>
      <c r="D2267" t="s">
        <v>107</v>
      </c>
      <c r="E2267">
        <v>14406</v>
      </c>
      <c r="F2267">
        <v>13</v>
      </c>
    </row>
    <row r="2268" spans="1:6" x14ac:dyDescent="0.25">
      <c r="A2268" t="s">
        <v>6797</v>
      </c>
      <c r="B2268" t="s">
        <v>6798</v>
      </c>
      <c r="C2268" t="s">
        <v>6799</v>
      </c>
      <c r="D2268" t="s">
        <v>141</v>
      </c>
      <c r="E2268">
        <v>14404</v>
      </c>
      <c r="F2268">
        <v>8.5399999999999991</v>
      </c>
    </row>
    <row r="2269" spans="1:6" x14ac:dyDescent="0.25">
      <c r="A2269" t="s">
        <v>6800</v>
      </c>
      <c r="B2269" t="s">
        <v>6801</v>
      </c>
      <c r="C2269" t="s">
        <v>6802</v>
      </c>
      <c r="D2269" t="s">
        <v>107</v>
      </c>
      <c r="E2269">
        <v>14383</v>
      </c>
      <c r="F2269">
        <v>13.23</v>
      </c>
    </row>
    <row r="2270" spans="1:6" x14ac:dyDescent="0.25">
      <c r="A2270" t="s">
        <v>6803</v>
      </c>
      <c r="B2270" t="s">
        <v>6804</v>
      </c>
      <c r="C2270" t="s">
        <v>6805</v>
      </c>
      <c r="D2270" t="s">
        <v>205</v>
      </c>
      <c r="E2270">
        <v>14381</v>
      </c>
      <c r="F2270">
        <v>9.57</v>
      </c>
    </row>
    <row r="2271" spans="1:6" x14ac:dyDescent="0.25">
      <c r="A2271" t="s">
        <v>6806</v>
      </c>
      <c r="B2271" t="s">
        <v>6807</v>
      </c>
      <c r="C2271" t="s">
        <v>4533</v>
      </c>
      <c r="D2271" t="s">
        <v>115</v>
      </c>
      <c r="E2271">
        <v>14374</v>
      </c>
      <c r="F2271">
        <v>6.56</v>
      </c>
    </row>
    <row r="2272" spans="1:6" x14ac:dyDescent="0.25">
      <c r="A2272" t="s">
        <v>6808</v>
      </c>
      <c r="B2272" t="s">
        <v>6809</v>
      </c>
      <c r="C2272" t="s">
        <v>6810</v>
      </c>
      <c r="D2272" t="s">
        <v>195</v>
      </c>
      <c r="E2272">
        <v>14370</v>
      </c>
      <c r="F2272">
        <v>11.57</v>
      </c>
    </row>
    <row r="2273" spans="1:6" x14ac:dyDescent="0.25">
      <c r="A2273" t="s">
        <v>6811</v>
      </c>
      <c r="B2273" t="s">
        <v>6812</v>
      </c>
      <c r="C2273" t="s">
        <v>6813</v>
      </c>
      <c r="D2273" t="s">
        <v>103</v>
      </c>
      <c r="E2273">
        <v>14355</v>
      </c>
      <c r="F2273">
        <v>9.8000000000000007</v>
      </c>
    </row>
    <row r="2274" spans="1:6" x14ac:dyDescent="0.25">
      <c r="A2274" t="s">
        <v>6814</v>
      </c>
      <c r="B2274" t="s">
        <v>6815</v>
      </c>
      <c r="C2274" t="s">
        <v>6816</v>
      </c>
      <c r="D2274" t="s">
        <v>156</v>
      </c>
      <c r="E2274">
        <v>14350</v>
      </c>
      <c r="F2274">
        <v>5.87</v>
      </c>
    </row>
    <row r="2275" spans="1:6" x14ac:dyDescent="0.25">
      <c r="A2275" t="s">
        <v>6817</v>
      </c>
      <c r="B2275" t="s">
        <v>6818</v>
      </c>
      <c r="C2275" t="s">
        <v>6819</v>
      </c>
      <c r="D2275" t="s">
        <v>141</v>
      </c>
      <c r="E2275">
        <v>14338</v>
      </c>
      <c r="F2275">
        <v>6.18</v>
      </c>
    </row>
    <row r="2276" spans="1:6" x14ac:dyDescent="0.25">
      <c r="A2276" t="s">
        <v>6820</v>
      </c>
      <c r="B2276" t="s">
        <v>6821</v>
      </c>
      <c r="C2276" t="s">
        <v>6822</v>
      </c>
      <c r="D2276" t="s">
        <v>212</v>
      </c>
      <c r="E2276">
        <v>14336</v>
      </c>
      <c r="F2276">
        <v>11.11</v>
      </c>
    </row>
    <row r="2277" spans="1:6" x14ac:dyDescent="0.25">
      <c r="A2277" t="s">
        <v>6823</v>
      </c>
      <c r="B2277" t="s">
        <v>6824</v>
      </c>
      <c r="C2277" t="s">
        <v>6825</v>
      </c>
      <c r="D2277" t="s">
        <v>141</v>
      </c>
      <c r="E2277">
        <v>14314</v>
      </c>
      <c r="F2277">
        <v>6.27</v>
      </c>
    </row>
    <row r="2278" spans="1:6" x14ac:dyDescent="0.25">
      <c r="A2278" t="s">
        <v>6826</v>
      </c>
      <c r="B2278" t="s">
        <v>6827</v>
      </c>
      <c r="C2278" t="s">
        <v>6828</v>
      </c>
      <c r="D2278" t="s">
        <v>141</v>
      </c>
      <c r="E2278">
        <v>14304</v>
      </c>
      <c r="F2278">
        <v>10.94</v>
      </c>
    </row>
    <row r="2279" spans="1:6" x14ac:dyDescent="0.25">
      <c r="A2279" t="s">
        <v>6829</v>
      </c>
      <c r="B2279" t="s">
        <v>6830</v>
      </c>
      <c r="C2279" t="s">
        <v>6831</v>
      </c>
      <c r="D2279" t="s">
        <v>149</v>
      </c>
      <c r="E2279">
        <v>14289</v>
      </c>
      <c r="F2279">
        <v>13.75</v>
      </c>
    </row>
    <row r="2280" spans="1:6" x14ac:dyDescent="0.25">
      <c r="A2280" t="s">
        <v>6832</v>
      </c>
      <c r="B2280" t="s">
        <v>6833</v>
      </c>
      <c r="C2280" t="s">
        <v>6834</v>
      </c>
      <c r="D2280" t="s">
        <v>160</v>
      </c>
      <c r="E2280">
        <v>14277</v>
      </c>
      <c r="F2280">
        <v>8.61</v>
      </c>
    </row>
    <row r="2281" spans="1:6" x14ac:dyDescent="0.25">
      <c r="A2281" t="s">
        <v>6835</v>
      </c>
      <c r="B2281" t="s">
        <v>6836</v>
      </c>
      <c r="C2281" t="s">
        <v>6837</v>
      </c>
      <c r="D2281" t="s">
        <v>115</v>
      </c>
      <c r="E2281">
        <v>14249</v>
      </c>
      <c r="F2281">
        <v>13.68</v>
      </c>
    </row>
    <row r="2282" spans="1:6" x14ac:dyDescent="0.25">
      <c r="A2282" t="s">
        <v>6838</v>
      </c>
      <c r="B2282" t="s">
        <v>6839</v>
      </c>
      <c r="C2282" t="s">
        <v>6840</v>
      </c>
      <c r="D2282" t="s">
        <v>107</v>
      </c>
      <c r="E2282">
        <v>14247</v>
      </c>
      <c r="F2282">
        <v>10.26</v>
      </c>
    </row>
    <row r="2283" spans="1:6" x14ac:dyDescent="0.25">
      <c r="A2283" t="s">
        <v>6841</v>
      </c>
      <c r="B2283" t="s">
        <v>6842</v>
      </c>
      <c r="C2283" t="s">
        <v>6843</v>
      </c>
      <c r="D2283" t="s">
        <v>107</v>
      </c>
      <c r="E2283">
        <v>14246</v>
      </c>
      <c r="F2283">
        <v>5.08</v>
      </c>
    </row>
    <row r="2284" spans="1:6" x14ac:dyDescent="0.25">
      <c r="A2284" t="s">
        <v>6844</v>
      </c>
      <c r="B2284" t="s">
        <v>6845</v>
      </c>
      <c r="C2284" t="s">
        <v>6846</v>
      </c>
      <c r="D2284" t="s">
        <v>115</v>
      </c>
      <c r="E2284">
        <v>14240</v>
      </c>
      <c r="F2284">
        <v>14.65</v>
      </c>
    </row>
    <row r="2285" spans="1:6" x14ac:dyDescent="0.25">
      <c r="A2285" t="s">
        <v>6847</v>
      </c>
      <c r="B2285" t="s">
        <v>6848</v>
      </c>
      <c r="C2285" t="s">
        <v>6849</v>
      </c>
      <c r="D2285" t="s">
        <v>107</v>
      </c>
      <c r="E2285">
        <v>14240</v>
      </c>
      <c r="F2285">
        <v>8.32</v>
      </c>
    </row>
    <row r="2286" spans="1:6" x14ac:dyDescent="0.25">
      <c r="A2286" t="s">
        <v>6850</v>
      </c>
      <c r="B2286" t="s">
        <v>6851</v>
      </c>
      <c r="C2286" t="s">
        <v>6852</v>
      </c>
      <c r="D2286" t="s">
        <v>115</v>
      </c>
      <c r="E2286">
        <v>14231</v>
      </c>
      <c r="F2286">
        <v>4.43</v>
      </c>
    </row>
    <row r="2287" spans="1:6" x14ac:dyDescent="0.25">
      <c r="A2287" t="s">
        <v>6853</v>
      </c>
      <c r="B2287" t="s">
        <v>6854</v>
      </c>
      <c r="C2287" t="s">
        <v>4008</v>
      </c>
      <c r="D2287" t="s">
        <v>127</v>
      </c>
      <c r="E2287">
        <v>14226</v>
      </c>
      <c r="F2287">
        <v>6.73</v>
      </c>
    </row>
    <row r="2288" spans="1:6" x14ac:dyDescent="0.25">
      <c r="A2288" t="s">
        <v>6855</v>
      </c>
      <c r="B2288" t="s">
        <v>6856</v>
      </c>
      <c r="C2288" t="s">
        <v>6857</v>
      </c>
      <c r="D2288" t="s">
        <v>88</v>
      </c>
      <c r="E2288">
        <v>14226</v>
      </c>
      <c r="F2288">
        <v>4.5999999999999996</v>
      </c>
    </row>
    <row r="2289" spans="1:6" x14ac:dyDescent="0.25">
      <c r="A2289" t="s">
        <v>6858</v>
      </c>
      <c r="B2289" t="s">
        <v>6859</v>
      </c>
      <c r="C2289" t="s">
        <v>6860</v>
      </c>
      <c r="D2289" t="s">
        <v>107</v>
      </c>
      <c r="E2289">
        <v>14217</v>
      </c>
      <c r="F2289">
        <v>10.17</v>
      </c>
    </row>
    <row r="2290" spans="1:6" x14ac:dyDescent="0.25">
      <c r="A2290" t="s">
        <v>6861</v>
      </c>
      <c r="B2290" t="s">
        <v>6862</v>
      </c>
      <c r="C2290" t="s">
        <v>6863</v>
      </c>
      <c r="D2290" t="s">
        <v>103</v>
      </c>
      <c r="E2290">
        <v>14206</v>
      </c>
      <c r="F2290">
        <v>4.9400000000000004</v>
      </c>
    </row>
    <row r="2291" spans="1:6" x14ac:dyDescent="0.25">
      <c r="A2291" t="s">
        <v>6864</v>
      </c>
      <c r="B2291" t="s">
        <v>6865</v>
      </c>
      <c r="C2291" t="s">
        <v>6866</v>
      </c>
      <c r="D2291" t="s">
        <v>103</v>
      </c>
      <c r="E2291">
        <v>14201</v>
      </c>
      <c r="F2291">
        <v>15.55</v>
      </c>
    </row>
    <row r="2292" spans="1:6" x14ac:dyDescent="0.25">
      <c r="A2292" t="s">
        <v>6867</v>
      </c>
      <c r="B2292" t="s">
        <v>6868</v>
      </c>
      <c r="C2292" t="s">
        <v>6869</v>
      </c>
      <c r="D2292" t="s">
        <v>99</v>
      </c>
      <c r="E2292">
        <v>14196</v>
      </c>
      <c r="F2292">
        <v>9.4</v>
      </c>
    </row>
    <row r="2293" spans="1:6" x14ac:dyDescent="0.25">
      <c r="A2293" t="s">
        <v>6870</v>
      </c>
      <c r="B2293" t="s">
        <v>6871</v>
      </c>
      <c r="C2293" t="s">
        <v>6872</v>
      </c>
      <c r="D2293" t="s">
        <v>141</v>
      </c>
      <c r="E2293">
        <v>14176</v>
      </c>
      <c r="F2293">
        <v>15.55</v>
      </c>
    </row>
    <row r="2294" spans="1:6" x14ac:dyDescent="0.25">
      <c r="A2294" t="s">
        <v>6873</v>
      </c>
      <c r="B2294" t="s">
        <v>6874</v>
      </c>
      <c r="C2294" t="s">
        <v>6875</v>
      </c>
      <c r="D2294" t="s">
        <v>205</v>
      </c>
      <c r="E2294">
        <v>14167</v>
      </c>
      <c r="F2294">
        <v>11.31</v>
      </c>
    </row>
    <row r="2295" spans="1:6" x14ac:dyDescent="0.25">
      <c r="A2295" t="s">
        <v>6876</v>
      </c>
      <c r="B2295" t="s">
        <v>6877</v>
      </c>
      <c r="C2295" t="s">
        <v>6878</v>
      </c>
      <c r="D2295" t="s">
        <v>119</v>
      </c>
      <c r="E2295">
        <v>14166</v>
      </c>
      <c r="F2295">
        <v>14.94</v>
      </c>
    </row>
    <row r="2296" spans="1:6" x14ac:dyDescent="0.25">
      <c r="A2296" t="s">
        <v>6879</v>
      </c>
      <c r="B2296" t="s">
        <v>6880</v>
      </c>
      <c r="C2296" t="s">
        <v>6881</v>
      </c>
      <c r="D2296" t="s">
        <v>111</v>
      </c>
      <c r="E2296">
        <v>14164</v>
      </c>
      <c r="F2296">
        <v>7.17</v>
      </c>
    </row>
    <row r="2297" spans="1:6" x14ac:dyDescent="0.25">
      <c r="A2297" t="s">
        <v>6882</v>
      </c>
      <c r="B2297" t="s">
        <v>6883</v>
      </c>
      <c r="C2297" t="s">
        <v>6884</v>
      </c>
      <c r="D2297" t="s">
        <v>99</v>
      </c>
      <c r="E2297">
        <v>14155</v>
      </c>
      <c r="F2297">
        <v>15.93</v>
      </c>
    </row>
    <row r="2298" spans="1:6" x14ac:dyDescent="0.25">
      <c r="A2298" t="s">
        <v>6885</v>
      </c>
      <c r="B2298" t="s">
        <v>6886</v>
      </c>
      <c r="C2298" t="s">
        <v>6887</v>
      </c>
      <c r="D2298" t="s">
        <v>115</v>
      </c>
      <c r="E2298">
        <v>14142</v>
      </c>
      <c r="F2298">
        <v>6.56</v>
      </c>
    </row>
    <row r="2299" spans="1:6" x14ac:dyDescent="0.25">
      <c r="A2299" t="s">
        <v>6888</v>
      </c>
      <c r="B2299" t="s">
        <v>6889</v>
      </c>
      <c r="C2299" t="s">
        <v>5985</v>
      </c>
      <c r="D2299" t="s">
        <v>160</v>
      </c>
      <c r="E2299">
        <v>14139</v>
      </c>
      <c r="F2299">
        <v>10.6</v>
      </c>
    </row>
    <row r="2300" spans="1:6" x14ac:dyDescent="0.25">
      <c r="A2300" t="s">
        <v>6890</v>
      </c>
      <c r="B2300" t="s">
        <v>6891</v>
      </c>
      <c r="C2300" t="s">
        <v>6892</v>
      </c>
      <c r="D2300" t="s">
        <v>107</v>
      </c>
      <c r="E2300">
        <v>14138</v>
      </c>
      <c r="F2300">
        <v>10.59</v>
      </c>
    </row>
    <row r="2301" spans="1:6" x14ac:dyDescent="0.25">
      <c r="A2301" t="s">
        <v>6893</v>
      </c>
      <c r="B2301" t="s">
        <v>6894</v>
      </c>
      <c r="C2301" t="s">
        <v>6895</v>
      </c>
      <c r="D2301" t="s">
        <v>173</v>
      </c>
      <c r="E2301">
        <v>14131</v>
      </c>
      <c r="F2301">
        <v>5.0199999999999996</v>
      </c>
    </row>
    <row r="2302" spans="1:6" x14ac:dyDescent="0.25">
      <c r="A2302" t="s">
        <v>6896</v>
      </c>
      <c r="B2302" t="s">
        <v>6897</v>
      </c>
      <c r="C2302" t="s">
        <v>6898</v>
      </c>
      <c r="D2302" t="s">
        <v>99</v>
      </c>
      <c r="E2302">
        <v>14123</v>
      </c>
      <c r="F2302">
        <v>5.33</v>
      </c>
    </row>
    <row r="2303" spans="1:6" x14ac:dyDescent="0.25">
      <c r="A2303" t="s">
        <v>6899</v>
      </c>
      <c r="B2303" t="s">
        <v>6900</v>
      </c>
      <c r="C2303" t="s">
        <v>6901</v>
      </c>
      <c r="D2303" t="s">
        <v>107</v>
      </c>
      <c r="E2303">
        <v>14121</v>
      </c>
      <c r="F2303">
        <v>4.1500000000000004</v>
      </c>
    </row>
    <row r="2304" spans="1:6" x14ac:dyDescent="0.25">
      <c r="A2304" t="s">
        <v>6902</v>
      </c>
      <c r="B2304" t="s">
        <v>6903</v>
      </c>
      <c r="C2304" t="s">
        <v>6904</v>
      </c>
      <c r="D2304" t="s">
        <v>131</v>
      </c>
      <c r="E2304">
        <v>14117</v>
      </c>
      <c r="F2304">
        <v>7.74</v>
      </c>
    </row>
    <row r="2305" spans="1:6" x14ac:dyDescent="0.25">
      <c r="A2305" t="s">
        <v>6905</v>
      </c>
      <c r="B2305" t="s">
        <v>6906</v>
      </c>
      <c r="C2305" t="s">
        <v>6907</v>
      </c>
      <c r="D2305" t="s">
        <v>107</v>
      </c>
      <c r="E2305">
        <v>14108</v>
      </c>
      <c r="F2305">
        <v>10.210000000000001</v>
      </c>
    </row>
    <row r="2306" spans="1:6" x14ac:dyDescent="0.25">
      <c r="A2306" t="s">
        <v>6908</v>
      </c>
      <c r="B2306" t="s">
        <v>6909</v>
      </c>
      <c r="C2306" t="s">
        <v>6910</v>
      </c>
      <c r="D2306" t="s">
        <v>103</v>
      </c>
      <c r="E2306">
        <v>14105</v>
      </c>
      <c r="F2306">
        <v>6.25</v>
      </c>
    </row>
    <row r="2307" spans="1:6" x14ac:dyDescent="0.25">
      <c r="A2307" t="s">
        <v>6911</v>
      </c>
      <c r="B2307" t="s">
        <v>6912</v>
      </c>
      <c r="C2307" t="s">
        <v>6913</v>
      </c>
      <c r="D2307" t="s">
        <v>160</v>
      </c>
      <c r="E2307">
        <v>14101</v>
      </c>
      <c r="F2307">
        <v>7.14</v>
      </c>
    </row>
    <row r="2308" spans="1:6" x14ac:dyDescent="0.25">
      <c r="A2308" t="s">
        <v>6914</v>
      </c>
      <c r="B2308" t="s">
        <v>6915</v>
      </c>
      <c r="C2308" t="s">
        <v>6916</v>
      </c>
      <c r="D2308" t="s">
        <v>88</v>
      </c>
      <c r="E2308">
        <v>1498</v>
      </c>
      <c r="F2308">
        <v>14.15</v>
      </c>
    </row>
    <row r="2309" spans="1:6" x14ac:dyDescent="0.25">
      <c r="A2309" t="s">
        <v>6917</v>
      </c>
      <c r="B2309" t="s">
        <v>6918</v>
      </c>
      <c r="C2309" t="s">
        <v>4385</v>
      </c>
      <c r="D2309" t="s">
        <v>88</v>
      </c>
      <c r="E2309">
        <v>1485</v>
      </c>
      <c r="F2309">
        <v>14.72</v>
      </c>
    </row>
    <row r="2310" spans="1:6" x14ac:dyDescent="0.25">
      <c r="A2310" t="s">
        <v>6919</v>
      </c>
      <c r="B2310" t="s">
        <v>6920</v>
      </c>
      <c r="C2310" t="s">
        <v>6921</v>
      </c>
      <c r="D2310" t="s">
        <v>228</v>
      </c>
      <c r="E2310">
        <v>1479</v>
      </c>
      <c r="F2310">
        <v>12.58</v>
      </c>
    </row>
    <row r="2311" spans="1:6" x14ac:dyDescent="0.25">
      <c r="A2311" t="s">
        <v>6922</v>
      </c>
      <c r="B2311" t="s">
        <v>6923</v>
      </c>
      <c r="C2311" t="s">
        <v>6924</v>
      </c>
      <c r="D2311" t="s">
        <v>119</v>
      </c>
      <c r="E2311">
        <v>1476</v>
      </c>
      <c r="F2311">
        <v>4.38</v>
      </c>
    </row>
    <row r="2312" spans="1:6" x14ac:dyDescent="0.25">
      <c r="A2312" t="s">
        <v>6925</v>
      </c>
      <c r="B2312" t="s">
        <v>6926</v>
      </c>
      <c r="C2312" t="s">
        <v>6927</v>
      </c>
      <c r="D2312" t="s">
        <v>99</v>
      </c>
      <c r="E2312">
        <v>1476</v>
      </c>
      <c r="F2312">
        <v>14.63</v>
      </c>
    </row>
    <row r="2313" spans="1:6" x14ac:dyDescent="0.25">
      <c r="A2313" t="s">
        <v>6928</v>
      </c>
      <c r="B2313" t="s">
        <v>6929</v>
      </c>
      <c r="C2313" t="s">
        <v>6930</v>
      </c>
      <c r="D2313" t="s">
        <v>91</v>
      </c>
      <c r="E2313">
        <v>1473</v>
      </c>
      <c r="F2313">
        <v>13.49</v>
      </c>
    </row>
    <row r="2314" spans="1:6" x14ac:dyDescent="0.25">
      <c r="A2314" t="s">
        <v>6931</v>
      </c>
      <c r="B2314" t="s">
        <v>6932</v>
      </c>
      <c r="C2314" t="s">
        <v>6933</v>
      </c>
      <c r="D2314" t="s">
        <v>115</v>
      </c>
      <c r="E2314">
        <v>1470</v>
      </c>
      <c r="F2314">
        <v>6.67</v>
      </c>
    </row>
    <row r="2315" spans="1:6" x14ac:dyDescent="0.25">
      <c r="A2315" t="s">
        <v>6934</v>
      </c>
      <c r="B2315" t="s">
        <v>6935</v>
      </c>
      <c r="C2315" t="s">
        <v>5653</v>
      </c>
      <c r="D2315" t="s">
        <v>160</v>
      </c>
      <c r="E2315">
        <v>1468</v>
      </c>
      <c r="F2315">
        <v>6.61</v>
      </c>
    </row>
    <row r="2316" spans="1:6" x14ac:dyDescent="0.25">
      <c r="A2316" t="s">
        <v>6936</v>
      </c>
      <c r="B2316" t="s">
        <v>6937</v>
      </c>
      <c r="C2316" t="s">
        <v>6938</v>
      </c>
      <c r="D2316" t="s">
        <v>107</v>
      </c>
      <c r="E2316">
        <v>1460</v>
      </c>
      <c r="F2316">
        <v>7.58</v>
      </c>
    </row>
    <row r="2317" spans="1:6" x14ac:dyDescent="0.25">
      <c r="A2317" t="s">
        <v>6939</v>
      </c>
      <c r="B2317" t="s">
        <v>6940</v>
      </c>
      <c r="C2317" t="s">
        <v>6941</v>
      </c>
      <c r="D2317" t="s">
        <v>383</v>
      </c>
      <c r="E2317">
        <v>1455</v>
      </c>
      <c r="F2317">
        <v>10.14</v>
      </c>
    </row>
    <row r="2318" spans="1:6" x14ac:dyDescent="0.25">
      <c r="A2318" t="s">
        <v>6942</v>
      </c>
      <c r="B2318" t="s">
        <v>6943</v>
      </c>
      <c r="C2318" t="s">
        <v>6944</v>
      </c>
      <c r="D2318" t="s">
        <v>123</v>
      </c>
      <c r="E2318">
        <v>1441</v>
      </c>
      <c r="F2318">
        <v>6.26</v>
      </c>
    </row>
    <row r="2319" spans="1:6" x14ac:dyDescent="0.25">
      <c r="A2319" t="s">
        <v>6945</v>
      </c>
      <c r="B2319" t="s">
        <v>6946</v>
      </c>
      <c r="C2319" t="s">
        <v>6947</v>
      </c>
      <c r="D2319" t="s">
        <v>107</v>
      </c>
      <c r="E2319">
        <v>1437</v>
      </c>
      <c r="F2319">
        <v>14.06</v>
      </c>
    </row>
    <row r="2320" spans="1:6" x14ac:dyDescent="0.25">
      <c r="A2320" t="s">
        <v>6948</v>
      </c>
      <c r="B2320" t="s">
        <v>6949</v>
      </c>
      <c r="C2320" t="s">
        <v>6950</v>
      </c>
      <c r="D2320" t="s">
        <v>131</v>
      </c>
      <c r="E2320">
        <v>1436</v>
      </c>
      <c r="F2320">
        <v>10.5</v>
      </c>
    </row>
    <row r="2321" spans="1:6" x14ac:dyDescent="0.25">
      <c r="A2321" t="s">
        <v>6951</v>
      </c>
      <c r="B2321" t="s">
        <v>6952</v>
      </c>
      <c r="C2321" t="s">
        <v>6953</v>
      </c>
      <c r="D2321" t="s">
        <v>99</v>
      </c>
      <c r="E2321">
        <v>1427</v>
      </c>
      <c r="F2321">
        <v>15.18</v>
      </c>
    </row>
    <row r="2322" spans="1:6" x14ac:dyDescent="0.25">
      <c r="A2322" t="s">
        <v>6954</v>
      </c>
      <c r="B2322" t="s">
        <v>6955</v>
      </c>
      <c r="C2322" t="s">
        <v>6956</v>
      </c>
      <c r="D2322" t="s">
        <v>115</v>
      </c>
      <c r="E2322">
        <v>1425</v>
      </c>
      <c r="F2322">
        <v>5.59</v>
      </c>
    </row>
    <row r="2323" spans="1:6" x14ac:dyDescent="0.25">
      <c r="A2323" t="s">
        <v>6957</v>
      </c>
      <c r="B2323" t="s">
        <v>6958</v>
      </c>
      <c r="C2323" t="s">
        <v>6959</v>
      </c>
      <c r="D2323" t="s">
        <v>319</v>
      </c>
      <c r="E2323">
        <v>1421</v>
      </c>
      <c r="F2323">
        <v>11.93</v>
      </c>
    </row>
    <row r="2324" spans="1:6" x14ac:dyDescent="0.25">
      <c r="A2324" t="s">
        <v>6960</v>
      </c>
      <c r="B2324" t="s">
        <v>6961</v>
      </c>
      <c r="C2324" t="s">
        <v>6962</v>
      </c>
      <c r="D2324" t="s">
        <v>119</v>
      </c>
      <c r="E2324">
        <v>1420</v>
      </c>
      <c r="F2324">
        <v>10.7</v>
      </c>
    </row>
    <row r="2325" spans="1:6" x14ac:dyDescent="0.25">
      <c r="A2325" t="s">
        <v>6963</v>
      </c>
      <c r="B2325" t="s">
        <v>6964</v>
      </c>
      <c r="C2325" t="s">
        <v>6965</v>
      </c>
      <c r="D2325" t="s">
        <v>88</v>
      </c>
      <c r="E2325">
        <v>1418</v>
      </c>
      <c r="F2325">
        <v>14.31</v>
      </c>
    </row>
    <row r="2326" spans="1:6" x14ac:dyDescent="0.25">
      <c r="A2326" t="s">
        <v>6966</v>
      </c>
      <c r="B2326" t="s">
        <v>6967</v>
      </c>
      <c r="C2326" t="s">
        <v>6968</v>
      </c>
      <c r="D2326" t="s">
        <v>119</v>
      </c>
      <c r="E2326">
        <v>1413</v>
      </c>
      <c r="F2326">
        <v>13.23</v>
      </c>
    </row>
    <row r="2327" spans="1:6" x14ac:dyDescent="0.25">
      <c r="A2327" t="s">
        <v>6969</v>
      </c>
      <c r="B2327" t="s">
        <v>6970</v>
      </c>
      <c r="C2327" t="s">
        <v>6971</v>
      </c>
      <c r="D2327" t="s">
        <v>383</v>
      </c>
      <c r="E2327">
        <v>1411</v>
      </c>
      <c r="F2327">
        <v>14.52</v>
      </c>
    </row>
    <row r="2328" spans="1:6" x14ac:dyDescent="0.25">
      <c r="A2328" t="s">
        <v>6972</v>
      </c>
      <c r="B2328" t="s">
        <v>6973</v>
      </c>
      <c r="C2328" t="s">
        <v>6974</v>
      </c>
      <c r="D2328" t="s">
        <v>107</v>
      </c>
      <c r="E2328">
        <v>143</v>
      </c>
      <c r="F2328">
        <v>7.63</v>
      </c>
    </row>
    <row r="2329" spans="1:6" x14ac:dyDescent="0.25">
      <c r="A2329" t="s">
        <v>6975</v>
      </c>
      <c r="B2329" t="s">
        <v>6976</v>
      </c>
      <c r="C2329" t="s">
        <v>1432</v>
      </c>
      <c r="D2329" t="s">
        <v>107</v>
      </c>
      <c r="E2329">
        <v>141</v>
      </c>
      <c r="F2329">
        <v>5.62</v>
      </c>
    </row>
    <row r="2330" spans="1:6" x14ac:dyDescent="0.25">
      <c r="A2330" t="s">
        <v>6977</v>
      </c>
      <c r="B2330" t="s">
        <v>6978</v>
      </c>
      <c r="C2330" t="s">
        <v>6979</v>
      </c>
      <c r="D2330" t="s">
        <v>99</v>
      </c>
      <c r="E2330">
        <v>141</v>
      </c>
      <c r="F2330">
        <v>5.97</v>
      </c>
    </row>
    <row r="2331" spans="1:6" x14ac:dyDescent="0.25">
      <c r="A2331" t="s">
        <v>6980</v>
      </c>
      <c r="B2331" t="s">
        <v>6981</v>
      </c>
      <c r="C2331" t="s">
        <v>6982</v>
      </c>
      <c r="D2331" t="s">
        <v>103</v>
      </c>
      <c r="E2331">
        <v>13993</v>
      </c>
      <c r="F2331">
        <v>11.8</v>
      </c>
    </row>
    <row r="2332" spans="1:6" x14ac:dyDescent="0.25">
      <c r="A2332" t="s">
        <v>6983</v>
      </c>
      <c r="B2332" t="s">
        <v>6984</v>
      </c>
      <c r="C2332" t="s">
        <v>6985</v>
      </c>
      <c r="D2332" t="s">
        <v>103</v>
      </c>
      <c r="E2332">
        <v>13990</v>
      </c>
      <c r="F2332">
        <v>13.79</v>
      </c>
    </row>
    <row r="2333" spans="1:6" x14ac:dyDescent="0.25">
      <c r="A2333" t="s">
        <v>6986</v>
      </c>
      <c r="B2333" t="s">
        <v>6987</v>
      </c>
      <c r="C2333" t="s">
        <v>6988</v>
      </c>
      <c r="D2333" t="s">
        <v>285</v>
      </c>
      <c r="E2333">
        <v>13986</v>
      </c>
      <c r="F2333">
        <v>7.79</v>
      </c>
    </row>
    <row r="2334" spans="1:6" x14ac:dyDescent="0.25">
      <c r="A2334" t="s">
        <v>6989</v>
      </c>
      <c r="B2334" t="s">
        <v>6990</v>
      </c>
      <c r="C2334" t="s">
        <v>6991</v>
      </c>
      <c r="D2334" t="s">
        <v>107</v>
      </c>
      <c r="E2334">
        <v>13978</v>
      </c>
      <c r="F2334">
        <v>4.16</v>
      </c>
    </row>
    <row r="2335" spans="1:6" x14ac:dyDescent="0.25">
      <c r="A2335" t="s">
        <v>6992</v>
      </c>
      <c r="B2335" t="s">
        <v>6993</v>
      </c>
      <c r="C2335" t="s">
        <v>6994</v>
      </c>
      <c r="D2335" t="s">
        <v>107</v>
      </c>
      <c r="E2335">
        <v>13978</v>
      </c>
      <c r="F2335">
        <v>13.69</v>
      </c>
    </row>
    <row r="2336" spans="1:6" x14ac:dyDescent="0.25">
      <c r="A2336" t="s">
        <v>6995</v>
      </c>
      <c r="B2336" t="s">
        <v>6996</v>
      </c>
      <c r="C2336" t="s">
        <v>6997</v>
      </c>
      <c r="D2336" t="s">
        <v>141</v>
      </c>
      <c r="E2336">
        <v>13978</v>
      </c>
      <c r="F2336">
        <v>9.57</v>
      </c>
    </row>
    <row r="2337" spans="1:6" x14ac:dyDescent="0.25">
      <c r="A2337" t="s">
        <v>6998</v>
      </c>
      <c r="B2337" t="s">
        <v>6999</v>
      </c>
      <c r="C2337" t="s">
        <v>7000</v>
      </c>
      <c r="D2337" t="s">
        <v>173</v>
      </c>
      <c r="E2337">
        <v>13977</v>
      </c>
      <c r="F2337">
        <v>6.23</v>
      </c>
    </row>
    <row r="2338" spans="1:6" x14ac:dyDescent="0.25">
      <c r="A2338" t="s">
        <v>7001</v>
      </c>
      <c r="B2338" t="s">
        <v>7002</v>
      </c>
      <c r="C2338" t="s">
        <v>7003</v>
      </c>
      <c r="D2338" t="s">
        <v>88</v>
      </c>
      <c r="E2338">
        <v>13975</v>
      </c>
      <c r="F2338">
        <v>6.34</v>
      </c>
    </row>
    <row r="2339" spans="1:6" x14ac:dyDescent="0.25">
      <c r="A2339" t="s">
        <v>7004</v>
      </c>
      <c r="B2339" t="s">
        <v>7005</v>
      </c>
      <c r="C2339" t="s">
        <v>7006</v>
      </c>
      <c r="D2339" t="s">
        <v>141</v>
      </c>
      <c r="E2339">
        <v>13974</v>
      </c>
      <c r="F2339">
        <v>13.36</v>
      </c>
    </row>
    <row r="2340" spans="1:6" x14ac:dyDescent="0.25">
      <c r="A2340" t="s">
        <v>7007</v>
      </c>
      <c r="B2340" t="s">
        <v>7008</v>
      </c>
      <c r="C2340" t="s">
        <v>3446</v>
      </c>
      <c r="D2340" t="s">
        <v>160</v>
      </c>
      <c r="E2340">
        <v>13968</v>
      </c>
      <c r="F2340">
        <v>10.039999999999999</v>
      </c>
    </row>
    <row r="2341" spans="1:6" x14ac:dyDescent="0.25">
      <c r="A2341" t="s">
        <v>7009</v>
      </c>
      <c r="B2341" t="s">
        <v>7010</v>
      </c>
      <c r="C2341" t="s">
        <v>7011</v>
      </c>
      <c r="D2341" t="s">
        <v>123</v>
      </c>
      <c r="E2341">
        <v>13967</v>
      </c>
      <c r="F2341">
        <v>12.75</v>
      </c>
    </row>
    <row r="2342" spans="1:6" x14ac:dyDescent="0.25">
      <c r="A2342" t="s">
        <v>7012</v>
      </c>
      <c r="B2342" t="s">
        <v>7013</v>
      </c>
      <c r="C2342" t="s">
        <v>7014</v>
      </c>
      <c r="D2342" t="s">
        <v>145</v>
      </c>
      <c r="E2342">
        <v>13966</v>
      </c>
      <c r="F2342">
        <v>5.87</v>
      </c>
    </row>
    <row r="2343" spans="1:6" x14ac:dyDescent="0.25">
      <c r="A2343" t="s">
        <v>7015</v>
      </c>
      <c r="B2343" t="s">
        <v>7016</v>
      </c>
      <c r="C2343" t="s">
        <v>7017</v>
      </c>
      <c r="D2343" t="s">
        <v>131</v>
      </c>
      <c r="E2343">
        <v>13955</v>
      </c>
      <c r="F2343">
        <v>9.98</v>
      </c>
    </row>
    <row r="2344" spans="1:6" x14ac:dyDescent="0.25">
      <c r="A2344" t="s">
        <v>7018</v>
      </c>
      <c r="B2344" t="s">
        <v>7019</v>
      </c>
      <c r="C2344" t="s">
        <v>7020</v>
      </c>
      <c r="D2344" t="s">
        <v>103</v>
      </c>
      <c r="E2344">
        <v>13954</v>
      </c>
      <c r="F2344">
        <v>10.97</v>
      </c>
    </row>
    <row r="2345" spans="1:6" x14ac:dyDescent="0.25">
      <c r="A2345" t="s">
        <v>7021</v>
      </c>
      <c r="B2345" t="s">
        <v>7022</v>
      </c>
      <c r="C2345" t="s">
        <v>7023</v>
      </c>
      <c r="D2345" t="s">
        <v>141</v>
      </c>
      <c r="E2345">
        <v>13949</v>
      </c>
      <c r="F2345">
        <v>7.11</v>
      </c>
    </row>
    <row r="2346" spans="1:6" x14ac:dyDescent="0.25">
      <c r="A2346" t="s">
        <v>7024</v>
      </c>
      <c r="B2346" t="s">
        <v>7025</v>
      </c>
      <c r="C2346" t="s">
        <v>7026</v>
      </c>
      <c r="D2346" t="s">
        <v>103</v>
      </c>
      <c r="E2346">
        <v>13936</v>
      </c>
      <c r="F2346">
        <v>5.66</v>
      </c>
    </row>
    <row r="2347" spans="1:6" x14ac:dyDescent="0.25">
      <c r="A2347" t="s">
        <v>7027</v>
      </c>
      <c r="B2347" t="s">
        <v>7028</v>
      </c>
      <c r="C2347" t="s">
        <v>7029</v>
      </c>
      <c r="D2347" t="s">
        <v>103</v>
      </c>
      <c r="E2347">
        <v>13934</v>
      </c>
      <c r="F2347">
        <v>15.44</v>
      </c>
    </row>
    <row r="2348" spans="1:6" x14ac:dyDescent="0.25">
      <c r="A2348" t="s">
        <v>7030</v>
      </c>
      <c r="B2348" t="s">
        <v>7031</v>
      </c>
      <c r="C2348" t="s">
        <v>7032</v>
      </c>
      <c r="D2348" t="s">
        <v>141</v>
      </c>
      <c r="E2348">
        <v>13930</v>
      </c>
      <c r="F2348">
        <v>10.46</v>
      </c>
    </row>
    <row r="2349" spans="1:6" x14ac:dyDescent="0.25">
      <c r="A2349" t="s">
        <v>7033</v>
      </c>
      <c r="B2349" t="s">
        <v>7034</v>
      </c>
      <c r="C2349" t="s">
        <v>7035</v>
      </c>
      <c r="D2349" t="s">
        <v>115</v>
      </c>
      <c r="E2349">
        <v>13929</v>
      </c>
      <c r="F2349">
        <v>11.24</v>
      </c>
    </row>
    <row r="2350" spans="1:6" x14ac:dyDescent="0.25">
      <c r="A2350" t="s">
        <v>7036</v>
      </c>
      <c r="B2350" t="s">
        <v>7037</v>
      </c>
      <c r="C2350" t="s">
        <v>7038</v>
      </c>
      <c r="D2350" t="s">
        <v>107</v>
      </c>
      <c r="E2350">
        <v>13927</v>
      </c>
      <c r="F2350">
        <v>11.93</v>
      </c>
    </row>
    <row r="2351" spans="1:6" x14ac:dyDescent="0.25">
      <c r="A2351" t="s">
        <v>7039</v>
      </c>
      <c r="B2351" t="s">
        <v>7040</v>
      </c>
      <c r="C2351" t="s">
        <v>7041</v>
      </c>
      <c r="D2351" t="s">
        <v>285</v>
      </c>
      <c r="E2351">
        <v>13927</v>
      </c>
      <c r="F2351">
        <v>15.39</v>
      </c>
    </row>
    <row r="2352" spans="1:6" x14ac:dyDescent="0.25">
      <c r="A2352" t="s">
        <v>7042</v>
      </c>
      <c r="B2352" t="s">
        <v>7043</v>
      </c>
      <c r="C2352" t="s">
        <v>7044</v>
      </c>
      <c r="D2352" t="s">
        <v>285</v>
      </c>
      <c r="E2352">
        <v>13923</v>
      </c>
      <c r="F2352">
        <v>4.51</v>
      </c>
    </row>
    <row r="2353" spans="1:6" x14ac:dyDescent="0.25">
      <c r="A2353" t="s">
        <v>7045</v>
      </c>
      <c r="B2353" t="s">
        <v>7046</v>
      </c>
      <c r="C2353" t="s">
        <v>7047</v>
      </c>
      <c r="D2353" t="s">
        <v>107</v>
      </c>
      <c r="E2353">
        <v>13920</v>
      </c>
      <c r="F2353">
        <v>7.83</v>
      </c>
    </row>
    <row r="2354" spans="1:6" x14ac:dyDescent="0.25">
      <c r="A2354" t="s">
        <v>7048</v>
      </c>
      <c r="B2354" t="s">
        <v>7049</v>
      </c>
      <c r="C2354" t="s">
        <v>7050</v>
      </c>
      <c r="D2354" t="s">
        <v>103</v>
      </c>
      <c r="E2354">
        <v>13919</v>
      </c>
      <c r="F2354">
        <v>11.47</v>
      </c>
    </row>
    <row r="2355" spans="1:6" x14ac:dyDescent="0.25">
      <c r="A2355" t="s">
        <v>7051</v>
      </c>
      <c r="B2355" t="s">
        <v>7052</v>
      </c>
      <c r="C2355" t="s">
        <v>7053</v>
      </c>
      <c r="D2355" t="s">
        <v>107</v>
      </c>
      <c r="E2355">
        <v>13915</v>
      </c>
      <c r="F2355">
        <v>13.27</v>
      </c>
    </row>
    <row r="2356" spans="1:6" x14ac:dyDescent="0.25">
      <c r="A2356" t="s">
        <v>7054</v>
      </c>
      <c r="B2356" t="s">
        <v>7055</v>
      </c>
      <c r="C2356" t="s">
        <v>7056</v>
      </c>
      <c r="D2356" t="s">
        <v>115</v>
      </c>
      <c r="E2356">
        <v>13909</v>
      </c>
      <c r="F2356">
        <v>6.18</v>
      </c>
    </row>
    <row r="2357" spans="1:6" x14ac:dyDescent="0.25">
      <c r="A2357" t="s">
        <v>7057</v>
      </c>
      <c r="B2357" t="s">
        <v>7058</v>
      </c>
      <c r="C2357" t="s">
        <v>7059</v>
      </c>
      <c r="D2357" t="s">
        <v>127</v>
      </c>
      <c r="E2357">
        <v>13902</v>
      </c>
      <c r="F2357">
        <v>7.68</v>
      </c>
    </row>
    <row r="2358" spans="1:6" x14ac:dyDescent="0.25">
      <c r="A2358" t="s">
        <v>7060</v>
      </c>
      <c r="B2358" t="s">
        <v>7061</v>
      </c>
      <c r="C2358" t="s">
        <v>7062</v>
      </c>
      <c r="D2358" t="s">
        <v>107</v>
      </c>
      <c r="E2358">
        <v>13901</v>
      </c>
      <c r="F2358">
        <v>9.0299999999999994</v>
      </c>
    </row>
    <row r="2359" spans="1:6" x14ac:dyDescent="0.25">
      <c r="A2359" t="s">
        <v>7063</v>
      </c>
      <c r="B2359" t="s">
        <v>7064</v>
      </c>
      <c r="C2359" t="s">
        <v>7065</v>
      </c>
      <c r="D2359" t="s">
        <v>160</v>
      </c>
      <c r="E2359">
        <v>13899</v>
      </c>
      <c r="F2359">
        <v>11.3</v>
      </c>
    </row>
    <row r="2360" spans="1:6" x14ac:dyDescent="0.25">
      <c r="A2360" t="s">
        <v>7066</v>
      </c>
      <c r="B2360" t="s">
        <v>7067</v>
      </c>
      <c r="C2360" t="s">
        <v>539</v>
      </c>
      <c r="D2360" t="s">
        <v>103</v>
      </c>
      <c r="E2360">
        <v>13896</v>
      </c>
      <c r="F2360">
        <v>7.82</v>
      </c>
    </row>
    <row r="2361" spans="1:6" x14ac:dyDescent="0.25">
      <c r="A2361" t="s">
        <v>7068</v>
      </c>
      <c r="B2361" t="s">
        <v>7069</v>
      </c>
      <c r="C2361" t="s">
        <v>7070</v>
      </c>
      <c r="D2361" t="s">
        <v>107</v>
      </c>
      <c r="E2361">
        <v>13888</v>
      </c>
      <c r="F2361">
        <v>13.18</v>
      </c>
    </row>
    <row r="2362" spans="1:6" x14ac:dyDescent="0.25">
      <c r="A2362" t="s">
        <v>7071</v>
      </c>
      <c r="B2362" t="s">
        <v>7072</v>
      </c>
      <c r="C2362" t="s">
        <v>7073</v>
      </c>
      <c r="D2362" t="s">
        <v>156</v>
      </c>
      <c r="E2362">
        <v>13886</v>
      </c>
      <c r="F2362">
        <v>12.63</v>
      </c>
    </row>
    <row r="2363" spans="1:6" x14ac:dyDescent="0.25">
      <c r="A2363" t="s">
        <v>7074</v>
      </c>
      <c r="B2363" t="s">
        <v>7075</v>
      </c>
      <c r="C2363" t="s">
        <v>7076</v>
      </c>
      <c r="D2363" t="s">
        <v>107</v>
      </c>
      <c r="E2363">
        <v>13881</v>
      </c>
      <c r="F2363">
        <v>6.82</v>
      </c>
    </row>
    <row r="2364" spans="1:6" x14ac:dyDescent="0.25">
      <c r="A2364" t="s">
        <v>7077</v>
      </c>
      <c r="B2364" t="s">
        <v>7078</v>
      </c>
      <c r="C2364" t="s">
        <v>7079</v>
      </c>
      <c r="D2364" t="s">
        <v>156</v>
      </c>
      <c r="E2364">
        <v>13870</v>
      </c>
      <c r="F2364">
        <v>12.22</v>
      </c>
    </row>
    <row r="2365" spans="1:6" x14ac:dyDescent="0.25">
      <c r="A2365" t="s">
        <v>7080</v>
      </c>
      <c r="B2365" t="s">
        <v>7081</v>
      </c>
      <c r="C2365" t="s">
        <v>7082</v>
      </c>
      <c r="D2365" t="s">
        <v>119</v>
      </c>
      <c r="E2365">
        <v>13867</v>
      </c>
      <c r="F2365">
        <v>13.73</v>
      </c>
    </row>
    <row r="2366" spans="1:6" x14ac:dyDescent="0.25">
      <c r="A2366" t="s">
        <v>7083</v>
      </c>
      <c r="B2366" t="s">
        <v>7084</v>
      </c>
      <c r="C2366" t="s">
        <v>7085</v>
      </c>
      <c r="D2366" t="s">
        <v>103</v>
      </c>
      <c r="E2366">
        <v>13863</v>
      </c>
      <c r="F2366">
        <v>15.34</v>
      </c>
    </row>
    <row r="2367" spans="1:6" x14ac:dyDescent="0.25">
      <c r="A2367" t="s">
        <v>7086</v>
      </c>
      <c r="B2367" t="s">
        <v>7087</v>
      </c>
      <c r="C2367" t="s">
        <v>7088</v>
      </c>
      <c r="D2367" t="s">
        <v>103</v>
      </c>
      <c r="E2367">
        <v>13860</v>
      </c>
      <c r="F2367">
        <v>12.01</v>
      </c>
    </row>
    <row r="2368" spans="1:6" x14ac:dyDescent="0.25">
      <c r="A2368" t="s">
        <v>7089</v>
      </c>
      <c r="B2368" t="s">
        <v>7090</v>
      </c>
      <c r="C2368" t="s">
        <v>7091</v>
      </c>
      <c r="D2368" t="s">
        <v>99</v>
      </c>
      <c r="E2368">
        <v>13854</v>
      </c>
      <c r="F2368">
        <v>13.51</v>
      </c>
    </row>
    <row r="2369" spans="1:6" x14ac:dyDescent="0.25">
      <c r="A2369" t="s">
        <v>7092</v>
      </c>
      <c r="B2369" t="s">
        <v>7093</v>
      </c>
      <c r="C2369" t="s">
        <v>7094</v>
      </c>
      <c r="D2369" t="s">
        <v>212</v>
      </c>
      <c r="E2369">
        <v>13853</v>
      </c>
      <c r="F2369">
        <v>9.51</v>
      </c>
    </row>
    <row r="2370" spans="1:6" x14ac:dyDescent="0.25">
      <c r="A2370" t="s">
        <v>7095</v>
      </c>
      <c r="B2370" t="s">
        <v>7096</v>
      </c>
      <c r="C2370" t="s">
        <v>7097</v>
      </c>
      <c r="D2370" t="s">
        <v>91</v>
      </c>
      <c r="E2370">
        <v>13847</v>
      </c>
      <c r="F2370">
        <v>10.35</v>
      </c>
    </row>
    <row r="2371" spans="1:6" x14ac:dyDescent="0.25">
      <c r="A2371" t="s">
        <v>7098</v>
      </c>
      <c r="B2371" t="s">
        <v>7099</v>
      </c>
      <c r="C2371" t="s">
        <v>7100</v>
      </c>
      <c r="D2371" t="s">
        <v>107</v>
      </c>
      <c r="E2371">
        <v>13846</v>
      </c>
      <c r="F2371">
        <v>14.73</v>
      </c>
    </row>
    <row r="2372" spans="1:6" x14ac:dyDescent="0.25">
      <c r="A2372" t="s">
        <v>7101</v>
      </c>
      <c r="B2372" t="s">
        <v>7102</v>
      </c>
      <c r="C2372" t="s">
        <v>7103</v>
      </c>
      <c r="D2372" t="s">
        <v>103</v>
      </c>
      <c r="E2372">
        <v>13841</v>
      </c>
      <c r="F2372">
        <v>15.14</v>
      </c>
    </row>
    <row r="2373" spans="1:6" x14ac:dyDescent="0.25">
      <c r="A2373" t="s">
        <v>7104</v>
      </c>
      <c r="B2373" t="s">
        <v>7105</v>
      </c>
      <c r="C2373" t="s">
        <v>2711</v>
      </c>
      <c r="D2373" t="s">
        <v>119</v>
      </c>
      <c r="E2373">
        <v>13841</v>
      </c>
      <c r="F2373">
        <v>11.58</v>
      </c>
    </row>
    <row r="2374" spans="1:6" x14ac:dyDescent="0.25">
      <c r="A2374" t="s">
        <v>7106</v>
      </c>
      <c r="B2374" t="s">
        <v>7107</v>
      </c>
      <c r="C2374" t="s">
        <v>7108</v>
      </c>
      <c r="D2374" t="s">
        <v>119</v>
      </c>
      <c r="E2374">
        <v>13838</v>
      </c>
      <c r="F2374">
        <v>8.9700000000000006</v>
      </c>
    </row>
    <row r="2375" spans="1:6" x14ac:dyDescent="0.25">
      <c r="A2375" t="s">
        <v>7109</v>
      </c>
      <c r="B2375" t="s">
        <v>7110</v>
      </c>
      <c r="C2375" t="s">
        <v>7111</v>
      </c>
      <c r="D2375" t="s">
        <v>228</v>
      </c>
      <c r="E2375">
        <v>13836</v>
      </c>
      <c r="F2375">
        <v>12.77</v>
      </c>
    </row>
    <row r="2376" spans="1:6" x14ac:dyDescent="0.25">
      <c r="A2376" t="s">
        <v>7112</v>
      </c>
      <c r="B2376" t="s">
        <v>7113</v>
      </c>
      <c r="C2376" t="s">
        <v>7114</v>
      </c>
      <c r="D2376" t="s">
        <v>103</v>
      </c>
      <c r="E2376">
        <v>13836</v>
      </c>
      <c r="F2376">
        <v>7.93</v>
      </c>
    </row>
    <row r="2377" spans="1:6" x14ac:dyDescent="0.25">
      <c r="A2377" t="s">
        <v>7115</v>
      </c>
      <c r="B2377" t="s">
        <v>7116</v>
      </c>
      <c r="C2377" t="s">
        <v>7117</v>
      </c>
      <c r="D2377" t="s">
        <v>119</v>
      </c>
      <c r="E2377">
        <v>13836</v>
      </c>
      <c r="F2377">
        <v>12.56</v>
      </c>
    </row>
    <row r="2378" spans="1:6" x14ac:dyDescent="0.25">
      <c r="A2378" t="s">
        <v>7118</v>
      </c>
      <c r="B2378" t="s">
        <v>7119</v>
      </c>
      <c r="C2378" t="s">
        <v>7120</v>
      </c>
      <c r="D2378" t="s">
        <v>145</v>
      </c>
      <c r="E2378">
        <v>13835</v>
      </c>
      <c r="F2378">
        <v>11.67</v>
      </c>
    </row>
    <row r="2379" spans="1:6" x14ac:dyDescent="0.25">
      <c r="A2379" t="s">
        <v>7121</v>
      </c>
      <c r="B2379" t="s">
        <v>7122</v>
      </c>
      <c r="C2379" t="s">
        <v>7123</v>
      </c>
      <c r="D2379" t="s">
        <v>141</v>
      </c>
      <c r="E2379">
        <v>13828</v>
      </c>
      <c r="F2379">
        <v>9.0399999999999991</v>
      </c>
    </row>
    <row r="2380" spans="1:6" x14ac:dyDescent="0.25">
      <c r="A2380" t="s">
        <v>7124</v>
      </c>
      <c r="B2380" t="s">
        <v>7125</v>
      </c>
      <c r="C2380" t="s">
        <v>7126</v>
      </c>
      <c r="D2380" t="s">
        <v>173</v>
      </c>
      <c r="E2380">
        <v>13824</v>
      </c>
      <c r="F2380">
        <v>10.26</v>
      </c>
    </row>
    <row r="2381" spans="1:6" x14ac:dyDescent="0.25">
      <c r="A2381" t="s">
        <v>7127</v>
      </c>
      <c r="B2381" t="s">
        <v>7128</v>
      </c>
      <c r="C2381" t="s">
        <v>7129</v>
      </c>
      <c r="D2381" t="s">
        <v>111</v>
      </c>
      <c r="E2381">
        <v>13815</v>
      </c>
      <c r="F2381">
        <v>10.72</v>
      </c>
    </row>
    <row r="2382" spans="1:6" x14ac:dyDescent="0.25">
      <c r="A2382" t="s">
        <v>7130</v>
      </c>
      <c r="B2382" t="s">
        <v>7131</v>
      </c>
      <c r="C2382" t="s">
        <v>7132</v>
      </c>
      <c r="D2382" t="s">
        <v>149</v>
      </c>
      <c r="E2382">
        <v>13808</v>
      </c>
      <c r="F2382">
        <v>13.33</v>
      </c>
    </row>
    <row r="2383" spans="1:6" x14ac:dyDescent="0.25">
      <c r="A2383" t="s">
        <v>7133</v>
      </c>
      <c r="B2383" t="s">
        <v>7134</v>
      </c>
      <c r="C2383" t="s">
        <v>7135</v>
      </c>
      <c r="D2383" t="s">
        <v>141</v>
      </c>
      <c r="E2383">
        <v>13807</v>
      </c>
      <c r="F2383">
        <v>14.29</v>
      </c>
    </row>
    <row r="2384" spans="1:6" x14ac:dyDescent="0.25">
      <c r="A2384" t="s">
        <v>7136</v>
      </c>
      <c r="B2384" t="s">
        <v>7137</v>
      </c>
      <c r="C2384" t="s">
        <v>7138</v>
      </c>
      <c r="D2384" t="s">
        <v>145</v>
      </c>
      <c r="E2384">
        <v>13804</v>
      </c>
      <c r="F2384">
        <v>8.58</v>
      </c>
    </row>
    <row r="2385" spans="1:6" x14ac:dyDescent="0.25">
      <c r="A2385" t="s">
        <v>7139</v>
      </c>
      <c r="B2385" t="s">
        <v>7140</v>
      </c>
      <c r="C2385" t="s">
        <v>7141</v>
      </c>
      <c r="D2385" t="s">
        <v>103</v>
      </c>
      <c r="E2385">
        <v>13803</v>
      </c>
      <c r="F2385">
        <v>8.9700000000000006</v>
      </c>
    </row>
    <row r="2386" spans="1:6" x14ac:dyDescent="0.25">
      <c r="A2386" t="s">
        <v>7142</v>
      </c>
      <c r="B2386" t="s">
        <v>7143</v>
      </c>
      <c r="C2386" t="s">
        <v>7144</v>
      </c>
      <c r="D2386" t="s">
        <v>99</v>
      </c>
      <c r="E2386">
        <v>13801</v>
      </c>
      <c r="F2386">
        <v>10.15</v>
      </c>
    </row>
    <row r="2387" spans="1:6" x14ac:dyDescent="0.25">
      <c r="A2387" t="s">
        <v>7145</v>
      </c>
      <c r="B2387" t="s">
        <v>7146</v>
      </c>
      <c r="C2387" t="s">
        <v>7147</v>
      </c>
      <c r="D2387" t="s">
        <v>103</v>
      </c>
      <c r="E2387">
        <v>13800</v>
      </c>
      <c r="F2387">
        <v>7.08</v>
      </c>
    </row>
    <row r="2388" spans="1:6" x14ac:dyDescent="0.25">
      <c r="A2388" t="s">
        <v>7148</v>
      </c>
      <c r="B2388" t="s">
        <v>7149</v>
      </c>
      <c r="C2388" t="s">
        <v>7150</v>
      </c>
      <c r="D2388" t="s">
        <v>115</v>
      </c>
      <c r="E2388">
        <v>13797</v>
      </c>
      <c r="F2388">
        <v>6.54</v>
      </c>
    </row>
    <row r="2389" spans="1:6" x14ac:dyDescent="0.25">
      <c r="A2389" t="s">
        <v>7151</v>
      </c>
      <c r="B2389" t="s">
        <v>7152</v>
      </c>
      <c r="C2389" t="s">
        <v>7153</v>
      </c>
      <c r="D2389" t="s">
        <v>107</v>
      </c>
      <c r="E2389">
        <v>13797</v>
      </c>
      <c r="F2389">
        <v>12.04</v>
      </c>
    </row>
    <row r="2390" spans="1:6" x14ac:dyDescent="0.25">
      <c r="A2390" t="s">
        <v>7154</v>
      </c>
      <c r="B2390" t="s">
        <v>7155</v>
      </c>
      <c r="C2390" t="s">
        <v>7156</v>
      </c>
      <c r="D2390" t="s">
        <v>103</v>
      </c>
      <c r="E2390">
        <v>13795</v>
      </c>
      <c r="F2390">
        <v>12.47</v>
      </c>
    </row>
    <row r="2391" spans="1:6" x14ac:dyDescent="0.25">
      <c r="A2391" t="s">
        <v>7157</v>
      </c>
      <c r="B2391" t="s">
        <v>7158</v>
      </c>
      <c r="C2391" t="s">
        <v>7159</v>
      </c>
      <c r="D2391" t="s">
        <v>141</v>
      </c>
      <c r="E2391">
        <v>13793</v>
      </c>
      <c r="F2391">
        <v>10.48</v>
      </c>
    </row>
    <row r="2392" spans="1:6" x14ac:dyDescent="0.25">
      <c r="A2392" t="s">
        <v>7160</v>
      </c>
      <c r="B2392" t="s">
        <v>7161</v>
      </c>
      <c r="C2392" t="s">
        <v>7162</v>
      </c>
      <c r="D2392" t="s">
        <v>119</v>
      </c>
      <c r="E2392">
        <v>13791</v>
      </c>
      <c r="F2392">
        <v>4.57</v>
      </c>
    </row>
    <row r="2393" spans="1:6" x14ac:dyDescent="0.25">
      <c r="A2393" t="s">
        <v>7163</v>
      </c>
      <c r="B2393" t="s">
        <v>7164</v>
      </c>
      <c r="C2393" t="s">
        <v>7165</v>
      </c>
      <c r="D2393" t="s">
        <v>123</v>
      </c>
      <c r="E2393">
        <v>13774</v>
      </c>
      <c r="F2393">
        <v>9.84</v>
      </c>
    </row>
    <row r="2394" spans="1:6" x14ac:dyDescent="0.25">
      <c r="A2394" t="s">
        <v>7166</v>
      </c>
      <c r="B2394" t="s">
        <v>7167</v>
      </c>
      <c r="C2394" t="s">
        <v>7168</v>
      </c>
      <c r="D2394" t="s">
        <v>107</v>
      </c>
      <c r="E2394">
        <v>13772</v>
      </c>
      <c r="F2394">
        <v>9.8699999999999992</v>
      </c>
    </row>
    <row r="2395" spans="1:6" x14ac:dyDescent="0.25">
      <c r="A2395" t="s">
        <v>7169</v>
      </c>
      <c r="B2395" t="s">
        <v>7170</v>
      </c>
      <c r="C2395" t="s">
        <v>7171</v>
      </c>
      <c r="D2395" t="s">
        <v>160</v>
      </c>
      <c r="E2395">
        <v>13766</v>
      </c>
      <c r="F2395">
        <v>12.63</v>
      </c>
    </row>
    <row r="2396" spans="1:6" x14ac:dyDescent="0.25">
      <c r="A2396" t="s">
        <v>7172</v>
      </c>
      <c r="B2396" t="s">
        <v>7173</v>
      </c>
      <c r="C2396" t="s">
        <v>7174</v>
      </c>
      <c r="D2396" t="s">
        <v>115</v>
      </c>
      <c r="E2396">
        <v>13765</v>
      </c>
      <c r="F2396">
        <v>7.56</v>
      </c>
    </row>
    <row r="2397" spans="1:6" x14ac:dyDescent="0.25">
      <c r="A2397" t="s">
        <v>7175</v>
      </c>
      <c r="B2397" t="s">
        <v>7176</v>
      </c>
      <c r="C2397" t="s">
        <v>7177</v>
      </c>
      <c r="D2397" t="s">
        <v>127</v>
      </c>
      <c r="E2397">
        <v>13764</v>
      </c>
      <c r="F2397">
        <v>5.01</v>
      </c>
    </row>
    <row r="2398" spans="1:6" x14ac:dyDescent="0.25">
      <c r="A2398" t="s">
        <v>7178</v>
      </c>
      <c r="B2398" t="s">
        <v>7179</v>
      </c>
      <c r="C2398" t="s">
        <v>7180</v>
      </c>
      <c r="D2398" t="s">
        <v>141</v>
      </c>
      <c r="E2398">
        <v>13761</v>
      </c>
      <c r="F2398">
        <v>10.91</v>
      </c>
    </row>
    <row r="2399" spans="1:6" x14ac:dyDescent="0.25">
      <c r="A2399" t="s">
        <v>7181</v>
      </c>
      <c r="B2399" t="s">
        <v>7182</v>
      </c>
      <c r="C2399" t="s">
        <v>7183</v>
      </c>
      <c r="D2399" t="s">
        <v>156</v>
      </c>
      <c r="E2399">
        <v>13755</v>
      </c>
      <c r="F2399">
        <v>15.11</v>
      </c>
    </row>
    <row r="2400" spans="1:6" x14ac:dyDescent="0.25">
      <c r="A2400" t="s">
        <v>7184</v>
      </c>
      <c r="B2400" t="s">
        <v>7185</v>
      </c>
      <c r="C2400" t="s">
        <v>7186</v>
      </c>
      <c r="D2400" t="s">
        <v>285</v>
      </c>
      <c r="E2400">
        <v>13751</v>
      </c>
      <c r="F2400">
        <v>10.46</v>
      </c>
    </row>
    <row r="2401" spans="1:6" x14ac:dyDescent="0.25">
      <c r="A2401" t="s">
        <v>7187</v>
      </c>
      <c r="B2401" t="s">
        <v>7188</v>
      </c>
      <c r="C2401" t="s">
        <v>7189</v>
      </c>
      <c r="D2401" t="s">
        <v>99</v>
      </c>
      <c r="E2401">
        <v>13746</v>
      </c>
      <c r="F2401">
        <v>6.12</v>
      </c>
    </row>
    <row r="2402" spans="1:6" x14ac:dyDescent="0.25">
      <c r="A2402" t="s">
        <v>7190</v>
      </c>
      <c r="B2402" t="s">
        <v>7191</v>
      </c>
      <c r="C2402" t="s">
        <v>7192</v>
      </c>
      <c r="D2402" t="s">
        <v>228</v>
      </c>
      <c r="E2402">
        <v>13745</v>
      </c>
      <c r="F2402">
        <v>11.94</v>
      </c>
    </row>
    <row r="2403" spans="1:6" x14ac:dyDescent="0.25">
      <c r="A2403" t="s">
        <v>7193</v>
      </c>
      <c r="B2403" t="s">
        <v>7194</v>
      </c>
      <c r="C2403" t="s">
        <v>7195</v>
      </c>
      <c r="D2403" t="s">
        <v>107</v>
      </c>
      <c r="E2403">
        <v>13745</v>
      </c>
      <c r="F2403">
        <v>12.75</v>
      </c>
    </row>
    <row r="2404" spans="1:6" x14ac:dyDescent="0.25">
      <c r="A2404" t="s">
        <v>7196</v>
      </c>
      <c r="B2404" t="s">
        <v>7197</v>
      </c>
      <c r="C2404" t="s">
        <v>7198</v>
      </c>
      <c r="D2404" t="s">
        <v>123</v>
      </c>
      <c r="E2404">
        <v>13744</v>
      </c>
      <c r="F2404">
        <v>6.38</v>
      </c>
    </row>
    <row r="2405" spans="1:6" x14ac:dyDescent="0.25">
      <c r="A2405" t="s">
        <v>7199</v>
      </c>
      <c r="B2405" t="s">
        <v>7200</v>
      </c>
      <c r="C2405" t="s">
        <v>7201</v>
      </c>
      <c r="D2405" t="s">
        <v>88</v>
      </c>
      <c r="E2405">
        <v>13744</v>
      </c>
      <c r="F2405">
        <v>7.54</v>
      </c>
    </row>
    <row r="2406" spans="1:6" x14ac:dyDescent="0.25">
      <c r="A2406" t="s">
        <v>7202</v>
      </c>
      <c r="B2406" t="s">
        <v>7203</v>
      </c>
      <c r="C2406" t="s">
        <v>7204</v>
      </c>
      <c r="D2406" t="s">
        <v>119</v>
      </c>
      <c r="E2406">
        <v>13738</v>
      </c>
      <c r="F2406">
        <v>6.55</v>
      </c>
    </row>
    <row r="2407" spans="1:6" x14ac:dyDescent="0.25">
      <c r="A2407" t="s">
        <v>7205</v>
      </c>
      <c r="B2407" t="s">
        <v>7206</v>
      </c>
      <c r="C2407" t="s">
        <v>7207</v>
      </c>
      <c r="D2407" t="s">
        <v>107</v>
      </c>
      <c r="E2407">
        <v>13736</v>
      </c>
      <c r="F2407">
        <v>11.56</v>
      </c>
    </row>
    <row r="2408" spans="1:6" x14ac:dyDescent="0.25">
      <c r="A2408" t="s">
        <v>7208</v>
      </c>
      <c r="B2408" t="s">
        <v>7209</v>
      </c>
      <c r="C2408" t="s">
        <v>7210</v>
      </c>
      <c r="D2408" t="s">
        <v>115</v>
      </c>
      <c r="E2408">
        <v>13735</v>
      </c>
      <c r="F2408">
        <v>9.7200000000000006</v>
      </c>
    </row>
    <row r="2409" spans="1:6" x14ac:dyDescent="0.25">
      <c r="A2409" t="s">
        <v>7211</v>
      </c>
      <c r="B2409" t="s">
        <v>7212</v>
      </c>
      <c r="C2409" t="s">
        <v>7213</v>
      </c>
      <c r="D2409" t="s">
        <v>103</v>
      </c>
      <c r="E2409">
        <v>13732</v>
      </c>
      <c r="F2409">
        <v>7.34</v>
      </c>
    </row>
    <row r="2410" spans="1:6" x14ac:dyDescent="0.25">
      <c r="A2410" t="s">
        <v>7214</v>
      </c>
      <c r="B2410" t="s">
        <v>7215</v>
      </c>
      <c r="C2410" t="s">
        <v>7216</v>
      </c>
      <c r="D2410" t="s">
        <v>145</v>
      </c>
      <c r="E2410">
        <v>13731</v>
      </c>
      <c r="F2410">
        <v>15.25</v>
      </c>
    </row>
    <row r="2411" spans="1:6" x14ac:dyDescent="0.25">
      <c r="A2411" t="s">
        <v>7217</v>
      </c>
      <c r="B2411" t="s">
        <v>7218</v>
      </c>
      <c r="C2411" t="s">
        <v>7219</v>
      </c>
      <c r="D2411" t="s">
        <v>123</v>
      </c>
      <c r="E2411">
        <v>13729</v>
      </c>
      <c r="F2411">
        <v>4.66</v>
      </c>
    </row>
    <row r="2412" spans="1:6" x14ac:dyDescent="0.25">
      <c r="A2412" t="s">
        <v>7220</v>
      </c>
      <c r="B2412" t="s">
        <v>7221</v>
      </c>
      <c r="C2412" t="s">
        <v>7222</v>
      </c>
      <c r="D2412" t="s">
        <v>228</v>
      </c>
      <c r="E2412">
        <v>13728</v>
      </c>
      <c r="F2412">
        <v>10.61</v>
      </c>
    </row>
    <row r="2413" spans="1:6" x14ac:dyDescent="0.25">
      <c r="A2413" t="s">
        <v>7223</v>
      </c>
      <c r="B2413" t="s">
        <v>7224</v>
      </c>
      <c r="C2413" t="s">
        <v>7225</v>
      </c>
      <c r="D2413" t="s">
        <v>205</v>
      </c>
      <c r="E2413">
        <v>13727</v>
      </c>
      <c r="F2413">
        <v>6.01</v>
      </c>
    </row>
    <row r="2414" spans="1:6" x14ac:dyDescent="0.25">
      <c r="A2414" t="s">
        <v>7226</v>
      </c>
      <c r="B2414" t="s">
        <v>7227</v>
      </c>
      <c r="C2414" t="s">
        <v>7228</v>
      </c>
      <c r="D2414" t="s">
        <v>115</v>
      </c>
      <c r="E2414">
        <v>13726</v>
      </c>
      <c r="F2414">
        <v>11.03</v>
      </c>
    </row>
    <row r="2415" spans="1:6" x14ac:dyDescent="0.25">
      <c r="A2415" t="s">
        <v>7229</v>
      </c>
      <c r="B2415" t="s">
        <v>7230</v>
      </c>
      <c r="C2415" t="s">
        <v>7231</v>
      </c>
      <c r="D2415" t="s">
        <v>160</v>
      </c>
      <c r="E2415">
        <v>13725</v>
      </c>
      <c r="F2415">
        <v>5.27</v>
      </c>
    </row>
    <row r="2416" spans="1:6" x14ac:dyDescent="0.25">
      <c r="A2416" t="s">
        <v>7232</v>
      </c>
      <c r="B2416" t="s">
        <v>7233</v>
      </c>
      <c r="C2416" t="s">
        <v>7234</v>
      </c>
      <c r="D2416" t="s">
        <v>88</v>
      </c>
      <c r="E2416">
        <v>13720</v>
      </c>
      <c r="F2416">
        <v>5.51</v>
      </c>
    </row>
    <row r="2417" spans="1:6" x14ac:dyDescent="0.25">
      <c r="A2417" t="s">
        <v>7235</v>
      </c>
      <c r="B2417" t="s">
        <v>7236</v>
      </c>
      <c r="C2417" t="s">
        <v>7237</v>
      </c>
      <c r="D2417" t="s">
        <v>127</v>
      </c>
      <c r="E2417">
        <v>13719</v>
      </c>
      <c r="F2417">
        <v>5.79</v>
      </c>
    </row>
    <row r="2418" spans="1:6" x14ac:dyDescent="0.25">
      <c r="A2418" t="s">
        <v>7238</v>
      </c>
      <c r="B2418" t="s">
        <v>7239</v>
      </c>
      <c r="C2418" t="s">
        <v>7240</v>
      </c>
      <c r="D2418" t="s">
        <v>103</v>
      </c>
      <c r="E2418">
        <v>13715</v>
      </c>
      <c r="F2418">
        <v>4.74</v>
      </c>
    </row>
    <row r="2419" spans="1:6" x14ac:dyDescent="0.25">
      <c r="A2419" t="s">
        <v>7241</v>
      </c>
      <c r="B2419" t="s">
        <v>7242</v>
      </c>
      <c r="C2419" t="s">
        <v>7243</v>
      </c>
      <c r="D2419" t="s">
        <v>205</v>
      </c>
      <c r="E2419">
        <v>13714</v>
      </c>
      <c r="F2419">
        <v>8.73</v>
      </c>
    </row>
    <row r="2420" spans="1:6" x14ac:dyDescent="0.25">
      <c r="A2420" t="s">
        <v>7244</v>
      </c>
      <c r="B2420" t="s">
        <v>7245</v>
      </c>
      <c r="C2420" t="s">
        <v>7246</v>
      </c>
      <c r="D2420" t="s">
        <v>88</v>
      </c>
      <c r="E2420">
        <v>13712</v>
      </c>
      <c r="F2420">
        <v>9.98</v>
      </c>
    </row>
    <row r="2421" spans="1:6" x14ac:dyDescent="0.25">
      <c r="A2421" t="s">
        <v>7247</v>
      </c>
      <c r="B2421" t="s">
        <v>7248</v>
      </c>
      <c r="C2421" t="s">
        <v>7249</v>
      </c>
      <c r="D2421" t="s">
        <v>228</v>
      </c>
      <c r="E2421">
        <v>13710</v>
      </c>
      <c r="F2421">
        <v>7.55</v>
      </c>
    </row>
    <row r="2422" spans="1:6" x14ac:dyDescent="0.25">
      <c r="A2422" t="s">
        <v>7250</v>
      </c>
      <c r="B2422" t="s">
        <v>7251</v>
      </c>
      <c r="C2422" t="s">
        <v>7252</v>
      </c>
      <c r="D2422" t="s">
        <v>103</v>
      </c>
      <c r="E2422">
        <v>13709</v>
      </c>
      <c r="F2422">
        <v>11.74</v>
      </c>
    </row>
    <row r="2423" spans="1:6" x14ac:dyDescent="0.25">
      <c r="A2423" t="s">
        <v>7253</v>
      </c>
      <c r="B2423" t="s">
        <v>7254</v>
      </c>
      <c r="C2423" t="s">
        <v>7255</v>
      </c>
      <c r="D2423" t="s">
        <v>127</v>
      </c>
      <c r="E2423">
        <v>13705</v>
      </c>
      <c r="F2423">
        <v>5.98</v>
      </c>
    </row>
    <row r="2424" spans="1:6" x14ac:dyDescent="0.25">
      <c r="A2424" t="s">
        <v>7256</v>
      </c>
      <c r="B2424" t="s">
        <v>7257</v>
      </c>
      <c r="C2424" t="s">
        <v>7258</v>
      </c>
      <c r="D2424" t="s">
        <v>228</v>
      </c>
      <c r="E2424">
        <v>13696</v>
      </c>
      <c r="F2424">
        <v>7.54</v>
      </c>
    </row>
    <row r="2425" spans="1:6" x14ac:dyDescent="0.25">
      <c r="A2425" t="s">
        <v>7259</v>
      </c>
      <c r="B2425" t="s">
        <v>7260</v>
      </c>
      <c r="C2425" t="s">
        <v>7261</v>
      </c>
      <c r="D2425" t="s">
        <v>88</v>
      </c>
      <c r="E2425">
        <v>13692</v>
      </c>
      <c r="F2425">
        <v>13.49</v>
      </c>
    </row>
    <row r="2426" spans="1:6" x14ac:dyDescent="0.25">
      <c r="A2426" t="s">
        <v>7262</v>
      </c>
      <c r="B2426" t="s">
        <v>7263</v>
      </c>
      <c r="C2426" t="s">
        <v>7264</v>
      </c>
      <c r="D2426" t="s">
        <v>107</v>
      </c>
      <c r="E2426">
        <v>13690</v>
      </c>
      <c r="F2426">
        <v>13.85</v>
      </c>
    </row>
    <row r="2427" spans="1:6" x14ac:dyDescent="0.25">
      <c r="A2427" t="s">
        <v>7265</v>
      </c>
      <c r="B2427" t="s">
        <v>7266</v>
      </c>
      <c r="C2427" t="s">
        <v>7267</v>
      </c>
      <c r="D2427" t="s">
        <v>103</v>
      </c>
      <c r="E2427">
        <v>13690</v>
      </c>
      <c r="F2427">
        <v>15.78</v>
      </c>
    </row>
    <row r="2428" spans="1:6" x14ac:dyDescent="0.25">
      <c r="A2428" t="s">
        <v>7268</v>
      </c>
      <c r="B2428" t="s">
        <v>7269</v>
      </c>
      <c r="C2428" t="s">
        <v>7270</v>
      </c>
      <c r="D2428" t="s">
        <v>91</v>
      </c>
      <c r="E2428">
        <v>13682</v>
      </c>
      <c r="F2428">
        <v>13.32</v>
      </c>
    </row>
    <row r="2429" spans="1:6" x14ac:dyDescent="0.25">
      <c r="A2429" t="s">
        <v>7271</v>
      </c>
      <c r="B2429" t="s">
        <v>7272</v>
      </c>
      <c r="C2429" t="s">
        <v>7273</v>
      </c>
      <c r="D2429" t="s">
        <v>145</v>
      </c>
      <c r="E2429">
        <v>13679</v>
      </c>
      <c r="F2429">
        <v>10.11</v>
      </c>
    </row>
    <row r="2430" spans="1:6" x14ac:dyDescent="0.25">
      <c r="A2430" t="s">
        <v>7274</v>
      </c>
      <c r="B2430" t="s">
        <v>7275</v>
      </c>
      <c r="C2430" t="s">
        <v>7276</v>
      </c>
      <c r="D2430" t="s">
        <v>107</v>
      </c>
      <c r="E2430">
        <v>13666</v>
      </c>
      <c r="F2430">
        <v>8.49</v>
      </c>
    </row>
    <row r="2431" spans="1:6" x14ac:dyDescent="0.25">
      <c r="A2431" t="s">
        <v>7277</v>
      </c>
      <c r="B2431" t="s">
        <v>7278</v>
      </c>
      <c r="C2431" t="s">
        <v>7279</v>
      </c>
      <c r="D2431" t="s">
        <v>99</v>
      </c>
      <c r="E2431">
        <v>13666</v>
      </c>
      <c r="F2431">
        <v>5.26</v>
      </c>
    </row>
    <row r="2432" spans="1:6" x14ac:dyDescent="0.25">
      <c r="A2432" t="s">
        <v>7280</v>
      </c>
      <c r="B2432" t="s">
        <v>7281</v>
      </c>
      <c r="C2432" t="s">
        <v>7282</v>
      </c>
      <c r="D2432" t="s">
        <v>205</v>
      </c>
      <c r="E2432">
        <v>13664</v>
      </c>
      <c r="F2432">
        <v>5.53</v>
      </c>
    </row>
    <row r="2433" spans="1:6" x14ac:dyDescent="0.25">
      <c r="A2433" t="s">
        <v>7283</v>
      </c>
      <c r="B2433" t="s">
        <v>7284</v>
      </c>
      <c r="C2433" t="s">
        <v>7285</v>
      </c>
      <c r="D2433" t="s">
        <v>131</v>
      </c>
      <c r="E2433">
        <v>13664</v>
      </c>
      <c r="F2433">
        <v>12.59</v>
      </c>
    </row>
    <row r="2434" spans="1:6" x14ac:dyDescent="0.25">
      <c r="A2434" t="s">
        <v>7286</v>
      </c>
      <c r="B2434" t="s">
        <v>7287</v>
      </c>
      <c r="C2434" t="s">
        <v>7288</v>
      </c>
      <c r="D2434" t="s">
        <v>149</v>
      </c>
      <c r="E2434">
        <v>13663</v>
      </c>
      <c r="F2434">
        <v>4.0199999999999996</v>
      </c>
    </row>
    <row r="2435" spans="1:6" x14ac:dyDescent="0.25">
      <c r="A2435" t="s">
        <v>7289</v>
      </c>
      <c r="B2435" t="s">
        <v>7290</v>
      </c>
      <c r="C2435" t="s">
        <v>7291</v>
      </c>
      <c r="D2435" t="s">
        <v>88</v>
      </c>
      <c r="E2435">
        <v>13659</v>
      </c>
      <c r="F2435">
        <v>12.45</v>
      </c>
    </row>
    <row r="2436" spans="1:6" x14ac:dyDescent="0.25">
      <c r="A2436" t="s">
        <v>7292</v>
      </c>
      <c r="B2436" t="s">
        <v>7293</v>
      </c>
      <c r="C2436" t="s">
        <v>7294</v>
      </c>
      <c r="D2436" t="s">
        <v>115</v>
      </c>
      <c r="E2436">
        <v>13655</v>
      </c>
      <c r="F2436">
        <v>14.11</v>
      </c>
    </row>
    <row r="2437" spans="1:6" x14ac:dyDescent="0.25">
      <c r="A2437" t="s">
        <v>7295</v>
      </c>
      <c r="B2437" t="s">
        <v>7296</v>
      </c>
      <c r="C2437" t="s">
        <v>7297</v>
      </c>
      <c r="D2437" t="s">
        <v>107</v>
      </c>
      <c r="E2437">
        <v>13651</v>
      </c>
      <c r="F2437">
        <v>9.7799999999999994</v>
      </c>
    </row>
    <row r="2438" spans="1:6" x14ac:dyDescent="0.25">
      <c r="A2438" t="s">
        <v>7298</v>
      </c>
      <c r="B2438" t="s">
        <v>7299</v>
      </c>
      <c r="C2438" t="s">
        <v>7300</v>
      </c>
      <c r="D2438" t="s">
        <v>103</v>
      </c>
      <c r="E2438">
        <v>13651</v>
      </c>
      <c r="F2438">
        <v>12.45</v>
      </c>
    </row>
    <row r="2439" spans="1:6" x14ac:dyDescent="0.25">
      <c r="A2439" t="s">
        <v>7301</v>
      </c>
      <c r="B2439" t="s">
        <v>7302</v>
      </c>
      <c r="C2439" t="s">
        <v>7303</v>
      </c>
      <c r="D2439" t="s">
        <v>119</v>
      </c>
      <c r="E2439">
        <v>13648</v>
      </c>
      <c r="F2439">
        <v>6.99</v>
      </c>
    </row>
    <row r="2440" spans="1:6" x14ac:dyDescent="0.25">
      <c r="A2440" t="s">
        <v>7304</v>
      </c>
      <c r="B2440" t="s">
        <v>7305</v>
      </c>
      <c r="C2440" t="s">
        <v>7306</v>
      </c>
      <c r="D2440" t="s">
        <v>115</v>
      </c>
      <c r="E2440">
        <v>13647</v>
      </c>
      <c r="F2440">
        <v>9.2100000000000009</v>
      </c>
    </row>
    <row r="2441" spans="1:6" x14ac:dyDescent="0.25">
      <c r="A2441" t="s">
        <v>7307</v>
      </c>
      <c r="B2441" t="s">
        <v>7308</v>
      </c>
      <c r="C2441" t="s">
        <v>7309</v>
      </c>
      <c r="D2441" t="s">
        <v>103</v>
      </c>
      <c r="E2441">
        <v>13642</v>
      </c>
      <c r="F2441">
        <v>15.74</v>
      </c>
    </row>
    <row r="2442" spans="1:6" x14ac:dyDescent="0.25">
      <c r="A2442" t="s">
        <v>7310</v>
      </c>
      <c r="B2442" t="s">
        <v>7311</v>
      </c>
      <c r="C2442" t="s">
        <v>7312</v>
      </c>
      <c r="D2442" t="s">
        <v>173</v>
      </c>
      <c r="E2442">
        <v>13640</v>
      </c>
      <c r="F2442">
        <v>5.32</v>
      </c>
    </row>
    <row r="2443" spans="1:6" x14ac:dyDescent="0.25">
      <c r="A2443" t="s">
        <v>7313</v>
      </c>
      <c r="B2443" t="s">
        <v>7314</v>
      </c>
      <c r="C2443" t="s">
        <v>7315</v>
      </c>
      <c r="D2443" t="s">
        <v>119</v>
      </c>
      <c r="E2443">
        <v>13636</v>
      </c>
      <c r="F2443">
        <v>10.94</v>
      </c>
    </row>
    <row r="2444" spans="1:6" x14ac:dyDescent="0.25">
      <c r="A2444" t="s">
        <v>7316</v>
      </c>
      <c r="B2444" t="s">
        <v>7317</v>
      </c>
      <c r="C2444" t="s">
        <v>7318</v>
      </c>
      <c r="D2444" t="s">
        <v>195</v>
      </c>
      <c r="E2444">
        <v>13635</v>
      </c>
      <c r="F2444">
        <v>14.75</v>
      </c>
    </row>
    <row r="2445" spans="1:6" x14ac:dyDescent="0.25">
      <c r="A2445" t="s">
        <v>7319</v>
      </c>
      <c r="B2445" t="s">
        <v>7320</v>
      </c>
      <c r="C2445" t="s">
        <v>7321</v>
      </c>
      <c r="D2445" t="s">
        <v>107</v>
      </c>
      <c r="E2445">
        <v>13633</v>
      </c>
      <c r="F2445">
        <v>7.28</v>
      </c>
    </row>
    <row r="2446" spans="1:6" x14ac:dyDescent="0.25">
      <c r="A2446" t="s">
        <v>7322</v>
      </c>
      <c r="B2446" t="s">
        <v>7323</v>
      </c>
      <c r="C2446" t="s">
        <v>7324</v>
      </c>
      <c r="D2446" t="s">
        <v>103</v>
      </c>
      <c r="E2446">
        <v>13629</v>
      </c>
      <c r="F2446">
        <v>14.9</v>
      </c>
    </row>
    <row r="2447" spans="1:6" x14ac:dyDescent="0.25">
      <c r="A2447" t="s">
        <v>7325</v>
      </c>
      <c r="B2447" t="s">
        <v>7326</v>
      </c>
      <c r="C2447" t="s">
        <v>7327</v>
      </c>
      <c r="D2447" t="s">
        <v>107</v>
      </c>
      <c r="E2447">
        <v>13622</v>
      </c>
      <c r="F2447">
        <v>9.74</v>
      </c>
    </row>
    <row r="2448" spans="1:6" x14ac:dyDescent="0.25">
      <c r="A2448" t="s">
        <v>7328</v>
      </c>
      <c r="B2448" t="s">
        <v>7329</v>
      </c>
      <c r="C2448" t="s">
        <v>7330</v>
      </c>
      <c r="D2448" t="s">
        <v>103</v>
      </c>
      <c r="E2448">
        <v>13622</v>
      </c>
      <c r="F2448">
        <v>9.0500000000000007</v>
      </c>
    </row>
    <row r="2449" spans="1:6" x14ac:dyDescent="0.25">
      <c r="A2449" t="s">
        <v>7331</v>
      </c>
      <c r="B2449" t="s">
        <v>7332</v>
      </c>
      <c r="C2449" t="s">
        <v>7333</v>
      </c>
      <c r="D2449" t="s">
        <v>195</v>
      </c>
      <c r="E2449">
        <v>13621</v>
      </c>
      <c r="F2449">
        <v>15.52</v>
      </c>
    </row>
    <row r="2450" spans="1:6" x14ac:dyDescent="0.25">
      <c r="A2450" t="s">
        <v>7334</v>
      </c>
      <c r="B2450" t="s">
        <v>7335</v>
      </c>
      <c r="C2450" t="s">
        <v>7336</v>
      </c>
      <c r="D2450" t="s">
        <v>212</v>
      </c>
      <c r="E2450">
        <v>13616</v>
      </c>
      <c r="F2450">
        <v>13.44</v>
      </c>
    </row>
    <row r="2451" spans="1:6" x14ac:dyDescent="0.25">
      <c r="A2451" t="s">
        <v>7337</v>
      </c>
      <c r="B2451" t="s">
        <v>7338</v>
      </c>
      <c r="C2451" t="s">
        <v>7339</v>
      </c>
      <c r="D2451" t="s">
        <v>103</v>
      </c>
      <c r="E2451">
        <v>13614</v>
      </c>
      <c r="F2451">
        <v>14.08</v>
      </c>
    </row>
    <row r="2452" spans="1:6" x14ac:dyDescent="0.25">
      <c r="A2452" t="s">
        <v>7340</v>
      </c>
      <c r="B2452" t="s">
        <v>7341</v>
      </c>
      <c r="C2452" t="s">
        <v>7342</v>
      </c>
      <c r="D2452" t="s">
        <v>160</v>
      </c>
      <c r="E2452">
        <v>13614</v>
      </c>
      <c r="F2452">
        <v>12.26</v>
      </c>
    </row>
    <row r="2453" spans="1:6" x14ac:dyDescent="0.25">
      <c r="A2453" t="s">
        <v>7343</v>
      </c>
      <c r="B2453" t="s">
        <v>7344</v>
      </c>
      <c r="C2453" t="s">
        <v>7345</v>
      </c>
      <c r="D2453" t="s">
        <v>141</v>
      </c>
      <c r="E2453">
        <v>13614</v>
      </c>
      <c r="F2453">
        <v>7.24</v>
      </c>
    </row>
    <row r="2454" spans="1:6" x14ac:dyDescent="0.25">
      <c r="A2454" t="s">
        <v>7346</v>
      </c>
      <c r="B2454" t="s">
        <v>7347</v>
      </c>
      <c r="C2454" t="s">
        <v>7348</v>
      </c>
      <c r="D2454" t="s">
        <v>119</v>
      </c>
      <c r="E2454">
        <v>13613</v>
      </c>
      <c r="F2454">
        <v>10.94</v>
      </c>
    </row>
    <row r="2455" spans="1:6" x14ac:dyDescent="0.25">
      <c r="A2455" t="s">
        <v>7349</v>
      </c>
      <c r="B2455" t="s">
        <v>7350</v>
      </c>
      <c r="C2455" t="s">
        <v>7351</v>
      </c>
      <c r="D2455" t="s">
        <v>160</v>
      </c>
      <c r="E2455">
        <v>13613</v>
      </c>
      <c r="F2455">
        <v>11.48</v>
      </c>
    </row>
    <row r="2456" spans="1:6" x14ac:dyDescent="0.25">
      <c r="A2456" t="s">
        <v>7352</v>
      </c>
      <c r="B2456" t="s">
        <v>7353</v>
      </c>
      <c r="C2456" t="s">
        <v>2501</v>
      </c>
      <c r="D2456" t="s">
        <v>228</v>
      </c>
      <c r="E2456">
        <v>13608</v>
      </c>
      <c r="F2456">
        <v>5.9</v>
      </c>
    </row>
    <row r="2457" spans="1:6" x14ac:dyDescent="0.25">
      <c r="A2457" t="s">
        <v>7354</v>
      </c>
      <c r="B2457" t="s">
        <v>7355</v>
      </c>
      <c r="C2457" t="s">
        <v>7356</v>
      </c>
      <c r="D2457" t="s">
        <v>156</v>
      </c>
      <c r="E2457">
        <v>13607</v>
      </c>
      <c r="F2457">
        <v>5.48</v>
      </c>
    </row>
    <row r="2458" spans="1:6" x14ac:dyDescent="0.25">
      <c r="A2458" t="s">
        <v>7357</v>
      </c>
      <c r="B2458" t="s">
        <v>7358</v>
      </c>
      <c r="C2458" t="s">
        <v>7359</v>
      </c>
      <c r="D2458" t="s">
        <v>228</v>
      </c>
      <c r="E2458">
        <v>13589</v>
      </c>
      <c r="F2458">
        <v>7.03</v>
      </c>
    </row>
    <row r="2459" spans="1:6" x14ac:dyDescent="0.25">
      <c r="A2459" t="s">
        <v>7360</v>
      </c>
      <c r="B2459" t="s">
        <v>7361</v>
      </c>
      <c r="C2459" t="s">
        <v>7362</v>
      </c>
      <c r="D2459" t="s">
        <v>149</v>
      </c>
      <c r="E2459">
        <v>13583</v>
      </c>
      <c r="F2459">
        <v>4.6900000000000004</v>
      </c>
    </row>
    <row r="2460" spans="1:6" x14ac:dyDescent="0.25">
      <c r="A2460" t="s">
        <v>7363</v>
      </c>
      <c r="B2460" t="s">
        <v>7364</v>
      </c>
      <c r="C2460" t="s">
        <v>7365</v>
      </c>
      <c r="D2460" t="s">
        <v>173</v>
      </c>
      <c r="E2460">
        <v>13577</v>
      </c>
      <c r="F2460">
        <v>5.07</v>
      </c>
    </row>
    <row r="2461" spans="1:6" x14ac:dyDescent="0.25">
      <c r="A2461" t="s">
        <v>7366</v>
      </c>
      <c r="B2461" t="s">
        <v>7367</v>
      </c>
      <c r="C2461" t="s">
        <v>7368</v>
      </c>
      <c r="D2461" t="s">
        <v>141</v>
      </c>
      <c r="E2461">
        <v>13577</v>
      </c>
      <c r="F2461">
        <v>14.97</v>
      </c>
    </row>
    <row r="2462" spans="1:6" x14ac:dyDescent="0.25">
      <c r="A2462" t="s">
        <v>7369</v>
      </c>
      <c r="B2462" t="s">
        <v>7370</v>
      </c>
      <c r="C2462" t="s">
        <v>7371</v>
      </c>
      <c r="D2462" t="s">
        <v>103</v>
      </c>
      <c r="E2462">
        <v>13544</v>
      </c>
      <c r="F2462">
        <v>14.32</v>
      </c>
    </row>
    <row r="2463" spans="1:6" x14ac:dyDescent="0.25">
      <c r="A2463" t="s">
        <v>7372</v>
      </c>
      <c r="B2463" t="s">
        <v>7373</v>
      </c>
      <c r="C2463" t="s">
        <v>7231</v>
      </c>
      <c r="D2463" t="s">
        <v>119</v>
      </c>
      <c r="E2463">
        <v>13542</v>
      </c>
      <c r="F2463">
        <v>5.25</v>
      </c>
    </row>
    <row r="2464" spans="1:6" x14ac:dyDescent="0.25">
      <c r="A2464" t="s">
        <v>7374</v>
      </c>
      <c r="B2464" t="s">
        <v>7375</v>
      </c>
      <c r="C2464" t="s">
        <v>7376</v>
      </c>
      <c r="D2464" t="s">
        <v>205</v>
      </c>
      <c r="E2464">
        <v>13509</v>
      </c>
      <c r="F2464">
        <v>5.95</v>
      </c>
    </row>
    <row r="2465" spans="1:6" x14ac:dyDescent="0.25">
      <c r="A2465" t="s">
        <v>7377</v>
      </c>
      <c r="B2465" t="s">
        <v>7378</v>
      </c>
      <c r="C2465" t="s">
        <v>7379</v>
      </c>
      <c r="D2465" t="s">
        <v>156</v>
      </c>
      <c r="E2465">
        <v>13479</v>
      </c>
      <c r="F2465">
        <v>5.63</v>
      </c>
    </row>
    <row r="2466" spans="1:6" x14ac:dyDescent="0.25">
      <c r="A2466" t="s">
        <v>7380</v>
      </c>
      <c r="B2466" t="s">
        <v>7381</v>
      </c>
      <c r="C2466" t="s">
        <v>7382</v>
      </c>
      <c r="D2466" t="s">
        <v>103</v>
      </c>
      <c r="E2466">
        <v>13472</v>
      </c>
      <c r="F2466">
        <v>10.18</v>
      </c>
    </row>
    <row r="2467" spans="1:6" x14ac:dyDescent="0.25">
      <c r="A2467" t="s">
        <v>7383</v>
      </c>
      <c r="B2467" t="s">
        <v>7384</v>
      </c>
      <c r="C2467" t="s">
        <v>7385</v>
      </c>
      <c r="D2467" t="s">
        <v>111</v>
      </c>
      <c r="E2467">
        <v>13469</v>
      </c>
      <c r="F2467">
        <v>13.83</v>
      </c>
    </row>
    <row r="2468" spans="1:6" x14ac:dyDescent="0.25">
      <c r="A2468" t="s">
        <v>7386</v>
      </c>
      <c r="B2468" t="s">
        <v>7387</v>
      </c>
      <c r="C2468" t="s">
        <v>7388</v>
      </c>
      <c r="D2468" t="s">
        <v>103</v>
      </c>
      <c r="E2468">
        <v>13453</v>
      </c>
      <c r="F2468">
        <v>5.97</v>
      </c>
    </row>
    <row r="2469" spans="1:6" x14ac:dyDescent="0.25">
      <c r="A2469" t="s">
        <v>7389</v>
      </c>
      <c r="B2469" t="s">
        <v>7390</v>
      </c>
      <c r="C2469" t="s">
        <v>7391</v>
      </c>
      <c r="D2469" t="s">
        <v>115</v>
      </c>
      <c r="E2469">
        <v>13452</v>
      </c>
      <c r="F2469">
        <v>7.16</v>
      </c>
    </row>
    <row r="2470" spans="1:6" x14ac:dyDescent="0.25">
      <c r="A2470" t="s">
        <v>7392</v>
      </c>
      <c r="B2470" t="s">
        <v>7393</v>
      </c>
      <c r="C2470" t="s">
        <v>6093</v>
      </c>
      <c r="D2470" t="s">
        <v>88</v>
      </c>
      <c r="E2470">
        <v>13442</v>
      </c>
      <c r="F2470">
        <v>9.94</v>
      </c>
    </row>
    <row r="2471" spans="1:6" x14ac:dyDescent="0.25">
      <c r="A2471" t="s">
        <v>7394</v>
      </c>
      <c r="B2471" t="s">
        <v>7395</v>
      </c>
      <c r="C2471" t="s">
        <v>7396</v>
      </c>
      <c r="D2471" t="s">
        <v>103</v>
      </c>
      <c r="E2471">
        <v>13432</v>
      </c>
      <c r="F2471">
        <v>4.28</v>
      </c>
    </row>
    <row r="2472" spans="1:6" x14ac:dyDescent="0.25">
      <c r="A2472" t="s">
        <v>7397</v>
      </c>
      <c r="B2472" t="s">
        <v>7398</v>
      </c>
      <c r="C2472" t="s">
        <v>7399</v>
      </c>
      <c r="D2472" t="s">
        <v>115</v>
      </c>
      <c r="E2472">
        <v>13428</v>
      </c>
      <c r="F2472">
        <v>4.13</v>
      </c>
    </row>
    <row r="2473" spans="1:6" x14ac:dyDescent="0.25">
      <c r="A2473" t="s">
        <v>7400</v>
      </c>
      <c r="B2473" t="s">
        <v>7401</v>
      </c>
      <c r="C2473" t="s">
        <v>7402</v>
      </c>
      <c r="D2473" t="s">
        <v>88</v>
      </c>
      <c r="E2473">
        <v>13419</v>
      </c>
      <c r="F2473">
        <v>13.79</v>
      </c>
    </row>
    <row r="2474" spans="1:6" x14ac:dyDescent="0.25">
      <c r="A2474" t="s">
        <v>7403</v>
      </c>
      <c r="B2474" t="s">
        <v>7404</v>
      </c>
      <c r="C2474" t="s">
        <v>7405</v>
      </c>
      <c r="D2474" t="s">
        <v>103</v>
      </c>
      <c r="E2474">
        <v>13408</v>
      </c>
      <c r="F2474">
        <v>12.07</v>
      </c>
    </row>
    <row r="2475" spans="1:6" x14ac:dyDescent="0.25">
      <c r="A2475" t="s">
        <v>7406</v>
      </c>
      <c r="B2475" t="s">
        <v>7407</v>
      </c>
      <c r="C2475" t="s">
        <v>7408</v>
      </c>
      <c r="D2475" t="s">
        <v>212</v>
      </c>
      <c r="E2475">
        <v>13407</v>
      </c>
      <c r="F2475">
        <v>12.78</v>
      </c>
    </row>
    <row r="2476" spans="1:6" x14ac:dyDescent="0.25">
      <c r="A2476" t="s">
        <v>7409</v>
      </c>
      <c r="B2476" t="s">
        <v>7410</v>
      </c>
      <c r="C2476" t="s">
        <v>7411</v>
      </c>
      <c r="D2476" t="s">
        <v>115</v>
      </c>
      <c r="E2476">
        <v>13395</v>
      </c>
      <c r="F2476">
        <v>11.95</v>
      </c>
    </row>
    <row r="2477" spans="1:6" x14ac:dyDescent="0.25">
      <c r="A2477" t="s">
        <v>7412</v>
      </c>
      <c r="B2477" t="s">
        <v>7413</v>
      </c>
      <c r="C2477" t="s">
        <v>7414</v>
      </c>
      <c r="D2477" t="s">
        <v>103</v>
      </c>
      <c r="E2477">
        <v>13377</v>
      </c>
      <c r="F2477">
        <v>11.62</v>
      </c>
    </row>
    <row r="2478" spans="1:6" x14ac:dyDescent="0.25">
      <c r="A2478" t="s">
        <v>7415</v>
      </c>
      <c r="B2478" t="s">
        <v>7416</v>
      </c>
      <c r="C2478" t="s">
        <v>7417</v>
      </c>
      <c r="D2478" t="s">
        <v>115</v>
      </c>
      <c r="E2478">
        <v>13346</v>
      </c>
      <c r="F2478">
        <v>4.9000000000000004</v>
      </c>
    </row>
    <row r="2479" spans="1:6" x14ac:dyDescent="0.25">
      <c r="A2479" t="s">
        <v>7418</v>
      </c>
      <c r="B2479" t="s">
        <v>7419</v>
      </c>
      <c r="C2479" t="s">
        <v>7420</v>
      </c>
      <c r="D2479" t="s">
        <v>103</v>
      </c>
      <c r="E2479">
        <v>13335</v>
      </c>
      <c r="F2479">
        <v>15.3</v>
      </c>
    </row>
    <row r="2480" spans="1:6" x14ac:dyDescent="0.25">
      <c r="A2480" t="s">
        <v>7421</v>
      </c>
      <c r="B2480" t="s">
        <v>7422</v>
      </c>
      <c r="C2480" t="s">
        <v>7423</v>
      </c>
      <c r="D2480" t="s">
        <v>115</v>
      </c>
      <c r="E2480">
        <v>13299</v>
      </c>
      <c r="F2480">
        <v>15.58</v>
      </c>
    </row>
    <row r="2481" spans="1:6" x14ac:dyDescent="0.25">
      <c r="A2481" t="s">
        <v>7424</v>
      </c>
      <c r="B2481" t="s">
        <v>7425</v>
      </c>
      <c r="C2481" t="s">
        <v>7426</v>
      </c>
      <c r="D2481" t="s">
        <v>173</v>
      </c>
      <c r="E2481">
        <v>13281</v>
      </c>
      <c r="F2481">
        <v>7.26</v>
      </c>
    </row>
    <row r="2482" spans="1:6" x14ac:dyDescent="0.25">
      <c r="A2482" t="s">
        <v>7427</v>
      </c>
      <c r="B2482" t="s">
        <v>7428</v>
      </c>
      <c r="C2482" t="s">
        <v>7429</v>
      </c>
      <c r="D2482" t="s">
        <v>156</v>
      </c>
      <c r="E2482">
        <v>13272</v>
      </c>
      <c r="F2482">
        <v>13.89</v>
      </c>
    </row>
    <row r="2483" spans="1:6" x14ac:dyDescent="0.25">
      <c r="A2483" t="s">
        <v>7430</v>
      </c>
      <c r="B2483" t="s">
        <v>7431</v>
      </c>
      <c r="C2483" t="s">
        <v>7432</v>
      </c>
      <c r="D2483" t="s">
        <v>119</v>
      </c>
      <c r="E2483">
        <v>13269</v>
      </c>
      <c r="F2483">
        <v>15.41</v>
      </c>
    </row>
    <row r="2484" spans="1:6" x14ac:dyDescent="0.25">
      <c r="A2484" t="s">
        <v>7433</v>
      </c>
      <c r="B2484" t="s">
        <v>7434</v>
      </c>
      <c r="C2484" t="s">
        <v>7435</v>
      </c>
      <c r="D2484" t="s">
        <v>156</v>
      </c>
      <c r="E2484">
        <v>13264</v>
      </c>
      <c r="F2484">
        <v>6.01</v>
      </c>
    </row>
    <row r="2485" spans="1:6" x14ac:dyDescent="0.25">
      <c r="A2485" t="s">
        <v>7436</v>
      </c>
      <c r="B2485" t="s">
        <v>7437</v>
      </c>
      <c r="C2485" t="s">
        <v>7438</v>
      </c>
      <c r="D2485" t="s">
        <v>173</v>
      </c>
      <c r="E2485">
        <v>13251</v>
      </c>
      <c r="F2485">
        <v>14.42</v>
      </c>
    </row>
    <row r="2486" spans="1:6" x14ac:dyDescent="0.25">
      <c r="A2486" t="s">
        <v>7439</v>
      </c>
      <c r="B2486" t="s">
        <v>7440</v>
      </c>
      <c r="C2486" t="s">
        <v>7441</v>
      </c>
      <c r="D2486" t="s">
        <v>115</v>
      </c>
      <c r="E2486">
        <v>13245</v>
      </c>
      <c r="F2486">
        <v>6.56</v>
      </c>
    </row>
    <row r="2487" spans="1:6" x14ac:dyDescent="0.25">
      <c r="A2487" t="s">
        <v>7442</v>
      </c>
      <c r="B2487" t="s">
        <v>7443</v>
      </c>
      <c r="C2487" t="s">
        <v>7444</v>
      </c>
      <c r="D2487" t="s">
        <v>103</v>
      </c>
      <c r="E2487">
        <v>13243</v>
      </c>
      <c r="F2487">
        <v>6</v>
      </c>
    </row>
    <row r="2488" spans="1:6" x14ac:dyDescent="0.25">
      <c r="A2488" t="s">
        <v>7445</v>
      </c>
      <c r="B2488" t="s">
        <v>7446</v>
      </c>
      <c r="C2488" t="s">
        <v>7447</v>
      </c>
      <c r="D2488" t="s">
        <v>383</v>
      </c>
      <c r="E2488">
        <v>13241</v>
      </c>
      <c r="F2488">
        <v>14.01</v>
      </c>
    </row>
    <row r="2489" spans="1:6" x14ac:dyDescent="0.25">
      <c r="A2489" t="s">
        <v>7448</v>
      </c>
      <c r="B2489" t="s">
        <v>7449</v>
      </c>
      <c r="C2489" t="s">
        <v>7450</v>
      </c>
      <c r="D2489" t="s">
        <v>115</v>
      </c>
      <c r="E2489">
        <v>13229</v>
      </c>
      <c r="F2489">
        <v>15.28</v>
      </c>
    </row>
    <row r="2490" spans="1:6" x14ac:dyDescent="0.25">
      <c r="A2490" t="s">
        <v>7451</v>
      </c>
      <c r="B2490" t="s">
        <v>7452</v>
      </c>
      <c r="C2490" t="s">
        <v>7453</v>
      </c>
      <c r="D2490" t="s">
        <v>149</v>
      </c>
      <c r="E2490">
        <v>13220</v>
      </c>
      <c r="F2490">
        <v>9.19</v>
      </c>
    </row>
    <row r="2491" spans="1:6" x14ac:dyDescent="0.25">
      <c r="A2491" t="s">
        <v>7454</v>
      </c>
      <c r="B2491" t="s">
        <v>7455</v>
      </c>
      <c r="C2491" t="s">
        <v>7456</v>
      </c>
      <c r="D2491" t="s">
        <v>103</v>
      </c>
      <c r="E2491">
        <v>13184</v>
      </c>
      <c r="F2491">
        <v>6.54</v>
      </c>
    </row>
    <row r="2492" spans="1:6" x14ac:dyDescent="0.25">
      <c r="A2492" t="s">
        <v>7457</v>
      </c>
      <c r="B2492" t="s">
        <v>7458</v>
      </c>
      <c r="C2492" t="s">
        <v>7459</v>
      </c>
      <c r="D2492" t="s">
        <v>115</v>
      </c>
      <c r="E2492">
        <v>13174</v>
      </c>
      <c r="F2492">
        <v>9.32</v>
      </c>
    </row>
    <row r="2493" spans="1:6" x14ac:dyDescent="0.25">
      <c r="A2493" t="s">
        <v>7460</v>
      </c>
      <c r="B2493" t="s">
        <v>7461</v>
      </c>
      <c r="C2493" t="s">
        <v>7462</v>
      </c>
      <c r="D2493" t="s">
        <v>88</v>
      </c>
      <c r="E2493">
        <v>13163</v>
      </c>
      <c r="F2493">
        <v>9.98</v>
      </c>
    </row>
    <row r="2494" spans="1:6" x14ac:dyDescent="0.25">
      <c r="A2494" t="s">
        <v>7463</v>
      </c>
      <c r="B2494" t="s">
        <v>7464</v>
      </c>
      <c r="C2494" t="s">
        <v>7465</v>
      </c>
      <c r="D2494" t="s">
        <v>103</v>
      </c>
      <c r="E2494">
        <v>13152</v>
      </c>
      <c r="F2494">
        <v>15.61</v>
      </c>
    </row>
    <row r="2495" spans="1:6" x14ac:dyDescent="0.25">
      <c r="A2495" t="s">
        <v>7466</v>
      </c>
      <c r="B2495" t="s">
        <v>7467</v>
      </c>
      <c r="C2495" t="s">
        <v>7468</v>
      </c>
      <c r="D2495" t="s">
        <v>103</v>
      </c>
      <c r="E2495">
        <v>13151</v>
      </c>
      <c r="F2495">
        <v>15.27</v>
      </c>
    </row>
    <row r="2496" spans="1:6" x14ac:dyDescent="0.25">
      <c r="A2496" t="s">
        <v>7469</v>
      </c>
      <c r="B2496" t="s">
        <v>7470</v>
      </c>
      <c r="C2496" t="s">
        <v>7471</v>
      </c>
      <c r="D2496" t="s">
        <v>103</v>
      </c>
      <c r="E2496">
        <v>13146</v>
      </c>
      <c r="F2496">
        <v>9.15</v>
      </c>
    </row>
    <row r="2497" spans="1:6" x14ac:dyDescent="0.25">
      <c r="A2497" t="s">
        <v>7472</v>
      </c>
      <c r="B2497" t="s">
        <v>7473</v>
      </c>
      <c r="C2497" t="s">
        <v>7474</v>
      </c>
      <c r="D2497" t="s">
        <v>127</v>
      </c>
      <c r="E2497">
        <v>13142</v>
      </c>
      <c r="F2497">
        <v>5.09</v>
      </c>
    </row>
    <row r="2498" spans="1:6" x14ac:dyDescent="0.25">
      <c r="A2498" t="s">
        <v>7475</v>
      </c>
      <c r="B2498" t="s">
        <v>7476</v>
      </c>
      <c r="C2498" t="s">
        <v>7477</v>
      </c>
      <c r="D2498" t="s">
        <v>253</v>
      </c>
      <c r="E2498">
        <v>13117</v>
      </c>
      <c r="F2498">
        <v>8.6</v>
      </c>
    </row>
    <row r="2499" spans="1:6" x14ac:dyDescent="0.25">
      <c r="A2499" t="s">
        <v>7478</v>
      </c>
      <c r="B2499" t="s">
        <v>7479</v>
      </c>
      <c r="C2499" t="s">
        <v>7480</v>
      </c>
      <c r="D2499" t="s">
        <v>119</v>
      </c>
      <c r="E2499">
        <v>13113</v>
      </c>
      <c r="F2499">
        <v>10.76</v>
      </c>
    </row>
    <row r="2500" spans="1:6" x14ac:dyDescent="0.25">
      <c r="A2500" t="s">
        <v>7481</v>
      </c>
      <c r="B2500" t="s">
        <v>7482</v>
      </c>
      <c r="C2500" t="s">
        <v>7483</v>
      </c>
      <c r="D2500" t="s">
        <v>228</v>
      </c>
      <c r="E2500">
        <v>13106</v>
      </c>
      <c r="F2500">
        <v>12.12</v>
      </c>
    </row>
    <row r="2501" spans="1:6" x14ac:dyDescent="0.25">
      <c r="A2501" t="s">
        <v>7484</v>
      </c>
      <c r="B2501" t="s">
        <v>7485</v>
      </c>
      <c r="C2501" t="s">
        <v>7486</v>
      </c>
      <c r="D2501" t="s">
        <v>173</v>
      </c>
      <c r="E2501">
        <v>1391</v>
      </c>
      <c r="F2501">
        <v>6.48</v>
      </c>
    </row>
    <row r="2502" spans="1:6" x14ac:dyDescent="0.25">
      <c r="A2502" t="s">
        <v>7487</v>
      </c>
      <c r="B2502" t="s">
        <v>7488</v>
      </c>
      <c r="C2502" t="s">
        <v>7489</v>
      </c>
      <c r="D2502" t="s">
        <v>103</v>
      </c>
      <c r="E2502">
        <v>1380</v>
      </c>
      <c r="F2502">
        <v>9.48</v>
      </c>
    </row>
    <row r="2503" spans="1:6" x14ac:dyDescent="0.25">
      <c r="A2503" t="s">
        <v>7490</v>
      </c>
      <c r="B2503" t="s">
        <v>7491</v>
      </c>
      <c r="C2503" t="s">
        <v>7492</v>
      </c>
      <c r="D2503" t="s">
        <v>103</v>
      </c>
      <c r="E2503">
        <v>1380</v>
      </c>
      <c r="F2503">
        <v>13.1</v>
      </c>
    </row>
    <row r="2504" spans="1:6" x14ac:dyDescent="0.25">
      <c r="A2504" t="s">
        <v>7493</v>
      </c>
      <c r="B2504" t="s">
        <v>7494</v>
      </c>
      <c r="C2504" t="s">
        <v>7495</v>
      </c>
      <c r="D2504" t="s">
        <v>88</v>
      </c>
      <c r="E2504">
        <v>1369</v>
      </c>
      <c r="F2504">
        <v>13.84</v>
      </c>
    </row>
    <row r="2505" spans="1:6" x14ac:dyDescent="0.25">
      <c r="A2505" t="s">
        <v>7496</v>
      </c>
      <c r="B2505" t="s">
        <v>7497</v>
      </c>
      <c r="C2505" t="s">
        <v>7498</v>
      </c>
      <c r="D2505" t="s">
        <v>103</v>
      </c>
      <c r="E2505">
        <v>1363</v>
      </c>
      <c r="F2505">
        <v>4.84</v>
      </c>
    </row>
    <row r="2506" spans="1:6" x14ac:dyDescent="0.25">
      <c r="A2506" t="s">
        <v>7499</v>
      </c>
      <c r="B2506" t="s">
        <v>7500</v>
      </c>
      <c r="C2506" t="s">
        <v>7501</v>
      </c>
      <c r="D2506" t="s">
        <v>115</v>
      </c>
      <c r="E2506">
        <v>1360</v>
      </c>
      <c r="F2506">
        <v>13.95</v>
      </c>
    </row>
    <row r="2507" spans="1:6" x14ac:dyDescent="0.25">
      <c r="A2507" t="s">
        <v>7502</v>
      </c>
      <c r="B2507" t="s">
        <v>7503</v>
      </c>
      <c r="C2507" t="s">
        <v>7504</v>
      </c>
      <c r="D2507" t="s">
        <v>195</v>
      </c>
      <c r="E2507">
        <v>1352</v>
      </c>
      <c r="F2507">
        <v>6.68</v>
      </c>
    </row>
    <row r="2508" spans="1:6" x14ac:dyDescent="0.25">
      <c r="A2508" t="s">
        <v>7505</v>
      </c>
      <c r="B2508" t="s">
        <v>7506</v>
      </c>
      <c r="C2508" t="s">
        <v>7507</v>
      </c>
      <c r="D2508" t="s">
        <v>127</v>
      </c>
      <c r="E2508">
        <v>1351</v>
      </c>
      <c r="F2508">
        <v>14.23</v>
      </c>
    </row>
    <row r="2509" spans="1:6" x14ac:dyDescent="0.25">
      <c r="A2509" t="s">
        <v>7508</v>
      </c>
      <c r="B2509" t="s">
        <v>7509</v>
      </c>
      <c r="C2509" t="s">
        <v>7510</v>
      </c>
      <c r="D2509" t="s">
        <v>107</v>
      </c>
      <c r="E2509">
        <v>1346</v>
      </c>
      <c r="F2509">
        <v>11.21</v>
      </c>
    </row>
    <row r="2510" spans="1:6" x14ac:dyDescent="0.25">
      <c r="A2510" t="s">
        <v>7511</v>
      </c>
      <c r="B2510" t="s">
        <v>7512</v>
      </c>
      <c r="C2510" t="s">
        <v>7513</v>
      </c>
      <c r="D2510" t="s">
        <v>127</v>
      </c>
      <c r="E2510">
        <v>1345</v>
      </c>
      <c r="F2510">
        <v>6.36</v>
      </c>
    </row>
    <row r="2511" spans="1:6" x14ac:dyDescent="0.25">
      <c r="A2511" t="s">
        <v>7514</v>
      </c>
      <c r="B2511" t="s">
        <v>7515</v>
      </c>
      <c r="C2511" t="s">
        <v>6852</v>
      </c>
      <c r="D2511" t="s">
        <v>205</v>
      </c>
      <c r="E2511">
        <v>1343</v>
      </c>
      <c r="F2511">
        <v>9.24</v>
      </c>
    </row>
    <row r="2512" spans="1:6" x14ac:dyDescent="0.25">
      <c r="A2512" t="s">
        <v>7516</v>
      </c>
      <c r="B2512" t="s">
        <v>7517</v>
      </c>
      <c r="C2512" t="s">
        <v>5234</v>
      </c>
      <c r="D2512" t="s">
        <v>115</v>
      </c>
      <c r="E2512">
        <v>1333</v>
      </c>
      <c r="F2512">
        <v>11.6</v>
      </c>
    </row>
    <row r="2513" spans="1:6" x14ac:dyDescent="0.25">
      <c r="A2513" t="s">
        <v>7518</v>
      </c>
      <c r="B2513" t="s">
        <v>7519</v>
      </c>
      <c r="C2513" t="s">
        <v>7520</v>
      </c>
      <c r="D2513" t="s">
        <v>107</v>
      </c>
      <c r="E2513">
        <v>1324</v>
      </c>
      <c r="F2513">
        <v>13.79</v>
      </c>
    </row>
    <row r="2514" spans="1:6" x14ac:dyDescent="0.25">
      <c r="A2514" t="s">
        <v>7521</v>
      </c>
      <c r="B2514" t="s">
        <v>7522</v>
      </c>
      <c r="C2514" t="s">
        <v>7523</v>
      </c>
      <c r="D2514" t="s">
        <v>107</v>
      </c>
      <c r="E2514">
        <v>1317</v>
      </c>
      <c r="F2514">
        <v>8.74</v>
      </c>
    </row>
    <row r="2515" spans="1:6" x14ac:dyDescent="0.25">
      <c r="A2515" t="s">
        <v>7524</v>
      </c>
      <c r="B2515" t="s">
        <v>7525</v>
      </c>
      <c r="C2515" t="s">
        <v>7526</v>
      </c>
      <c r="D2515" t="s">
        <v>103</v>
      </c>
      <c r="E2515">
        <v>1316</v>
      </c>
      <c r="F2515">
        <v>12.14</v>
      </c>
    </row>
    <row r="2516" spans="1:6" x14ac:dyDescent="0.25">
      <c r="A2516" t="s">
        <v>7527</v>
      </c>
      <c r="B2516" t="s">
        <v>7528</v>
      </c>
      <c r="C2516" t="s">
        <v>7529</v>
      </c>
      <c r="D2516" t="s">
        <v>228</v>
      </c>
      <c r="E2516">
        <v>12985</v>
      </c>
      <c r="F2516">
        <v>9.23</v>
      </c>
    </row>
    <row r="2517" spans="1:6" x14ac:dyDescent="0.25">
      <c r="A2517" t="s">
        <v>7530</v>
      </c>
      <c r="B2517" t="s">
        <v>7531</v>
      </c>
      <c r="C2517" t="s">
        <v>7532</v>
      </c>
      <c r="D2517" t="s">
        <v>119</v>
      </c>
      <c r="E2517">
        <v>12984</v>
      </c>
      <c r="F2517">
        <v>8.33</v>
      </c>
    </row>
    <row r="2518" spans="1:6" x14ac:dyDescent="0.25">
      <c r="A2518" t="s">
        <v>7533</v>
      </c>
      <c r="B2518" t="s">
        <v>7534</v>
      </c>
      <c r="C2518" t="s">
        <v>7535</v>
      </c>
      <c r="D2518" t="s">
        <v>107</v>
      </c>
      <c r="E2518">
        <v>12979</v>
      </c>
      <c r="F2518">
        <v>13.91</v>
      </c>
    </row>
    <row r="2519" spans="1:6" x14ac:dyDescent="0.25">
      <c r="A2519" t="s">
        <v>7536</v>
      </c>
      <c r="B2519" t="s">
        <v>7537</v>
      </c>
      <c r="C2519" t="s">
        <v>7538</v>
      </c>
      <c r="D2519" t="s">
        <v>88</v>
      </c>
      <c r="E2519">
        <v>12978</v>
      </c>
      <c r="F2519">
        <v>11.74</v>
      </c>
    </row>
    <row r="2520" spans="1:6" x14ac:dyDescent="0.25">
      <c r="A2520" t="s">
        <v>7539</v>
      </c>
      <c r="B2520" t="s">
        <v>7540</v>
      </c>
      <c r="C2520" t="s">
        <v>7541</v>
      </c>
      <c r="D2520" t="s">
        <v>103</v>
      </c>
      <c r="E2520">
        <v>12968</v>
      </c>
      <c r="F2520">
        <v>15</v>
      </c>
    </row>
    <row r="2521" spans="1:6" x14ac:dyDescent="0.25">
      <c r="A2521" t="s">
        <v>7542</v>
      </c>
      <c r="B2521" t="s">
        <v>7543</v>
      </c>
      <c r="C2521" t="s">
        <v>7544</v>
      </c>
      <c r="D2521" t="s">
        <v>119</v>
      </c>
      <c r="E2521">
        <v>12967</v>
      </c>
      <c r="F2521">
        <v>4.72</v>
      </c>
    </row>
    <row r="2522" spans="1:6" x14ac:dyDescent="0.25">
      <c r="A2522" t="s">
        <v>7545</v>
      </c>
      <c r="B2522" t="s">
        <v>7546</v>
      </c>
      <c r="C2522" t="s">
        <v>7547</v>
      </c>
      <c r="D2522" t="s">
        <v>107</v>
      </c>
      <c r="E2522">
        <v>12966</v>
      </c>
      <c r="F2522">
        <v>11.4</v>
      </c>
    </row>
    <row r="2523" spans="1:6" x14ac:dyDescent="0.25">
      <c r="A2523" t="s">
        <v>7548</v>
      </c>
      <c r="B2523" t="s">
        <v>7549</v>
      </c>
      <c r="C2523" t="s">
        <v>7550</v>
      </c>
      <c r="D2523" t="s">
        <v>88</v>
      </c>
      <c r="E2523">
        <v>12958</v>
      </c>
      <c r="F2523">
        <v>8.31</v>
      </c>
    </row>
    <row r="2524" spans="1:6" x14ac:dyDescent="0.25">
      <c r="A2524" t="s">
        <v>7551</v>
      </c>
      <c r="B2524" t="s">
        <v>7552</v>
      </c>
      <c r="C2524" t="s">
        <v>7553</v>
      </c>
      <c r="D2524" t="s">
        <v>91</v>
      </c>
      <c r="E2524">
        <v>12958</v>
      </c>
      <c r="F2524">
        <v>5.32</v>
      </c>
    </row>
    <row r="2525" spans="1:6" x14ac:dyDescent="0.25">
      <c r="A2525" t="s">
        <v>7554</v>
      </c>
      <c r="B2525" t="s">
        <v>7555</v>
      </c>
      <c r="C2525" t="s">
        <v>7556</v>
      </c>
      <c r="D2525" t="s">
        <v>263</v>
      </c>
      <c r="E2525">
        <v>12945</v>
      </c>
      <c r="F2525">
        <v>7.69</v>
      </c>
    </row>
    <row r="2526" spans="1:6" x14ac:dyDescent="0.25">
      <c r="A2526" t="s">
        <v>7557</v>
      </c>
      <c r="B2526" t="s">
        <v>7558</v>
      </c>
      <c r="C2526" t="s">
        <v>7559</v>
      </c>
      <c r="D2526" t="s">
        <v>103</v>
      </c>
      <c r="E2526">
        <v>12943</v>
      </c>
      <c r="F2526">
        <v>13.59</v>
      </c>
    </row>
    <row r="2527" spans="1:6" x14ac:dyDescent="0.25">
      <c r="A2527" t="s">
        <v>7560</v>
      </c>
      <c r="B2527" t="s">
        <v>7561</v>
      </c>
      <c r="C2527" t="s">
        <v>7562</v>
      </c>
      <c r="D2527" t="s">
        <v>195</v>
      </c>
      <c r="E2527">
        <v>12940</v>
      </c>
      <c r="F2527">
        <v>4.09</v>
      </c>
    </row>
    <row r="2528" spans="1:6" x14ac:dyDescent="0.25">
      <c r="A2528" t="s">
        <v>7563</v>
      </c>
      <c r="B2528" t="s">
        <v>7564</v>
      </c>
      <c r="C2528" t="s">
        <v>7565</v>
      </c>
      <c r="D2528" t="s">
        <v>99</v>
      </c>
      <c r="E2528">
        <v>12928</v>
      </c>
      <c r="F2528">
        <v>9.66</v>
      </c>
    </row>
    <row r="2529" spans="1:6" x14ac:dyDescent="0.25">
      <c r="A2529" t="s">
        <v>7566</v>
      </c>
      <c r="B2529" t="s">
        <v>7567</v>
      </c>
      <c r="C2529" t="s">
        <v>7568</v>
      </c>
      <c r="D2529" t="s">
        <v>115</v>
      </c>
      <c r="E2529">
        <v>12923</v>
      </c>
      <c r="F2529">
        <v>4.58</v>
      </c>
    </row>
    <row r="2530" spans="1:6" x14ac:dyDescent="0.25">
      <c r="A2530" t="s">
        <v>7569</v>
      </c>
      <c r="B2530" t="s">
        <v>7570</v>
      </c>
      <c r="C2530" t="s">
        <v>7571</v>
      </c>
      <c r="D2530" t="s">
        <v>149</v>
      </c>
      <c r="E2530">
        <v>12921</v>
      </c>
      <c r="F2530">
        <v>4.99</v>
      </c>
    </row>
    <row r="2531" spans="1:6" x14ac:dyDescent="0.25">
      <c r="A2531" t="s">
        <v>7572</v>
      </c>
      <c r="B2531" t="s">
        <v>7573</v>
      </c>
      <c r="C2531" t="s">
        <v>7574</v>
      </c>
      <c r="D2531" t="s">
        <v>141</v>
      </c>
      <c r="E2531">
        <v>12918</v>
      </c>
      <c r="F2531">
        <v>13.4</v>
      </c>
    </row>
    <row r="2532" spans="1:6" x14ac:dyDescent="0.25">
      <c r="A2532" t="s">
        <v>7575</v>
      </c>
      <c r="B2532" t="s">
        <v>7576</v>
      </c>
      <c r="C2532" t="s">
        <v>7577</v>
      </c>
      <c r="D2532" t="s">
        <v>319</v>
      </c>
      <c r="E2532">
        <v>12917</v>
      </c>
      <c r="F2532">
        <v>12.96</v>
      </c>
    </row>
    <row r="2533" spans="1:6" x14ac:dyDescent="0.25">
      <c r="A2533" t="s">
        <v>7578</v>
      </c>
      <c r="B2533" t="s">
        <v>7579</v>
      </c>
      <c r="C2533" t="s">
        <v>7580</v>
      </c>
      <c r="D2533" t="s">
        <v>160</v>
      </c>
      <c r="E2533">
        <v>12904</v>
      </c>
      <c r="F2533">
        <v>13.37</v>
      </c>
    </row>
    <row r="2534" spans="1:6" x14ac:dyDescent="0.25">
      <c r="A2534" t="s">
        <v>7581</v>
      </c>
      <c r="B2534" t="s">
        <v>7582</v>
      </c>
      <c r="C2534" t="s">
        <v>7583</v>
      </c>
      <c r="D2534" t="s">
        <v>205</v>
      </c>
      <c r="E2534">
        <v>12897</v>
      </c>
      <c r="F2534">
        <v>9.9700000000000006</v>
      </c>
    </row>
    <row r="2535" spans="1:6" x14ac:dyDescent="0.25">
      <c r="A2535" t="s">
        <v>7584</v>
      </c>
      <c r="B2535" t="s">
        <v>7585</v>
      </c>
      <c r="C2535" t="s">
        <v>7586</v>
      </c>
      <c r="D2535" t="s">
        <v>127</v>
      </c>
      <c r="E2535">
        <v>12886</v>
      </c>
      <c r="F2535">
        <v>8.8699999999999992</v>
      </c>
    </row>
    <row r="2536" spans="1:6" x14ac:dyDescent="0.25">
      <c r="A2536" t="s">
        <v>7587</v>
      </c>
      <c r="B2536" t="s">
        <v>7588</v>
      </c>
      <c r="C2536" t="s">
        <v>7589</v>
      </c>
      <c r="D2536" t="s">
        <v>205</v>
      </c>
      <c r="E2536">
        <v>12882</v>
      </c>
      <c r="F2536">
        <v>4.1900000000000004</v>
      </c>
    </row>
    <row r="2537" spans="1:6" x14ac:dyDescent="0.25">
      <c r="A2537" t="s">
        <v>7590</v>
      </c>
      <c r="B2537" t="s">
        <v>7591</v>
      </c>
      <c r="C2537" t="s">
        <v>7592</v>
      </c>
      <c r="D2537" t="s">
        <v>141</v>
      </c>
      <c r="E2537">
        <v>12878</v>
      </c>
      <c r="F2537">
        <v>8.3800000000000008</v>
      </c>
    </row>
    <row r="2538" spans="1:6" x14ac:dyDescent="0.25">
      <c r="A2538" t="s">
        <v>7593</v>
      </c>
      <c r="B2538" t="s">
        <v>7594</v>
      </c>
      <c r="C2538" t="s">
        <v>7595</v>
      </c>
      <c r="D2538" t="s">
        <v>205</v>
      </c>
      <c r="E2538">
        <v>12873</v>
      </c>
      <c r="F2538">
        <v>6.9</v>
      </c>
    </row>
    <row r="2539" spans="1:6" x14ac:dyDescent="0.25">
      <c r="A2539" t="s">
        <v>7596</v>
      </c>
      <c r="B2539" t="s">
        <v>7597</v>
      </c>
      <c r="C2539" t="s">
        <v>7598</v>
      </c>
      <c r="D2539" t="s">
        <v>123</v>
      </c>
      <c r="E2539">
        <v>12870</v>
      </c>
      <c r="F2539">
        <v>11.23</v>
      </c>
    </row>
    <row r="2540" spans="1:6" x14ac:dyDescent="0.25">
      <c r="A2540" t="s">
        <v>7599</v>
      </c>
      <c r="B2540" t="s">
        <v>7600</v>
      </c>
      <c r="C2540" t="s">
        <v>7601</v>
      </c>
      <c r="D2540" t="s">
        <v>131</v>
      </c>
      <c r="E2540">
        <v>12868</v>
      </c>
      <c r="F2540">
        <v>13.23</v>
      </c>
    </row>
    <row r="2541" spans="1:6" x14ac:dyDescent="0.25">
      <c r="A2541" t="s">
        <v>7602</v>
      </c>
      <c r="B2541" t="s">
        <v>7603</v>
      </c>
      <c r="C2541" t="s">
        <v>7604</v>
      </c>
      <c r="D2541" t="s">
        <v>149</v>
      </c>
      <c r="E2541">
        <v>12859</v>
      </c>
      <c r="F2541">
        <v>15.32</v>
      </c>
    </row>
    <row r="2542" spans="1:6" x14ac:dyDescent="0.25">
      <c r="A2542" t="s">
        <v>7605</v>
      </c>
      <c r="B2542" t="s">
        <v>7606</v>
      </c>
      <c r="C2542" t="s">
        <v>7607</v>
      </c>
      <c r="D2542" t="s">
        <v>263</v>
      </c>
      <c r="E2542">
        <v>12847</v>
      </c>
      <c r="F2542">
        <v>12.15</v>
      </c>
    </row>
    <row r="2543" spans="1:6" x14ac:dyDescent="0.25">
      <c r="A2543" t="s">
        <v>7608</v>
      </c>
      <c r="B2543" t="s">
        <v>7609</v>
      </c>
      <c r="C2543" t="s">
        <v>7610</v>
      </c>
      <c r="D2543" t="s">
        <v>127</v>
      </c>
      <c r="E2543">
        <v>12844</v>
      </c>
      <c r="F2543">
        <v>13.1</v>
      </c>
    </row>
    <row r="2544" spans="1:6" x14ac:dyDescent="0.25">
      <c r="A2544" t="s">
        <v>7611</v>
      </c>
      <c r="B2544" t="s">
        <v>7612</v>
      </c>
      <c r="C2544" t="s">
        <v>7613</v>
      </c>
      <c r="D2544" t="s">
        <v>131</v>
      </c>
      <c r="E2544">
        <v>12832</v>
      </c>
      <c r="F2544">
        <v>15.88</v>
      </c>
    </row>
    <row r="2545" spans="1:6" x14ac:dyDescent="0.25">
      <c r="A2545" t="s">
        <v>7614</v>
      </c>
      <c r="B2545" t="s">
        <v>7615</v>
      </c>
      <c r="C2545" t="s">
        <v>7616</v>
      </c>
      <c r="D2545" t="s">
        <v>205</v>
      </c>
      <c r="E2545">
        <v>12821</v>
      </c>
      <c r="F2545">
        <v>14.64</v>
      </c>
    </row>
    <row r="2546" spans="1:6" x14ac:dyDescent="0.25">
      <c r="A2546" t="s">
        <v>7617</v>
      </c>
      <c r="B2546" t="s">
        <v>7618</v>
      </c>
      <c r="C2546" t="s">
        <v>7619</v>
      </c>
      <c r="D2546" t="s">
        <v>123</v>
      </c>
      <c r="E2546">
        <v>12815</v>
      </c>
      <c r="F2546">
        <v>6.86</v>
      </c>
    </row>
    <row r="2547" spans="1:6" x14ac:dyDescent="0.25">
      <c r="A2547" t="s">
        <v>7620</v>
      </c>
      <c r="B2547" t="s">
        <v>7621</v>
      </c>
      <c r="C2547" t="s">
        <v>7622</v>
      </c>
      <c r="D2547" t="s">
        <v>88</v>
      </c>
      <c r="E2547">
        <v>12815</v>
      </c>
      <c r="F2547">
        <v>9.93</v>
      </c>
    </row>
    <row r="2548" spans="1:6" x14ac:dyDescent="0.25">
      <c r="A2548" t="s">
        <v>7623</v>
      </c>
      <c r="B2548" t="s">
        <v>7624</v>
      </c>
      <c r="C2548" t="s">
        <v>7625</v>
      </c>
      <c r="D2548" t="s">
        <v>119</v>
      </c>
      <c r="E2548">
        <v>12808</v>
      </c>
      <c r="F2548">
        <v>8.56</v>
      </c>
    </row>
    <row r="2549" spans="1:6" x14ac:dyDescent="0.25">
      <c r="A2549" t="s">
        <v>7626</v>
      </c>
      <c r="B2549" t="s">
        <v>7627</v>
      </c>
      <c r="C2549" t="s">
        <v>7628</v>
      </c>
      <c r="D2549" t="s">
        <v>131</v>
      </c>
      <c r="E2549">
        <v>12806</v>
      </c>
      <c r="F2549">
        <v>13.56</v>
      </c>
    </row>
    <row r="2550" spans="1:6" x14ac:dyDescent="0.25">
      <c r="A2550" t="s">
        <v>7629</v>
      </c>
      <c r="B2550" t="s">
        <v>7630</v>
      </c>
      <c r="C2550" t="s">
        <v>7631</v>
      </c>
      <c r="D2550" t="s">
        <v>195</v>
      </c>
      <c r="E2550">
        <v>12800</v>
      </c>
      <c r="F2550">
        <v>10.45</v>
      </c>
    </row>
    <row r="2551" spans="1:6" x14ac:dyDescent="0.25">
      <c r="A2551" t="s">
        <v>7632</v>
      </c>
      <c r="B2551" t="s">
        <v>7633</v>
      </c>
      <c r="C2551" t="s">
        <v>7634</v>
      </c>
      <c r="D2551" t="s">
        <v>107</v>
      </c>
      <c r="E2551">
        <v>12789</v>
      </c>
      <c r="F2551">
        <v>13.07</v>
      </c>
    </row>
    <row r="2552" spans="1:6" x14ac:dyDescent="0.25">
      <c r="A2552" t="s">
        <v>7635</v>
      </c>
      <c r="B2552" t="s">
        <v>7636</v>
      </c>
      <c r="C2552" t="s">
        <v>7637</v>
      </c>
      <c r="D2552" t="s">
        <v>107</v>
      </c>
      <c r="E2552">
        <v>12788</v>
      </c>
      <c r="F2552">
        <v>8.2899999999999991</v>
      </c>
    </row>
    <row r="2553" spans="1:6" x14ac:dyDescent="0.25">
      <c r="A2553" t="s">
        <v>7638</v>
      </c>
      <c r="B2553" t="s">
        <v>7639</v>
      </c>
      <c r="C2553" t="s">
        <v>7640</v>
      </c>
      <c r="D2553" t="s">
        <v>228</v>
      </c>
      <c r="E2553">
        <v>12770</v>
      </c>
      <c r="F2553">
        <v>6.36</v>
      </c>
    </row>
    <row r="2554" spans="1:6" x14ac:dyDescent="0.25">
      <c r="A2554" t="s">
        <v>7641</v>
      </c>
      <c r="B2554" t="s">
        <v>7642</v>
      </c>
      <c r="C2554" t="s">
        <v>7643</v>
      </c>
      <c r="D2554" t="s">
        <v>107</v>
      </c>
      <c r="E2554">
        <v>12769</v>
      </c>
      <c r="F2554">
        <v>4.1900000000000004</v>
      </c>
    </row>
    <row r="2555" spans="1:6" x14ac:dyDescent="0.25">
      <c r="A2555" t="s">
        <v>7644</v>
      </c>
      <c r="B2555" t="s">
        <v>7645</v>
      </c>
      <c r="C2555" t="s">
        <v>7646</v>
      </c>
      <c r="D2555" t="s">
        <v>205</v>
      </c>
      <c r="E2555">
        <v>12757</v>
      </c>
      <c r="F2555">
        <v>10.93</v>
      </c>
    </row>
    <row r="2556" spans="1:6" x14ac:dyDescent="0.25">
      <c r="A2556" t="s">
        <v>7647</v>
      </c>
      <c r="B2556" t="s">
        <v>7648</v>
      </c>
      <c r="C2556" t="s">
        <v>7649</v>
      </c>
      <c r="D2556" t="s">
        <v>88</v>
      </c>
      <c r="E2556">
        <v>12746</v>
      </c>
      <c r="F2556">
        <v>7.73</v>
      </c>
    </row>
    <row r="2557" spans="1:6" x14ac:dyDescent="0.25">
      <c r="A2557" t="s">
        <v>7650</v>
      </c>
      <c r="B2557" t="s">
        <v>7651</v>
      </c>
      <c r="C2557" t="s">
        <v>7652</v>
      </c>
      <c r="D2557" t="s">
        <v>107</v>
      </c>
      <c r="E2557">
        <v>12741</v>
      </c>
      <c r="F2557">
        <v>4.47</v>
      </c>
    </row>
    <row r="2558" spans="1:6" x14ac:dyDescent="0.25">
      <c r="A2558" t="s">
        <v>7653</v>
      </c>
      <c r="B2558" t="s">
        <v>7654</v>
      </c>
      <c r="C2558" t="s">
        <v>7655</v>
      </c>
      <c r="D2558" t="s">
        <v>88</v>
      </c>
      <c r="E2558">
        <v>12730</v>
      </c>
      <c r="F2558">
        <v>13.46</v>
      </c>
    </row>
    <row r="2559" spans="1:6" x14ac:dyDescent="0.25">
      <c r="A2559" t="s">
        <v>7656</v>
      </c>
      <c r="B2559" t="s">
        <v>7657</v>
      </c>
      <c r="C2559" t="s">
        <v>7658</v>
      </c>
      <c r="D2559" t="s">
        <v>107</v>
      </c>
      <c r="E2559">
        <v>12721</v>
      </c>
      <c r="F2559">
        <v>14.87</v>
      </c>
    </row>
    <row r="2560" spans="1:6" x14ac:dyDescent="0.25">
      <c r="A2560" t="s">
        <v>7659</v>
      </c>
      <c r="B2560" t="s">
        <v>7660</v>
      </c>
      <c r="C2560" t="s">
        <v>7661</v>
      </c>
      <c r="D2560" t="s">
        <v>383</v>
      </c>
      <c r="E2560">
        <v>12701</v>
      </c>
      <c r="F2560">
        <v>7.56</v>
      </c>
    </row>
    <row r="2561" spans="1:6" x14ac:dyDescent="0.25">
      <c r="A2561" t="s">
        <v>7662</v>
      </c>
      <c r="B2561" t="s">
        <v>7663</v>
      </c>
      <c r="C2561" t="s">
        <v>7664</v>
      </c>
      <c r="D2561" t="s">
        <v>115</v>
      </c>
      <c r="E2561">
        <v>12699</v>
      </c>
      <c r="F2561">
        <v>14.79</v>
      </c>
    </row>
    <row r="2562" spans="1:6" x14ac:dyDescent="0.25">
      <c r="A2562" t="s">
        <v>7665</v>
      </c>
      <c r="B2562" t="s">
        <v>7666</v>
      </c>
      <c r="C2562" t="s">
        <v>1169</v>
      </c>
      <c r="D2562" t="s">
        <v>107</v>
      </c>
      <c r="E2562">
        <v>12692</v>
      </c>
      <c r="F2562">
        <v>6.47</v>
      </c>
    </row>
    <row r="2563" spans="1:6" x14ac:dyDescent="0.25">
      <c r="A2563" t="s">
        <v>7667</v>
      </c>
      <c r="B2563" t="s">
        <v>7668</v>
      </c>
      <c r="C2563" t="s">
        <v>7669</v>
      </c>
      <c r="D2563" t="s">
        <v>88</v>
      </c>
      <c r="E2563">
        <v>12673</v>
      </c>
      <c r="F2563">
        <v>13.25</v>
      </c>
    </row>
    <row r="2564" spans="1:6" x14ac:dyDescent="0.25">
      <c r="A2564" t="s">
        <v>7670</v>
      </c>
      <c r="B2564" t="s">
        <v>7671</v>
      </c>
      <c r="C2564" t="s">
        <v>7672</v>
      </c>
      <c r="D2564" t="s">
        <v>88</v>
      </c>
      <c r="E2564">
        <v>12669</v>
      </c>
      <c r="F2564">
        <v>6.23</v>
      </c>
    </row>
    <row r="2565" spans="1:6" x14ac:dyDescent="0.25">
      <c r="A2565" t="s">
        <v>7673</v>
      </c>
      <c r="B2565" t="s">
        <v>7674</v>
      </c>
      <c r="C2565" t="s">
        <v>7675</v>
      </c>
      <c r="D2565" t="s">
        <v>107</v>
      </c>
      <c r="E2565">
        <v>12649</v>
      </c>
      <c r="F2565">
        <v>15.55</v>
      </c>
    </row>
    <row r="2566" spans="1:6" x14ac:dyDescent="0.25">
      <c r="A2566" t="s">
        <v>7676</v>
      </c>
      <c r="B2566" t="s">
        <v>7677</v>
      </c>
      <c r="C2566" t="s">
        <v>7678</v>
      </c>
      <c r="D2566" t="s">
        <v>107</v>
      </c>
      <c r="E2566">
        <v>12641</v>
      </c>
      <c r="F2566">
        <v>10.55</v>
      </c>
    </row>
    <row r="2567" spans="1:6" x14ac:dyDescent="0.25">
      <c r="A2567" t="s">
        <v>7679</v>
      </c>
      <c r="B2567" t="s">
        <v>7680</v>
      </c>
      <c r="C2567" t="s">
        <v>7681</v>
      </c>
      <c r="D2567" t="s">
        <v>141</v>
      </c>
      <c r="E2567">
        <v>12640</v>
      </c>
      <c r="F2567">
        <v>12.15</v>
      </c>
    </row>
    <row r="2568" spans="1:6" x14ac:dyDescent="0.25">
      <c r="A2568" t="s">
        <v>7682</v>
      </c>
      <c r="B2568" t="s">
        <v>7683</v>
      </c>
      <c r="C2568" t="s">
        <v>7684</v>
      </c>
      <c r="D2568" t="s">
        <v>107</v>
      </c>
      <c r="E2568">
        <v>12630</v>
      </c>
      <c r="F2568">
        <v>14.96</v>
      </c>
    </row>
    <row r="2569" spans="1:6" x14ac:dyDescent="0.25">
      <c r="A2569" t="s">
        <v>7685</v>
      </c>
      <c r="B2569" t="s">
        <v>7686</v>
      </c>
      <c r="C2569" t="s">
        <v>7687</v>
      </c>
      <c r="D2569" t="s">
        <v>253</v>
      </c>
      <c r="E2569">
        <v>12627</v>
      </c>
      <c r="F2569">
        <v>7.46</v>
      </c>
    </row>
    <row r="2570" spans="1:6" x14ac:dyDescent="0.25">
      <c r="A2570" t="s">
        <v>7688</v>
      </c>
      <c r="B2570" t="s">
        <v>7689</v>
      </c>
      <c r="C2570" t="s">
        <v>2702</v>
      </c>
      <c r="D2570" t="s">
        <v>131</v>
      </c>
      <c r="E2570">
        <v>12622</v>
      </c>
      <c r="F2570">
        <v>15.57</v>
      </c>
    </row>
    <row r="2571" spans="1:6" x14ac:dyDescent="0.25">
      <c r="A2571" t="s">
        <v>7690</v>
      </c>
      <c r="B2571" t="s">
        <v>7691</v>
      </c>
      <c r="C2571" t="s">
        <v>7692</v>
      </c>
      <c r="D2571" t="s">
        <v>103</v>
      </c>
      <c r="E2571">
        <v>12621</v>
      </c>
      <c r="F2571">
        <v>5.58</v>
      </c>
    </row>
    <row r="2572" spans="1:6" x14ac:dyDescent="0.25">
      <c r="A2572" t="s">
        <v>7693</v>
      </c>
      <c r="B2572" t="s">
        <v>7694</v>
      </c>
      <c r="C2572" t="s">
        <v>7695</v>
      </c>
      <c r="D2572" t="s">
        <v>88</v>
      </c>
      <c r="E2572">
        <v>12618</v>
      </c>
      <c r="F2572">
        <v>11.71</v>
      </c>
    </row>
    <row r="2573" spans="1:6" x14ac:dyDescent="0.25">
      <c r="A2573" t="s">
        <v>7696</v>
      </c>
      <c r="B2573" t="s">
        <v>7697</v>
      </c>
      <c r="C2573" t="s">
        <v>3521</v>
      </c>
      <c r="D2573" t="s">
        <v>107</v>
      </c>
      <c r="E2573">
        <v>12589</v>
      </c>
      <c r="F2573">
        <v>7.99</v>
      </c>
    </row>
    <row r="2574" spans="1:6" x14ac:dyDescent="0.25">
      <c r="A2574" t="s">
        <v>7698</v>
      </c>
      <c r="B2574" t="s">
        <v>7699</v>
      </c>
      <c r="C2574" t="s">
        <v>7700</v>
      </c>
      <c r="D2574" t="s">
        <v>160</v>
      </c>
      <c r="E2574">
        <v>12560</v>
      </c>
      <c r="F2574">
        <v>8.7799999999999994</v>
      </c>
    </row>
    <row r="2575" spans="1:6" x14ac:dyDescent="0.25">
      <c r="A2575" t="s">
        <v>7701</v>
      </c>
      <c r="B2575" t="s">
        <v>7702</v>
      </c>
      <c r="C2575" t="s">
        <v>7703</v>
      </c>
      <c r="D2575" t="s">
        <v>107</v>
      </c>
      <c r="E2575">
        <v>12541</v>
      </c>
      <c r="F2575">
        <v>13.1</v>
      </c>
    </row>
    <row r="2576" spans="1:6" x14ac:dyDescent="0.25">
      <c r="A2576" t="s">
        <v>7704</v>
      </c>
      <c r="B2576" t="s">
        <v>7705</v>
      </c>
      <c r="C2576" t="s">
        <v>7706</v>
      </c>
      <c r="D2576" t="s">
        <v>123</v>
      </c>
      <c r="E2576">
        <v>12521</v>
      </c>
      <c r="F2576">
        <v>8.39</v>
      </c>
    </row>
    <row r="2577" spans="1:6" x14ac:dyDescent="0.25">
      <c r="A2577" t="s">
        <v>7707</v>
      </c>
      <c r="B2577" t="s">
        <v>7708</v>
      </c>
      <c r="C2577" t="s">
        <v>7709</v>
      </c>
      <c r="D2577" t="s">
        <v>145</v>
      </c>
      <c r="E2577">
        <v>12518</v>
      </c>
      <c r="F2577">
        <v>4.9400000000000004</v>
      </c>
    </row>
    <row r="2578" spans="1:6" x14ac:dyDescent="0.25">
      <c r="A2578" t="s">
        <v>7710</v>
      </c>
      <c r="B2578" t="s">
        <v>7711</v>
      </c>
      <c r="C2578" t="s">
        <v>7712</v>
      </c>
      <c r="D2578" t="s">
        <v>123</v>
      </c>
      <c r="E2578">
        <v>12510</v>
      </c>
      <c r="F2578">
        <v>15.81</v>
      </c>
    </row>
    <row r="2579" spans="1:6" x14ac:dyDescent="0.25">
      <c r="A2579" t="s">
        <v>7713</v>
      </c>
      <c r="B2579" t="s">
        <v>7714</v>
      </c>
      <c r="C2579" t="s">
        <v>1271</v>
      </c>
      <c r="D2579" t="s">
        <v>212</v>
      </c>
      <c r="E2579">
        <v>12502</v>
      </c>
      <c r="F2579">
        <v>14.39</v>
      </c>
    </row>
    <row r="2580" spans="1:6" x14ac:dyDescent="0.25">
      <c r="A2580" t="s">
        <v>7715</v>
      </c>
      <c r="B2580" t="s">
        <v>7716</v>
      </c>
      <c r="C2580" t="s">
        <v>3170</v>
      </c>
      <c r="D2580" t="s">
        <v>205</v>
      </c>
      <c r="E2580">
        <v>12501</v>
      </c>
      <c r="F2580">
        <v>15.84</v>
      </c>
    </row>
    <row r="2581" spans="1:6" x14ac:dyDescent="0.25">
      <c r="A2581" t="s">
        <v>7717</v>
      </c>
      <c r="B2581" t="s">
        <v>7718</v>
      </c>
      <c r="C2581" t="s">
        <v>7719</v>
      </c>
      <c r="D2581" t="s">
        <v>88</v>
      </c>
      <c r="E2581">
        <v>12490</v>
      </c>
      <c r="F2581">
        <v>11.67</v>
      </c>
    </row>
    <row r="2582" spans="1:6" x14ac:dyDescent="0.25">
      <c r="A2582" t="s">
        <v>7720</v>
      </c>
      <c r="B2582" t="s">
        <v>7721</v>
      </c>
      <c r="C2582" t="s">
        <v>7722</v>
      </c>
      <c r="D2582" t="s">
        <v>173</v>
      </c>
      <c r="E2582">
        <v>12484</v>
      </c>
      <c r="F2582">
        <v>14.22</v>
      </c>
    </row>
    <row r="2583" spans="1:6" x14ac:dyDescent="0.25">
      <c r="A2583" t="s">
        <v>7723</v>
      </c>
      <c r="B2583" t="s">
        <v>7724</v>
      </c>
      <c r="C2583" t="s">
        <v>7725</v>
      </c>
      <c r="D2583" t="s">
        <v>99</v>
      </c>
      <c r="E2583">
        <v>12462</v>
      </c>
      <c r="F2583">
        <v>9.77</v>
      </c>
    </row>
    <row r="2584" spans="1:6" x14ac:dyDescent="0.25">
      <c r="A2584" t="s">
        <v>7726</v>
      </c>
      <c r="B2584" t="s">
        <v>7727</v>
      </c>
      <c r="C2584" t="s">
        <v>7728</v>
      </c>
      <c r="D2584" t="s">
        <v>173</v>
      </c>
      <c r="E2584">
        <v>12456</v>
      </c>
      <c r="F2584">
        <v>14.97</v>
      </c>
    </row>
    <row r="2585" spans="1:6" x14ac:dyDescent="0.25">
      <c r="A2585" t="s">
        <v>7729</v>
      </c>
      <c r="B2585" t="s">
        <v>7730</v>
      </c>
      <c r="C2585" t="s">
        <v>7731</v>
      </c>
      <c r="D2585" t="s">
        <v>115</v>
      </c>
      <c r="E2585">
        <v>12454</v>
      </c>
      <c r="F2585">
        <v>15.42</v>
      </c>
    </row>
    <row r="2586" spans="1:6" x14ac:dyDescent="0.25">
      <c r="A2586" t="s">
        <v>7732</v>
      </c>
      <c r="B2586" t="s">
        <v>7733</v>
      </c>
      <c r="C2586" t="s">
        <v>7734</v>
      </c>
      <c r="D2586" t="s">
        <v>205</v>
      </c>
      <c r="E2586">
        <v>12435</v>
      </c>
      <c r="F2586">
        <v>6.18</v>
      </c>
    </row>
    <row r="2587" spans="1:6" x14ac:dyDescent="0.25">
      <c r="A2587" t="s">
        <v>7735</v>
      </c>
      <c r="B2587" t="s">
        <v>7736</v>
      </c>
      <c r="C2587" t="s">
        <v>7737</v>
      </c>
      <c r="D2587" t="s">
        <v>383</v>
      </c>
      <c r="E2587">
        <v>12433</v>
      </c>
      <c r="F2587">
        <v>5.67</v>
      </c>
    </row>
    <row r="2588" spans="1:6" x14ac:dyDescent="0.25">
      <c r="A2588" t="s">
        <v>7738</v>
      </c>
      <c r="B2588" t="s">
        <v>7739</v>
      </c>
      <c r="C2588" t="s">
        <v>7740</v>
      </c>
      <c r="D2588" t="s">
        <v>107</v>
      </c>
      <c r="E2588">
        <v>12419</v>
      </c>
      <c r="F2588">
        <v>13.34</v>
      </c>
    </row>
    <row r="2589" spans="1:6" x14ac:dyDescent="0.25">
      <c r="A2589" t="s">
        <v>7741</v>
      </c>
      <c r="B2589" t="s">
        <v>7742</v>
      </c>
      <c r="C2589" t="s">
        <v>7743</v>
      </c>
      <c r="D2589" t="s">
        <v>173</v>
      </c>
      <c r="E2589">
        <v>12390</v>
      </c>
      <c r="F2589">
        <v>7.85</v>
      </c>
    </row>
    <row r="2590" spans="1:6" x14ac:dyDescent="0.25">
      <c r="A2590" t="s">
        <v>7744</v>
      </c>
      <c r="B2590" t="s">
        <v>7745</v>
      </c>
      <c r="C2590" t="s">
        <v>7746</v>
      </c>
      <c r="D2590" t="s">
        <v>228</v>
      </c>
      <c r="E2590">
        <v>12387</v>
      </c>
      <c r="F2590">
        <v>11.71</v>
      </c>
    </row>
    <row r="2591" spans="1:6" x14ac:dyDescent="0.25">
      <c r="A2591" t="s">
        <v>7747</v>
      </c>
      <c r="B2591" t="s">
        <v>7748</v>
      </c>
      <c r="C2591" t="s">
        <v>7749</v>
      </c>
      <c r="D2591" t="s">
        <v>115</v>
      </c>
      <c r="E2591">
        <v>12364</v>
      </c>
      <c r="F2591">
        <v>13.51</v>
      </c>
    </row>
    <row r="2592" spans="1:6" x14ac:dyDescent="0.25">
      <c r="A2592" t="s">
        <v>7750</v>
      </c>
      <c r="B2592" t="s">
        <v>7751</v>
      </c>
      <c r="C2592" t="s">
        <v>7752</v>
      </c>
      <c r="D2592" t="s">
        <v>107</v>
      </c>
      <c r="E2592">
        <v>12355</v>
      </c>
      <c r="F2592">
        <v>12.46</v>
      </c>
    </row>
    <row r="2593" spans="1:6" x14ac:dyDescent="0.25">
      <c r="A2593" t="s">
        <v>7753</v>
      </c>
      <c r="B2593" t="s">
        <v>7754</v>
      </c>
      <c r="C2593" t="s">
        <v>7755</v>
      </c>
      <c r="D2593" t="s">
        <v>115</v>
      </c>
      <c r="E2593">
        <v>12344</v>
      </c>
      <c r="F2593">
        <v>8.84</v>
      </c>
    </row>
    <row r="2594" spans="1:6" x14ac:dyDescent="0.25">
      <c r="A2594" t="s">
        <v>7756</v>
      </c>
      <c r="B2594" t="s">
        <v>7757</v>
      </c>
      <c r="C2594" t="s">
        <v>7758</v>
      </c>
      <c r="D2594" t="s">
        <v>141</v>
      </c>
      <c r="E2594">
        <v>12342</v>
      </c>
      <c r="F2594">
        <v>14.75</v>
      </c>
    </row>
    <row r="2595" spans="1:6" x14ac:dyDescent="0.25">
      <c r="A2595" t="s">
        <v>7759</v>
      </c>
      <c r="B2595" t="s">
        <v>7760</v>
      </c>
      <c r="C2595" t="s">
        <v>7761</v>
      </c>
      <c r="D2595" t="s">
        <v>88</v>
      </c>
      <c r="E2595">
        <v>12328</v>
      </c>
      <c r="F2595">
        <v>15.12</v>
      </c>
    </row>
    <row r="2596" spans="1:6" x14ac:dyDescent="0.25">
      <c r="A2596" t="s">
        <v>7762</v>
      </c>
      <c r="B2596" t="s">
        <v>7763</v>
      </c>
      <c r="C2596" t="s">
        <v>7764</v>
      </c>
      <c r="D2596" t="s">
        <v>228</v>
      </c>
      <c r="E2596">
        <v>12326</v>
      </c>
      <c r="F2596">
        <v>7.79</v>
      </c>
    </row>
    <row r="2597" spans="1:6" x14ac:dyDescent="0.25">
      <c r="A2597" t="s">
        <v>7765</v>
      </c>
      <c r="B2597" t="s">
        <v>7766</v>
      </c>
      <c r="C2597" t="s">
        <v>7767</v>
      </c>
      <c r="D2597" t="s">
        <v>107</v>
      </c>
      <c r="E2597">
        <v>12313</v>
      </c>
      <c r="F2597">
        <v>8.6999999999999993</v>
      </c>
    </row>
    <row r="2598" spans="1:6" x14ac:dyDescent="0.25">
      <c r="A2598" t="s">
        <v>7768</v>
      </c>
      <c r="B2598" t="s">
        <v>7769</v>
      </c>
      <c r="C2598" t="s">
        <v>7770</v>
      </c>
      <c r="D2598" t="s">
        <v>103</v>
      </c>
      <c r="E2598">
        <v>12311</v>
      </c>
      <c r="F2598">
        <v>14.61</v>
      </c>
    </row>
    <row r="2599" spans="1:6" x14ac:dyDescent="0.25">
      <c r="A2599" t="s">
        <v>7771</v>
      </c>
      <c r="B2599" t="s">
        <v>7772</v>
      </c>
      <c r="C2599" t="s">
        <v>2815</v>
      </c>
      <c r="D2599" t="s">
        <v>160</v>
      </c>
      <c r="E2599">
        <v>12311</v>
      </c>
      <c r="F2599">
        <v>14.9</v>
      </c>
    </row>
    <row r="2600" spans="1:6" x14ac:dyDescent="0.25">
      <c r="A2600" t="s">
        <v>7773</v>
      </c>
      <c r="B2600" t="s">
        <v>7774</v>
      </c>
      <c r="C2600" t="s">
        <v>7775</v>
      </c>
      <c r="D2600" t="s">
        <v>103</v>
      </c>
      <c r="E2600">
        <v>12309</v>
      </c>
      <c r="F2600">
        <v>14.18</v>
      </c>
    </row>
    <row r="2601" spans="1:6" x14ac:dyDescent="0.25">
      <c r="A2601" t="s">
        <v>7776</v>
      </c>
      <c r="B2601" t="s">
        <v>7777</v>
      </c>
      <c r="C2601" t="s">
        <v>7778</v>
      </c>
      <c r="D2601" t="s">
        <v>145</v>
      </c>
      <c r="E2601">
        <v>12303</v>
      </c>
      <c r="F2601">
        <v>8.89</v>
      </c>
    </row>
    <row r="2602" spans="1:6" x14ac:dyDescent="0.25">
      <c r="A2602" t="s">
        <v>7779</v>
      </c>
      <c r="B2602" t="s">
        <v>7780</v>
      </c>
      <c r="C2602" t="s">
        <v>7781</v>
      </c>
      <c r="D2602" t="s">
        <v>141</v>
      </c>
      <c r="E2602">
        <v>12301</v>
      </c>
      <c r="F2602">
        <v>5.54</v>
      </c>
    </row>
    <row r="2603" spans="1:6" x14ac:dyDescent="0.25">
      <c r="A2603" t="s">
        <v>7782</v>
      </c>
      <c r="B2603" t="s">
        <v>7783</v>
      </c>
      <c r="C2603" t="s">
        <v>7784</v>
      </c>
      <c r="D2603" t="s">
        <v>127</v>
      </c>
      <c r="E2603">
        <v>12294</v>
      </c>
      <c r="F2603">
        <v>7.7</v>
      </c>
    </row>
    <row r="2604" spans="1:6" x14ac:dyDescent="0.25">
      <c r="A2604" t="s">
        <v>7785</v>
      </c>
      <c r="B2604" t="s">
        <v>7786</v>
      </c>
      <c r="C2604" t="s">
        <v>7787</v>
      </c>
      <c r="D2604" t="s">
        <v>88</v>
      </c>
      <c r="E2604">
        <v>12289</v>
      </c>
      <c r="F2604">
        <v>6.65</v>
      </c>
    </row>
    <row r="2605" spans="1:6" x14ac:dyDescent="0.25">
      <c r="A2605" t="s">
        <v>7788</v>
      </c>
      <c r="B2605" t="s">
        <v>7789</v>
      </c>
      <c r="C2605" t="s">
        <v>7790</v>
      </c>
      <c r="D2605" t="s">
        <v>173</v>
      </c>
      <c r="E2605">
        <v>12278</v>
      </c>
      <c r="F2605">
        <v>6.24</v>
      </c>
    </row>
    <row r="2606" spans="1:6" x14ac:dyDescent="0.25">
      <c r="A2606" t="s">
        <v>7791</v>
      </c>
      <c r="B2606" t="s">
        <v>7792</v>
      </c>
      <c r="C2606" t="s">
        <v>7793</v>
      </c>
      <c r="D2606" t="s">
        <v>107</v>
      </c>
      <c r="E2606">
        <v>12268</v>
      </c>
      <c r="F2606">
        <v>7.17</v>
      </c>
    </row>
    <row r="2607" spans="1:6" x14ac:dyDescent="0.25">
      <c r="A2607" t="s">
        <v>7794</v>
      </c>
      <c r="B2607" t="s">
        <v>7795</v>
      </c>
      <c r="C2607" t="s">
        <v>7796</v>
      </c>
      <c r="D2607" t="s">
        <v>88</v>
      </c>
      <c r="E2607">
        <v>12265</v>
      </c>
      <c r="F2607">
        <v>12.56</v>
      </c>
    </row>
    <row r="2608" spans="1:6" x14ac:dyDescent="0.25">
      <c r="A2608" t="s">
        <v>7797</v>
      </c>
      <c r="B2608" t="s">
        <v>7798</v>
      </c>
      <c r="C2608" t="s">
        <v>7799</v>
      </c>
      <c r="D2608" t="s">
        <v>119</v>
      </c>
      <c r="E2608">
        <v>12263</v>
      </c>
      <c r="F2608">
        <v>4.68</v>
      </c>
    </row>
    <row r="2609" spans="1:6" x14ac:dyDescent="0.25">
      <c r="A2609" t="s">
        <v>7800</v>
      </c>
      <c r="B2609" t="s">
        <v>7801</v>
      </c>
      <c r="C2609" t="s">
        <v>7802</v>
      </c>
      <c r="D2609" t="s">
        <v>107</v>
      </c>
      <c r="E2609">
        <v>12255</v>
      </c>
      <c r="F2609">
        <v>13.01</v>
      </c>
    </row>
    <row r="2610" spans="1:6" x14ac:dyDescent="0.25">
      <c r="A2610" t="s">
        <v>7803</v>
      </c>
      <c r="B2610" t="s">
        <v>7804</v>
      </c>
      <c r="C2610" t="s">
        <v>7805</v>
      </c>
      <c r="D2610" t="s">
        <v>141</v>
      </c>
      <c r="E2610">
        <v>12251</v>
      </c>
      <c r="F2610">
        <v>4.42</v>
      </c>
    </row>
    <row r="2611" spans="1:6" x14ac:dyDescent="0.25">
      <c r="A2611" t="s">
        <v>7806</v>
      </c>
      <c r="B2611" t="s">
        <v>7807</v>
      </c>
      <c r="C2611" t="s">
        <v>7808</v>
      </c>
      <c r="D2611" t="s">
        <v>91</v>
      </c>
      <c r="E2611">
        <v>12242</v>
      </c>
      <c r="F2611">
        <v>7.49</v>
      </c>
    </row>
    <row r="2612" spans="1:6" x14ac:dyDescent="0.25">
      <c r="A2612" t="s">
        <v>7809</v>
      </c>
      <c r="B2612" t="s">
        <v>7810</v>
      </c>
      <c r="C2612" t="s">
        <v>7811</v>
      </c>
      <c r="D2612" t="s">
        <v>119</v>
      </c>
      <c r="E2612">
        <v>12239</v>
      </c>
      <c r="F2612">
        <v>6.79</v>
      </c>
    </row>
    <row r="2613" spans="1:6" x14ac:dyDescent="0.25">
      <c r="A2613" t="s">
        <v>7812</v>
      </c>
      <c r="B2613" t="s">
        <v>7813</v>
      </c>
      <c r="C2613" t="s">
        <v>7814</v>
      </c>
      <c r="D2613" t="s">
        <v>195</v>
      </c>
      <c r="E2613">
        <v>12236</v>
      </c>
      <c r="F2613">
        <v>11.59</v>
      </c>
    </row>
    <row r="2614" spans="1:6" x14ac:dyDescent="0.25">
      <c r="A2614" t="s">
        <v>7815</v>
      </c>
      <c r="B2614" t="s">
        <v>7816</v>
      </c>
      <c r="C2614" t="s">
        <v>7817</v>
      </c>
      <c r="D2614" t="s">
        <v>127</v>
      </c>
      <c r="E2614">
        <v>12225</v>
      </c>
      <c r="F2614">
        <v>12.25</v>
      </c>
    </row>
    <row r="2615" spans="1:6" x14ac:dyDescent="0.25">
      <c r="A2615" t="s">
        <v>7818</v>
      </c>
      <c r="B2615" t="s">
        <v>7819</v>
      </c>
      <c r="C2615" t="s">
        <v>7820</v>
      </c>
      <c r="D2615" t="s">
        <v>160</v>
      </c>
      <c r="E2615">
        <v>12212</v>
      </c>
      <c r="F2615">
        <v>7.84</v>
      </c>
    </row>
    <row r="2616" spans="1:6" x14ac:dyDescent="0.25">
      <c r="A2616" t="s">
        <v>7821</v>
      </c>
      <c r="B2616" t="s">
        <v>7822</v>
      </c>
      <c r="C2616" t="s">
        <v>7823</v>
      </c>
      <c r="D2616" t="s">
        <v>141</v>
      </c>
      <c r="E2616">
        <v>12212</v>
      </c>
      <c r="F2616">
        <v>4.38</v>
      </c>
    </row>
    <row r="2617" spans="1:6" x14ac:dyDescent="0.25">
      <c r="A2617" t="s">
        <v>7824</v>
      </c>
      <c r="B2617" t="s">
        <v>7825</v>
      </c>
      <c r="C2617" t="s">
        <v>7826</v>
      </c>
      <c r="D2617" t="s">
        <v>88</v>
      </c>
      <c r="E2617">
        <v>12211</v>
      </c>
      <c r="F2617">
        <v>9.8699999999999992</v>
      </c>
    </row>
    <row r="2618" spans="1:6" x14ac:dyDescent="0.25">
      <c r="A2618" t="s">
        <v>7827</v>
      </c>
      <c r="B2618" t="s">
        <v>7828</v>
      </c>
      <c r="C2618" t="s">
        <v>7829</v>
      </c>
      <c r="D2618" t="s">
        <v>173</v>
      </c>
      <c r="E2618">
        <v>12202</v>
      </c>
      <c r="F2618">
        <v>15.07</v>
      </c>
    </row>
    <row r="2619" spans="1:6" x14ac:dyDescent="0.25">
      <c r="A2619" t="s">
        <v>7830</v>
      </c>
      <c r="B2619" t="s">
        <v>7831</v>
      </c>
      <c r="C2619" t="s">
        <v>7832</v>
      </c>
      <c r="D2619" t="s">
        <v>119</v>
      </c>
      <c r="E2619">
        <v>12199</v>
      </c>
      <c r="F2619">
        <v>15.28</v>
      </c>
    </row>
    <row r="2620" spans="1:6" x14ac:dyDescent="0.25">
      <c r="A2620" t="s">
        <v>7833</v>
      </c>
      <c r="B2620" t="s">
        <v>7834</v>
      </c>
      <c r="C2620" t="s">
        <v>7835</v>
      </c>
      <c r="D2620" t="s">
        <v>107</v>
      </c>
      <c r="E2620">
        <v>12197</v>
      </c>
      <c r="F2620">
        <v>15.73</v>
      </c>
    </row>
    <row r="2621" spans="1:6" x14ac:dyDescent="0.25">
      <c r="A2621" t="s">
        <v>7836</v>
      </c>
      <c r="B2621" t="s">
        <v>7837</v>
      </c>
      <c r="C2621" t="s">
        <v>7838</v>
      </c>
      <c r="D2621" t="s">
        <v>123</v>
      </c>
      <c r="E2621">
        <v>12165</v>
      </c>
      <c r="F2621">
        <v>11.18</v>
      </c>
    </row>
    <row r="2622" spans="1:6" x14ac:dyDescent="0.25">
      <c r="A2622" t="s">
        <v>7839</v>
      </c>
      <c r="B2622" t="s">
        <v>7840</v>
      </c>
      <c r="C2622" t="s">
        <v>7841</v>
      </c>
      <c r="D2622" t="s">
        <v>141</v>
      </c>
      <c r="E2622">
        <v>12142</v>
      </c>
      <c r="F2622">
        <v>12.16</v>
      </c>
    </row>
    <row r="2623" spans="1:6" x14ac:dyDescent="0.25">
      <c r="A2623" t="s">
        <v>7842</v>
      </c>
      <c r="B2623" t="s">
        <v>7843</v>
      </c>
      <c r="C2623" t="s">
        <v>7844</v>
      </c>
      <c r="D2623" t="s">
        <v>103</v>
      </c>
      <c r="E2623">
        <v>12137</v>
      </c>
      <c r="F2623">
        <v>10.119999999999999</v>
      </c>
    </row>
    <row r="2624" spans="1:6" x14ac:dyDescent="0.25">
      <c r="A2624" t="s">
        <v>7845</v>
      </c>
      <c r="B2624" t="s">
        <v>7846</v>
      </c>
      <c r="C2624" t="s">
        <v>7847</v>
      </c>
      <c r="D2624" t="s">
        <v>195</v>
      </c>
      <c r="E2624">
        <v>12127</v>
      </c>
      <c r="F2624">
        <v>10.88</v>
      </c>
    </row>
    <row r="2625" spans="1:6" x14ac:dyDescent="0.25">
      <c r="A2625" t="s">
        <v>7848</v>
      </c>
      <c r="B2625" t="s">
        <v>7849</v>
      </c>
      <c r="C2625" t="s">
        <v>7850</v>
      </c>
      <c r="D2625" t="s">
        <v>99</v>
      </c>
      <c r="E2625">
        <v>12113</v>
      </c>
      <c r="F2625">
        <v>13.01</v>
      </c>
    </row>
    <row r="2626" spans="1:6" x14ac:dyDescent="0.25">
      <c r="A2626" t="s">
        <v>7851</v>
      </c>
      <c r="B2626" t="s">
        <v>7852</v>
      </c>
      <c r="C2626" t="s">
        <v>7853</v>
      </c>
      <c r="D2626" t="s">
        <v>119</v>
      </c>
      <c r="E2626">
        <v>12106</v>
      </c>
      <c r="F2626">
        <v>6.21</v>
      </c>
    </row>
    <row r="2627" spans="1:6" x14ac:dyDescent="0.25">
      <c r="A2627" t="s">
        <v>7854</v>
      </c>
      <c r="B2627" t="s">
        <v>7855</v>
      </c>
      <c r="C2627" t="s">
        <v>7856</v>
      </c>
      <c r="D2627" t="s">
        <v>127</v>
      </c>
      <c r="E2627">
        <v>1290</v>
      </c>
      <c r="F2627">
        <v>7.9</v>
      </c>
    </row>
    <row r="2628" spans="1:6" x14ac:dyDescent="0.25">
      <c r="A2628" t="s">
        <v>7857</v>
      </c>
      <c r="B2628" t="s">
        <v>7858</v>
      </c>
      <c r="C2628" t="s">
        <v>7859</v>
      </c>
      <c r="D2628" t="s">
        <v>99</v>
      </c>
      <c r="E2628">
        <v>1283</v>
      </c>
      <c r="F2628">
        <v>6.02</v>
      </c>
    </row>
    <row r="2629" spans="1:6" x14ac:dyDescent="0.25">
      <c r="A2629" t="s">
        <v>7860</v>
      </c>
      <c r="B2629" t="s">
        <v>7861</v>
      </c>
      <c r="C2629" t="s">
        <v>7862</v>
      </c>
      <c r="D2629" t="s">
        <v>115</v>
      </c>
      <c r="E2629">
        <v>1274</v>
      </c>
      <c r="F2629">
        <v>5.22</v>
      </c>
    </row>
    <row r="2630" spans="1:6" x14ac:dyDescent="0.25">
      <c r="A2630" t="s">
        <v>7863</v>
      </c>
      <c r="B2630" t="s">
        <v>7864</v>
      </c>
      <c r="C2630" t="s">
        <v>7865</v>
      </c>
      <c r="D2630" t="s">
        <v>99</v>
      </c>
      <c r="E2630">
        <v>1265</v>
      </c>
      <c r="F2630">
        <v>6.56</v>
      </c>
    </row>
    <row r="2631" spans="1:6" x14ac:dyDescent="0.25">
      <c r="A2631" t="s">
        <v>7866</v>
      </c>
      <c r="B2631" t="s">
        <v>7867</v>
      </c>
      <c r="C2631" t="s">
        <v>7868</v>
      </c>
      <c r="D2631" t="s">
        <v>141</v>
      </c>
      <c r="E2631">
        <v>1264</v>
      </c>
      <c r="F2631">
        <v>13.27</v>
      </c>
    </row>
    <row r="2632" spans="1:6" x14ac:dyDescent="0.25">
      <c r="A2632" t="s">
        <v>7869</v>
      </c>
      <c r="B2632" t="s">
        <v>7870</v>
      </c>
      <c r="C2632" t="s">
        <v>7871</v>
      </c>
      <c r="D2632" t="s">
        <v>103</v>
      </c>
      <c r="E2632">
        <v>1263</v>
      </c>
      <c r="F2632">
        <v>8.01</v>
      </c>
    </row>
    <row r="2633" spans="1:6" x14ac:dyDescent="0.25">
      <c r="A2633" t="s">
        <v>7872</v>
      </c>
      <c r="B2633" t="s">
        <v>7873</v>
      </c>
      <c r="C2633" t="s">
        <v>7874</v>
      </c>
      <c r="D2633" t="s">
        <v>127</v>
      </c>
      <c r="E2633">
        <v>1258</v>
      </c>
      <c r="F2633">
        <v>5.35</v>
      </c>
    </row>
    <row r="2634" spans="1:6" x14ac:dyDescent="0.25">
      <c r="A2634" t="s">
        <v>7875</v>
      </c>
      <c r="B2634" t="s">
        <v>7876</v>
      </c>
      <c r="C2634" t="s">
        <v>7877</v>
      </c>
      <c r="D2634" t="s">
        <v>156</v>
      </c>
      <c r="E2634">
        <v>1252</v>
      </c>
      <c r="F2634">
        <v>15.25</v>
      </c>
    </row>
    <row r="2635" spans="1:6" x14ac:dyDescent="0.25">
      <c r="A2635" t="s">
        <v>7878</v>
      </c>
      <c r="B2635" t="s">
        <v>7879</v>
      </c>
      <c r="C2635" t="s">
        <v>7880</v>
      </c>
      <c r="D2635" t="s">
        <v>228</v>
      </c>
      <c r="E2635">
        <v>1242</v>
      </c>
      <c r="F2635">
        <v>6.96</v>
      </c>
    </row>
    <row r="2636" spans="1:6" x14ac:dyDescent="0.25">
      <c r="A2636" t="s">
        <v>7881</v>
      </c>
      <c r="B2636" t="s">
        <v>7882</v>
      </c>
      <c r="C2636" t="s">
        <v>7883</v>
      </c>
      <c r="D2636" t="s">
        <v>107</v>
      </c>
      <c r="E2636">
        <v>1238</v>
      </c>
      <c r="F2636">
        <v>7.04</v>
      </c>
    </row>
    <row r="2637" spans="1:6" x14ac:dyDescent="0.25">
      <c r="A2637" t="s">
        <v>7884</v>
      </c>
      <c r="B2637" t="s">
        <v>7885</v>
      </c>
      <c r="C2637" t="s">
        <v>7886</v>
      </c>
      <c r="D2637" t="s">
        <v>107</v>
      </c>
      <c r="E2637">
        <v>1230</v>
      </c>
      <c r="F2637">
        <v>4.8099999999999996</v>
      </c>
    </row>
    <row r="2638" spans="1:6" x14ac:dyDescent="0.25">
      <c r="A2638" t="s">
        <v>7887</v>
      </c>
      <c r="B2638" t="s">
        <v>7888</v>
      </c>
      <c r="C2638" t="s">
        <v>7889</v>
      </c>
      <c r="D2638" t="s">
        <v>212</v>
      </c>
      <c r="E2638">
        <v>1212</v>
      </c>
      <c r="F2638">
        <v>15.7</v>
      </c>
    </row>
    <row r="2639" spans="1:6" x14ac:dyDescent="0.25">
      <c r="A2639" t="s">
        <v>7890</v>
      </c>
      <c r="B2639" t="s">
        <v>7891</v>
      </c>
      <c r="C2639" t="s">
        <v>7892</v>
      </c>
      <c r="D2639" t="s">
        <v>115</v>
      </c>
      <c r="E2639">
        <v>124</v>
      </c>
      <c r="F2639">
        <v>7.18</v>
      </c>
    </row>
    <row r="2640" spans="1:6" x14ac:dyDescent="0.25">
      <c r="A2640" t="s">
        <v>7893</v>
      </c>
      <c r="B2640" t="s">
        <v>7894</v>
      </c>
      <c r="C2640" t="s">
        <v>7895</v>
      </c>
      <c r="D2640" t="s">
        <v>319</v>
      </c>
      <c r="E2640">
        <v>11996</v>
      </c>
      <c r="F2640">
        <v>6.17</v>
      </c>
    </row>
    <row r="2641" spans="1:6" x14ac:dyDescent="0.25">
      <c r="A2641" t="s">
        <v>7896</v>
      </c>
      <c r="B2641" t="s">
        <v>7897</v>
      </c>
      <c r="C2641" t="s">
        <v>7898</v>
      </c>
      <c r="D2641" t="s">
        <v>103</v>
      </c>
      <c r="E2641">
        <v>11979</v>
      </c>
      <c r="F2641">
        <v>7.27</v>
      </c>
    </row>
    <row r="2642" spans="1:6" x14ac:dyDescent="0.25">
      <c r="A2642" t="s">
        <v>7899</v>
      </c>
      <c r="B2642" t="s">
        <v>7900</v>
      </c>
      <c r="C2642" t="s">
        <v>7901</v>
      </c>
      <c r="D2642" t="s">
        <v>103</v>
      </c>
      <c r="E2642">
        <v>11958</v>
      </c>
      <c r="F2642">
        <v>16</v>
      </c>
    </row>
    <row r="2643" spans="1:6" x14ac:dyDescent="0.25">
      <c r="A2643" t="s">
        <v>7902</v>
      </c>
      <c r="B2643" t="s">
        <v>7903</v>
      </c>
      <c r="C2643" t="s">
        <v>7904</v>
      </c>
      <c r="D2643" t="s">
        <v>99</v>
      </c>
      <c r="E2643">
        <v>11956</v>
      </c>
      <c r="F2643">
        <v>6.13</v>
      </c>
    </row>
    <row r="2644" spans="1:6" x14ac:dyDescent="0.25">
      <c r="A2644" t="s">
        <v>7905</v>
      </c>
      <c r="B2644" t="s">
        <v>7906</v>
      </c>
      <c r="C2644" t="s">
        <v>7907</v>
      </c>
      <c r="D2644" t="s">
        <v>127</v>
      </c>
      <c r="E2644">
        <v>11950</v>
      </c>
      <c r="F2644">
        <v>5.3</v>
      </c>
    </row>
    <row r="2645" spans="1:6" x14ac:dyDescent="0.25">
      <c r="A2645" t="s">
        <v>7908</v>
      </c>
      <c r="B2645" t="s">
        <v>7909</v>
      </c>
      <c r="C2645" t="s">
        <v>7910</v>
      </c>
      <c r="D2645" t="s">
        <v>115</v>
      </c>
      <c r="E2645">
        <v>11945</v>
      </c>
      <c r="F2645">
        <v>10.44</v>
      </c>
    </row>
    <row r="2646" spans="1:6" x14ac:dyDescent="0.25">
      <c r="A2646" t="s">
        <v>7911</v>
      </c>
      <c r="B2646" t="s">
        <v>7912</v>
      </c>
      <c r="C2646" t="s">
        <v>7913</v>
      </c>
      <c r="D2646" t="s">
        <v>173</v>
      </c>
      <c r="E2646">
        <v>11938</v>
      </c>
      <c r="F2646">
        <v>11.06</v>
      </c>
    </row>
    <row r="2647" spans="1:6" x14ac:dyDescent="0.25">
      <c r="A2647" t="s">
        <v>7914</v>
      </c>
      <c r="B2647" t="s">
        <v>7915</v>
      </c>
      <c r="C2647" t="s">
        <v>7916</v>
      </c>
      <c r="D2647" t="s">
        <v>228</v>
      </c>
      <c r="E2647">
        <v>11937</v>
      </c>
      <c r="F2647">
        <v>4.4000000000000004</v>
      </c>
    </row>
    <row r="2648" spans="1:6" x14ac:dyDescent="0.25">
      <c r="A2648" t="s">
        <v>7917</v>
      </c>
      <c r="B2648" t="s">
        <v>7918</v>
      </c>
      <c r="C2648" t="s">
        <v>7919</v>
      </c>
      <c r="D2648" t="s">
        <v>119</v>
      </c>
      <c r="E2648">
        <v>11933</v>
      </c>
      <c r="F2648">
        <v>10.76</v>
      </c>
    </row>
    <row r="2649" spans="1:6" x14ac:dyDescent="0.25">
      <c r="A2649" t="s">
        <v>7920</v>
      </c>
      <c r="B2649" t="s">
        <v>7921</v>
      </c>
      <c r="C2649" t="s">
        <v>7922</v>
      </c>
      <c r="D2649" t="s">
        <v>107</v>
      </c>
      <c r="E2649">
        <v>11927</v>
      </c>
      <c r="F2649">
        <v>12.82</v>
      </c>
    </row>
    <row r="2650" spans="1:6" x14ac:dyDescent="0.25">
      <c r="A2650" t="s">
        <v>7923</v>
      </c>
      <c r="B2650" t="s">
        <v>7924</v>
      </c>
      <c r="C2650" t="s">
        <v>7925</v>
      </c>
      <c r="D2650" t="s">
        <v>123</v>
      </c>
      <c r="E2650">
        <v>11890</v>
      </c>
      <c r="F2650">
        <v>4.21</v>
      </c>
    </row>
    <row r="2651" spans="1:6" x14ac:dyDescent="0.25">
      <c r="A2651" t="s">
        <v>7926</v>
      </c>
      <c r="B2651" t="s">
        <v>7927</v>
      </c>
      <c r="C2651" t="s">
        <v>4436</v>
      </c>
      <c r="D2651" t="s">
        <v>115</v>
      </c>
      <c r="E2651">
        <v>11886</v>
      </c>
      <c r="F2651">
        <v>14.77</v>
      </c>
    </row>
    <row r="2652" spans="1:6" x14ac:dyDescent="0.25">
      <c r="A2652" t="s">
        <v>7928</v>
      </c>
      <c r="B2652" t="s">
        <v>7929</v>
      </c>
      <c r="C2652" t="s">
        <v>7930</v>
      </c>
      <c r="D2652" t="s">
        <v>103</v>
      </c>
      <c r="E2652">
        <v>11884</v>
      </c>
      <c r="F2652">
        <v>14.5</v>
      </c>
    </row>
    <row r="2653" spans="1:6" x14ac:dyDescent="0.25">
      <c r="A2653" t="s">
        <v>7931</v>
      </c>
      <c r="B2653" t="s">
        <v>7932</v>
      </c>
      <c r="C2653" t="s">
        <v>7933</v>
      </c>
      <c r="D2653" t="s">
        <v>107</v>
      </c>
      <c r="E2653">
        <v>11883</v>
      </c>
      <c r="F2653">
        <v>10.28</v>
      </c>
    </row>
    <row r="2654" spans="1:6" x14ac:dyDescent="0.25">
      <c r="A2654" t="s">
        <v>7934</v>
      </c>
      <c r="B2654" t="s">
        <v>7935</v>
      </c>
      <c r="C2654" t="s">
        <v>7936</v>
      </c>
      <c r="D2654" t="s">
        <v>205</v>
      </c>
      <c r="E2654">
        <v>11881</v>
      </c>
      <c r="F2654">
        <v>6.2</v>
      </c>
    </row>
    <row r="2655" spans="1:6" x14ac:dyDescent="0.25">
      <c r="A2655" t="s">
        <v>7937</v>
      </c>
      <c r="B2655" t="s">
        <v>7938</v>
      </c>
      <c r="C2655" t="s">
        <v>7939</v>
      </c>
      <c r="D2655" t="s">
        <v>115</v>
      </c>
      <c r="E2655">
        <v>11878</v>
      </c>
      <c r="F2655">
        <v>14.39</v>
      </c>
    </row>
    <row r="2656" spans="1:6" x14ac:dyDescent="0.25">
      <c r="A2656" t="s">
        <v>7940</v>
      </c>
      <c r="B2656" t="s">
        <v>7941</v>
      </c>
      <c r="C2656" t="s">
        <v>7942</v>
      </c>
      <c r="D2656" t="s">
        <v>107</v>
      </c>
      <c r="E2656">
        <v>11850</v>
      </c>
      <c r="F2656">
        <v>15.38</v>
      </c>
    </row>
    <row r="2657" spans="1:6" x14ac:dyDescent="0.25">
      <c r="A2657" t="s">
        <v>7943</v>
      </c>
      <c r="B2657" t="s">
        <v>7944</v>
      </c>
      <c r="C2657" t="s">
        <v>7945</v>
      </c>
      <c r="D2657" t="s">
        <v>103</v>
      </c>
      <c r="E2657">
        <v>11834</v>
      </c>
      <c r="F2657">
        <v>9.18</v>
      </c>
    </row>
    <row r="2658" spans="1:6" x14ac:dyDescent="0.25">
      <c r="A2658" t="s">
        <v>7946</v>
      </c>
      <c r="B2658" t="s">
        <v>7947</v>
      </c>
      <c r="C2658" t="s">
        <v>349</v>
      </c>
      <c r="D2658" t="s">
        <v>160</v>
      </c>
      <c r="E2658">
        <v>11834</v>
      </c>
      <c r="F2658">
        <v>6.26</v>
      </c>
    </row>
    <row r="2659" spans="1:6" x14ac:dyDescent="0.25">
      <c r="A2659" t="s">
        <v>7948</v>
      </c>
      <c r="B2659" t="s">
        <v>7949</v>
      </c>
      <c r="C2659" t="s">
        <v>7950</v>
      </c>
      <c r="D2659" t="s">
        <v>91</v>
      </c>
      <c r="E2659">
        <v>11828</v>
      </c>
      <c r="F2659">
        <v>14.29</v>
      </c>
    </row>
    <row r="2660" spans="1:6" x14ac:dyDescent="0.25">
      <c r="A2660" t="s">
        <v>7951</v>
      </c>
      <c r="B2660" t="s">
        <v>7952</v>
      </c>
      <c r="C2660" t="s">
        <v>7953</v>
      </c>
      <c r="D2660" t="s">
        <v>88</v>
      </c>
      <c r="E2660">
        <v>11816</v>
      </c>
      <c r="F2660">
        <v>13.49</v>
      </c>
    </row>
    <row r="2661" spans="1:6" x14ac:dyDescent="0.25">
      <c r="A2661" t="s">
        <v>7954</v>
      </c>
      <c r="B2661" t="s">
        <v>7955</v>
      </c>
      <c r="C2661" t="s">
        <v>7956</v>
      </c>
      <c r="D2661" t="s">
        <v>115</v>
      </c>
      <c r="E2661">
        <v>11813</v>
      </c>
      <c r="F2661">
        <v>8.75</v>
      </c>
    </row>
    <row r="2662" spans="1:6" x14ac:dyDescent="0.25">
      <c r="A2662" t="s">
        <v>7957</v>
      </c>
      <c r="B2662" t="s">
        <v>7958</v>
      </c>
      <c r="C2662" t="s">
        <v>7959</v>
      </c>
      <c r="D2662" t="s">
        <v>107</v>
      </c>
      <c r="E2662">
        <v>11804</v>
      </c>
      <c r="F2662">
        <v>4.5999999999999996</v>
      </c>
    </row>
    <row r="2663" spans="1:6" x14ac:dyDescent="0.25">
      <c r="A2663" t="s">
        <v>7960</v>
      </c>
      <c r="B2663" t="s">
        <v>7961</v>
      </c>
      <c r="C2663" t="s">
        <v>7962</v>
      </c>
      <c r="D2663" t="s">
        <v>107</v>
      </c>
      <c r="E2663">
        <v>11801</v>
      </c>
      <c r="F2663">
        <v>11.01</v>
      </c>
    </row>
    <row r="2664" spans="1:6" x14ac:dyDescent="0.25">
      <c r="A2664" t="s">
        <v>7963</v>
      </c>
      <c r="B2664" t="s">
        <v>7964</v>
      </c>
      <c r="C2664" t="s">
        <v>7965</v>
      </c>
      <c r="D2664" t="s">
        <v>141</v>
      </c>
      <c r="E2664">
        <v>11790</v>
      </c>
      <c r="F2664">
        <v>11.7</v>
      </c>
    </row>
    <row r="2665" spans="1:6" x14ac:dyDescent="0.25">
      <c r="A2665" t="s">
        <v>7966</v>
      </c>
      <c r="B2665" t="s">
        <v>7967</v>
      </c>
      <c r="C2665" t="s">
        <v>7968</v>
      </c>
      <c r="D2665" t="s">
        <v>107</v>
      </c>
      <c r="E2665">
        <v>11770</v>
      </c>
      <c r="F2665">
        <v>7.73</v>
      </c>
    </row>
    <row r="2666" spans="1:6" x14ac:dyDescent="0.25">
      <c r="A2666" t="s">
        <v>7969</v>
      </c>
      <c r="B2666" t="s">
        <v>7970</v>
      </c>
      <c r="C2666" t="s">
        <v>7971</v>
      </c>
      <c r="D2666" t="s">
        <v>103</v>
      </c>
      <c r="E2666">
        <v>11765</v>
      </c>
      <c r="F2666">
        <v>5.32</v>
      </c>
    </row>
    <row r="2667" spans="1:6" x14ac:dyDescent="0.25">
      <c r="A2667" t="s">
        <v>7972</v>
      </c>
      <c r="B2667" t="s">
        <v>7973</v>
      </c>
      <c r="C2667" t="s">
        <v>7974</v>
      </c>
      <c r="D2667" t="s">
        <v>141</v>
      </c>
      <c r="E2667">
        <v>11750</v>
      </c>
      <c r="F2667">
        <v>8.93</v>
      </c>
    </row>
    <row r="2668" spans="1:6" x14ac:dyDescent="0.25">
      <c r="A2668" t="s">
        <v>7975</v>
      </c>
      <c r="B2668" t="s">
        <v>7976</v>
      </c>
      <c r="C2668" t="s">
        <v>7977</v>
      </c>
      <c r="D2668" t="s">
        <v>123</v>
      </c>
      <c r="E2668">
        <v>11747</v>
      </c>
      <c r="F2668">
        <v>10.68</v>
      </c>
    </row>
    <row r="2669" spans="1:6" x14ac:dyDescent="0.25">
      <c r="A2669" t="s">
        <v>7978</v>
      </c>
      <c r="B2669" t="s">
        <v>7979</v>
      </c>
      <c r="C2669" t="s">
        <v>7980</v>
      </c>
      <c r="D2669" t="s">
        <v>228</v>
      </c>
      <c r="E2669">
        <v>11723</v>
      </c>
      <c r="F2669">
        <v>10.3</v>
      </c>
    </row>
    <row r="2670" spans="1:6" x14ac:dyDescent="0.25">
      <c r="A2670" t="s">
        <v>7981</v>
      </c>
      <c r="B2670" t="s">
        <v>7982</v>
      </c>
      <c r="C2670" t="s">
        <v>4637</v>
      </c>
      <c r="D2670" t="s">
        <v>123</v>
      </c>
      <c r="E2670">
        <v>11712</v>
      </c>
      <c r="F2670">
        <v>11.1</v>
      </c>
    </row>
    <row r="2671" spans="1:6" x14ac:dyDescent="0.25">
      <c r="A2671" t="s">
        <v>7983</v>
      </c>
      <c r="B2671" t="s">
        <v>7984</v>
      </c>
      <c r="C2671" t="s">
        <v>7985</v>
      </c>
      <c r="D2671" t="s">
        <v>107</v>
      </c>
      <c r="E2671">
        <v>11708</v>
      </c>
      <c r="F2671">
        <v>13.64</v>
      </c>
    </row>
    <row r="2672" spans="1:6" x14ac:dyDescent="0.25">
      <c r="A2672" t="s">
        <v>7986</v>
      </c>
      <c r="B2672" t="s">
        <v>7987</v>
      </c>
      <c r="C2672" t="s">
        <v>7988</v>
      </c>
      <c r="D2672" t="s">
        <v>195</v>
      </c>
      <c r="E2672">
        <v>11707</v>
      </c>
      <c r="F2672">
        <v>6.67</v>
      </c>
    </row>
    <row r="2673" spans="1:6" x14ac:dyDescent="0.25">
      <c r="A2673" t="s">
        <v>7989</v>
      </c>
      <c r="B2673" t="s">
        <v>7990</v>
      </c>
      <c r="C2673" t="s">
        <v>7991</v>
      </c>
      <c r="D2673" t="s">
        <v>88</v>
      </c>
      <c r="E2673">
        <v>11690</v>
      </c>
      <c r="F2673">
        <v>11.46</v>
      </c>
    </row>
    <row r="2674" spans="1:6" x14ac:dyDescent="0.25">
      <c r="A2674" t="s">
        <v>7992</v>
      </c>
      <c r="B2674" t="s">
        <v>7993</v>
      </c>
      <c r="C2674" t="s">
        <v>7994</v>
      </c>
      <c r="D2674" t="s">
        <v>205</v>
      </c>
      <c r="E2674">
        <v>11684</v>
      </c>
      <c r="F2674">
        <v>4.05</v>
      </c>
    </row>
    <row r="2675" spans="1:6" x14ac:dyDescent="0.25">
      <c r="A2675" t="s">
        <v>7995</v>
      </c>
      <c r="B2675" t="s">
        <v>7996</v>
      </c>
      <c r="C2675" t="s">
        <v>7997</v>
      </c>
      <c r="D2675" t="s">
        <v>88</v>
      </c>
      <c r="E2675">
        <v>11674</v>
      </c>
      <c r="F2675">
        <v>6.7</v>
      </c>
    </row>
    <row r="2676" spans="1:6" x14ac:dyDescent="0.25">
      <c r="A2676" t="s">
        <v>7998</v>
      </c>
      <c r="B2676" t="s">
        <v>7999</v>
      </c>
      <c r="C2676" t="s">
        <v>8000</v>
      </c>
      <c r="D2676" t="s">
        <v>195</v>
      </c>
      <c r="E2676">
        <v>11671</v>
      </c>
      <c r="F2676">
        <v>13.94</v>
      </c>
    </row>
    <row r="2677" spans="1:6" x14ac:dyDescent="0.25">
      <c r="A2677" t="s">
        <v>8001</v>
      </c>
      <c r="B2677" t="s">
        <v>8002</v>
      </c>
      <c r="C2677" t="s">
        <v>8003</v>
      </c>
      <c r="D2677" t="s">
        <v>111</v>
      </c>
      <c r="E2677">
        <v>11670</v>
      </c>
      <c r="F2677">
        <v>4.26</v>
      </c>
    </row>
    <row r="2678" spans="1:6" x14ac:dyDescent="0.25">
      <c r="A2678" t="s">
        <v>8004</v>
      </c>
      <c r="B2678" t="s">
        <v>8005</v>
      </c>
      <c r="C2678" t="s">
        <v>8006</v>
      </c>
      <c r="D2678" t="s">
        <v>173</v>
      </c>
      <c r="E2678">
        <v>11655</v>
      </c>
      <c r="F2678">
        <v>4.57</v>
      </c>
    </row>
    <row r="2679" spans="1:6" x14ac:dyDescent="0.25">
      <c r="A2679" t="s">
        <v>8007</v>
      </c>
      <c r="B2679" t="s">
        <v>8008</v>
      </c>
      <c r="C2679" t="s">
        <v>8009</v>
      </c>
      <c r="D2679" t="s">
        <v>173</v>
      </c>
      <c r="E2679">
        <v>11632</v>
      </c>
      <c r="F2679">
        <v>8.2200000000000006</v>
      </c>
    </row>
    <row r="2680" spans="1:6" x14ac:dyDescent="0.25">
      <c r="A2680" t="s">
        <v>8010</v>
      </c>
      <c r="B2680" t="s">
        <v>8011</v>
      </c>
      <c r="C2680" t="s">
        <v>8012</v>
      </c>
      <c r="D2680" t="s">
        <v>115</v>
      </c>
      <c r="E2680">
        <v>11624</v>
      </c>
      <c r="F2680">
        <v>8.6</v>
      </c>
    </row>
    <row r="2681" spans="1:6" x14ac:dyDescent="0.25">
      <c r="A2681" t="s">
        <v>8013</v>
      </c>
      <c r="B2681" t="s">
        <v>8014</v>
      </c>
      <c r="C2681" t="s">
        <v>8015</v>
      </c>
      <c r="D2681" t="s">
        <v>173</v>
      </c>
      <c r="E2681">
        <v>11615</v>
      </c>
      <c r="F2681">
        <v>12.18</v>
      </c>
    </row>
    <row r="2682" spans="1:6" x14ac:dyDescent="0.25">
      <c r="A2682" t="s">
        <v>8016</v>
      </c>
      <c r="B2682" t="s">
        <v>8017</v>
      </c>
      <c r="C2682" t="s">
        <v>8018</v>
      </c>
      <c r="D2682" t="s">
        <v>119</v>
      </c>
      <c r="E2682">
        <v>11611</v>
      </c>
      <c r="F2682">
        <v>15.22</v>
      </c>
    </row>
    <row r="2683" spans="1:6" x14ac:dyDescent="0.25">
      <c r="A2683" t="s">
        <v>8019</v>
      </c>
      <c r="B2683" t="s">
        <v>8020</v>
      </c>
      <c r="C2683" t="s">
        <v>8021</v>
      </c>
      <c r="D2683" t="s">
        <v>99</v>
      </c>
      <c r="E2683">
        <v>11611</v>
      </c>
      <c r="F2683">
        <v>11.45</v>
      </c>
    </row>
    <row r="2684" spans="1:6" x14ac:dyDescent="0.25">
      <c r="A2684" t="s">
        <v>8022</v>
      </c>
      <c r="B2684" t="s">
        <v>8023</v>
      </c>
      <c r="C2684" t="s">
        <v>8024</v>
      </c>
      <c r="D2684" t="s">
        <v>107</v>
      </c>
      <c r="E2684">
        <v>11610</v>
      </c>
      <c r="F2684">
        <v>9.65</v>
      </c>
    </row>
    <row r="2685" spans="1:6" x14ac:dyDescent="0.25">
      <c r="A2685" t="s">
        <v>8025</v>
      </c>
      <c r="B2685" t="s">
        <v>8026</v>
      </c>
      <c r="C2685" t="s">
        <v>8027</v>
      </c>
      <c r="D2685" t="s">
        <v>88</v>
      </c>
      <c r="E2685">
        <v>11607</v>
      </c>
      <c r="F2685">
        <v>14.23</v>
      </c>
    </row>
    <row r="2686" spans="1:6" x14ac:dyDescent="0.25">
      <c r="A2686" t="s">
        <v>8028</v>
      </c>
      <c r="B2686" t="s">
        <v>8029</v>
      </c>
      <c r="C2686" t="s">
        <v>1148</v>
      </c>
      <c r="D2686" t="s">
        <v>127</v>
      </c>
      <c r="E2686">
        <v>11600</v>
      </c>
      <c r="F2686">
        <v>15.24</v>
      </c>
    </row>
    <row r="2687" spans="1:6" x14ac:dyDescent="0.25">
      <c r="A2687" t="s">
        <v>8030</v>
      </c>
      <c r="B2687" t="s">
        <v>8031</v>
      </c>
      <c r="C2687" t="s">
        <v>8032</v>
      </c>
      <c r="D2687" t="s">
        <v>141</v>
      </c>
      <c r="E2687">
        <v>11597</v>
      </c>
      <c r="F2687">
        <v>15.05</v>
      </c>
    </row>
    <row r="2688" spans="1:6" x14ac:dyDescent="0.25">
      <c r="A2688" t="s">
        <v>8033</v>
      </c>
      <c r="B2688" t="s">
        <v>8034</v>
      </c>
      <c r="C2688" t="s">
        <v>8035</v>
      </c>
      <c r="D2688" t="s">
        <v>149</v>
      </c>
      <c r="E2688">
        <v>11579</v>
      </c>
      <c r="F2688">
        <v>6</v>
      </c>
    </row>
    <row r="2689" spans="1:6" x14ac:dyDescent="0.25">
      <c r="A2689" t="s">
        <v>8036</v>
      </c>
      <c r="B2689" t="s">
        <v>8037</v>
      </c>
      <c r="C2689" t="s">
        <v>8038</v>
      </c>
      <c r="D2689" t="s">
        <v>228</v>
      </c>
      <c r="E2689">
        <v>11575</v>
      </c>
      <c r="F2689">
        <v>9.67</v>
      </c>
    </row>
    <row r="2690" spans="1:6" x14ac:dyDescent="0.25">
      <c r="A2690" t="s">
        <v>8039</v>
      </c>
      <c r="B2690" t="s">
        <v>8040</v>
      </c>
      <c r="C2690" t="s">
        <v>8041</v>
      </c>
      <c r="D2690" t="s">
        <v>99</v>
      </c>
      <c r="E2690">
        <v>11575</v>
      </c>
      <c r="F2690">
        <v>14.54</v>
      </c>
    </row>
    <row r="2691" spans="1:6" x14ac:dyDescent="0.25">
      <c r="A2691" t="s">
        <v>8042</v>
      </c>
      <c r="B2691" t="s">
        <v>8043</v>
      </c>
      <c r="C2691" t="s">
        <v>8044</v>
      </c>
      <c r="D2691" t="s">
        <v>119</v>
      </c>
      <c r="E2691">
        <v>11567</v>
      </c>
      <c r="F2691">
        <v>4.29</v>
      </c>
    </row>
    <row r="2692" spans="1:6" x14ac:dyDescent="0.25">
      <c r="A2692" t="s">
        <v>8045</v>
      </c>
      <c r="B2692" t="s">
        <v>8046</v>
      </c>
      <c r="C2692" t="s">
        <v>8047</v>
      </c>
      <c r="D2692" t="s">
        <v>111</v>
      </c>
      <c r="E2692">
        <v>11559</v>
      </c>
      <c r="F2692">
        <v>13.32</v>
      </c>
    </row>
    <row r="2693" spans="1:6" x14ac:dyDescent="0.25">
      <c r="A2693" t="s">
        <v>8048</v>
      </c>
      <c r="B2693" t="s">
        <v>8049</v>
      </c>
      <c r="C2693" t="s">
        <v>8050</v>
      </c>
      <c r="D2693" t="s">
        <v>103</v>
      </c>
      <c r="E2693">
        <v>11557</v>
      </c>
      <c r="F2693">
        <v>9.7799999999999994</v>
      </c>
    </row>
    <row r="2694" spans="1:6" x14ac:dyDescent="0.25">
      <c r="A2694" t="s">
        <v>8051</v>
      </c>
      <c r="B2694" t="s">
        <v>8052</v>
      </c>
      <c r="C2694" t="s">
        <v>8053</v>
      </c>
      <c r="D2694" t="s">
        <v>253</v>
      </c>
      <c r="E2694">
        <v>11548</v>
      </c>
      <c r="F2694">
        <v>8.98</v>
      </c>
    </row>
    <row r="2695" spans="1:6" x14ac:dyDescent="0.25">
      <c r="A2695" t="s">
        <v>8054</v>
      </c>
      <c r="B2695" t="s">
        <v>8055</v>
      </c>
      <c r="C2695" t="s">
        <v>8056</v>
      </c>
      <c r="D2695" t="s">
        <v>107</v>
      </c>
      <c r="E2695">
        <v>11547</v>
      </c>
      <c r="F2695">
        <v>8.7799999999999994</v>
      </c>
    </row>
    <row r="2696" spans="1:6" x14ac:dyDescent="0.25">
      <c r="A2696" t="s">
        <v>8057</v>
      </c>
      <c r="B2696" t="s">
        <v>8058</v>
      </c>
      <c r="C2696" t="s">
        <v>8059</v>
      </c>
      <c r="D2696" t="s">
        <v>212</v>
      </c>
      <c r="E2696">
        <v>11533</v>
      </c>
      <c r="F2696">
        <v>9.25</v>
      </c>
    </row>
    <row r="2697" spans="1:6" x14ac:dyDescent="0.25">
      <c r="A2697" t="s">
        <v>8060</v>
      </c>
      <c r="B2697" t="s">
        <v>8061</v>
      </c>
      <c r="C2697" t="s">
        <v>8062</v>
      </c>
      <c r="D2697" t="s">
        <v>195</v>
      </c>
      <c r="E2697">
        <v>11530</v>
      </c>
      <c r="F2697">
        <v>7.29</v>
      </c>
    </row>
    <row r="2698" spans="1:6" x14ac:dyDescent="0.25">
      <c r="A2698" t="s">
        <v>8063</v>
      </c>
      <c r="B2698" t="s">
        <v>8064</v>
      </c>
      <c r="C2698" t="s">
        <v>8065</v>
      </c>
      <c r="D2698" t="s">
        <v>131</v>
      </c>
      <c r="E2698">
        <v>11524</v>
      </c>
      <c r="F2698">
        <v>4.7699999999999996</v>
      </c>
    </row>
    <row r="2699" spans="1:6" x14ac:dyDescent="0.25">
      <c r="A2699" t="s">
        <v>8066</v>
      </c>
      <c r="B2699" t="s">
        <v>8067</v>
      </c>
      <c r="C2699" t="s">
        <v>8068</v>
      </c>
      <c r="D2699" t="s">
        <v>119</v>
      </c>
      <c r="E2699">
        <v>11517</v>
      </c>
      <c r="F2699">
        <v>4.71</v>
      </c>
    </row>
    <row r="2700" spans="1:6" x14ac:dyDescent="0.25">
      <c r="A2700" t="s">
        <v>8069</v>
      </c>
      <c r="B2700" t="s">
        <v>8070</v>
      </c>
      <c r="C2700" t="s">
        <v>8071</v>
      </c>
      <c r="D2700" t="s">
        <v>123</v>
      </c>
      <c r="E2700">
        <v>11513</v>
      </c>
      <c r="F2700">
        <v>5.58</v>
      </c>
    </row>
    <row r="2701" spans="1:6" x14ac:dyDescent="0.25">
      <c r="A2701" t="s">
        <v>8072</v>
      </c>
      <c r="B2701" t="s">
        <v>8073</v>
      </c>
      <c r="C2701" t="s">
        <v>8074</v>
      </c>
      <c r="D2701" t="s">
        <v>160</v>
      </c>
      <c r="E2701">
        <v>11505</v>
      </c>
      <c r="F2701">
        <v>15.24</v>
      </c>
    </row>
    <row r="2702" spans="1:6" x14ac:dyDescent="0.25">
      <c r="A2702" t="s">
        <v>8075</v>
      </c>
      <c r="B2702" t="s">
        <v>8076</v>
      </c>
      <c r="C2702" t="s">
        <v>8077</v>
      </c>
      <c r="D2702" t="s">
        <v>107</v>
      </c>
      <c r="E2702">
        <v>11502</v>
      </c>
      <c r="F2702">
        <v>10.18</v>
      </c>
    </row>
    <row r="2703" spans="1:6" x14ac:dyDescent="0.25">
      <c r="A2703" t="s">
        <v>8078</v>
      </c>
      <c r="B2703" t="s">
        <v>8079</v>
      </c>
      <c r="C2703" t="s">
        <v>8080</v>
      </c>
      <c r="D2703" t="s">
        <v>115</v>
      </c>
      <c r="E2703">
        <v>11485</v>
      </c>
      <c r="F2703">
        <v>8.99</v>
      </c>
    </row>
    <row r="2704" spans="1:6" x14ac:dyDescent="0.25">
      <c r="A2704" t="s">
        <v>8081</v>
      </c>
      <c r="B2704" t="s">
        <v>8082</v>
      </c>
      <c r="C2704" t="s">
        <v>8083</v>
      </c>
      <c r="D2704" t="s">
        <v>195</v>
      </c>
      <c r="E2704">
        <v>11480</v>
      </c>
      <c r="F2704">
        <v>7.4</v>
      </c>
    </row>
    <row r="2705" spans="1:6" x14ac:dyDescent="0.25">
      <c r="A2705" t="s">
        <v>8084</v>
      </c>
      <c r="B2705" t="s">
        <v>8085</v>
      </c>
      <c r="C2705" t="s">
        <v>8086</v>
      </c>
      <c r="D2705" t="s">
        <v>253</v>
      </c>
      <c r="E2705">
        <v>11479</v>
      </c>
      <c r="F2705">
        <v>12.84</v>
      </c>
    </row>
    <row r="2706" spans="1:6" x14ac:dyDescent="0.25">
      <c r="A2706" t="s">
        <v>8087</v>
      </c>
      <c r="B2706" t="s">
        <v>8088</v>
      </c>
      <c r="C2706" t="s">
        <v>8089</v>
      </c>
      <c r="D2706" t="s">
        <v>88</v>
      </c>
      <c r="E2706">
        <v>11476</v>
      </c>
      <c r="F2706">
        <v>10.72</v>
      </c>
    </row>
    <row r="2707" spans="1:6" x14ac:dyDescent="0.25">
      <c r="A2707" t="s">
        <v>8090</v>
      </c>
      <c r="B2707" t="s">
        <v>8091</v>
      </c>
      <c r="C2707" t="s">
        <v>8092</v>
      </c>
      <c r="D2707" t="s">
        <v>205</v>
      </c>
      <c r="E2707">
        <v>11472</v>
      </c>
      <c r="F2707">
        <v>15.3</v>
      </c>
    </row>
    <row r="2708" spans="1:6" x14ac:dyDescent="0.25">
      <c r="A2708" t="s">
        <v>8093</v>
      </c>
      <c r="B2708" t="s">
        <v>8094</v>
      </c>
      <c r="C2708" t="s">
        <v>8095</v>
      </c>
      <c r="D2708" t="s">
        <v>115</v>
      </c>
      <c r="E2708">
        <v>11467</v>
      </c>
      <c r="F2708">
        <v>10.31</v>
      </c>
    </row>
    <row r="2709" spans="1:6" x14ac:dyDescent="0.25">
      <c r="A2709" t="s">
        <v>8096</v>
      </c>
      <c r="B2709" t="s">
        <v>8097</v>
      </c>
      <c r="C2709" t="s">
        <v>8098</v>
      </c>
      <c r="D2709" t="s">
        <v>107</v>
      </c>
      <c r="E2709">
        <v>11466</v>
      </c>
      <c r="F2709">
        <v>7.75</v>
      </c>
    </row>
    <row r="2710" spans="1:6" x14ac:dyDescent="0.25">
      <c r="A2710" t="s">
        <v>8099</v>
      </c>
      <c r="B2710" t="s">
        <v>8100</v>
      </c>
      <c r="C2710" t="s">
        <v>8101</v>
      </c>
      <c r="D2710" t="s">
        <v>115</v>
      </c>
      <c r="E2710">
        <v>11446</v>
      </c>
      <c r="F2710">
        <v>10.199999999999999</v>
      </c>
    </row>
    <row r="2711" spans="1:6" x14ac:dyDescent="0.25">
      <c r="A2711" t="s">
        <v>8102</v>
      </c>
      <c r="B2711" t="s">
        <v>8103</v>
      </c>
      <c r="C2711" t="s">
        <v>2582</v>
      </c>
      <c r="D2711" t="s">
        <v>145</v>
      </c>
      <c r="E2711">
        <v>11446</v>
      </c>
      <c r="F2711">
        <v>10.34</v>
      </c>
    </row>
    <row r="2712" spans="1:6" x14ac:dyDescent="0.25">
      <c r="A2712" t="s">
        <v>8104</v>
      </c>
      <c r="B2712" t="s">
        <v>8105</v>
      </c>
      <c r="C2712" t="s">
        <v>8106</v>
      </c>
      <c r="D2712" t="s">
        <v>173</v>
      </c>
      <c r="E2712">
        <v>11444</v>
      </c>
      <c r="F2712">
        <v>9.82</v>
      </c>
    </row>
    <row r="2713" spans="1:6" x14ac:dyDescent="0.25">
      <c r="A2713" t="s">
        <v>8107</v>
      </c>
      <c r="B2713" t="s">
        <v>8108</v>
      </c>
      <c r="C2713" t="s">
        <v>8109</v>
      </c>
      <c r="D2713" t="s">
        <v>103</v>
      </c>
      <c r="E2713">
        <v>11438</v>
      </c>
      <c r="F2713">
        <v>14.59</v>
      </c>
    </row>
    <row r="2714" spans="1:6" x14ac:dyDescent="0.25">
      <c r="A2714" t="s">
        <v>8110</v>
      </c>
      <c r="B2714" t="s">
        <v>8111</v>
      </c>
      <c r="C2714" t="s">
        <v>8112</v>
      </c>
      <c r="D2714" t="s">
        <v>107</v>
      </c>
      <c r="E2714">
        <v>11435</v>
      </c>
      <c r="F2714">
        <v>11.66</v>
      </c>
    </row>
    <row r="2715" spans="1:6" x14ac:dyDescent="0.25">
      <c r="A2715" t="s">
        <v>8113</v>
      </c>
      <c r="B2715" t="s">
        <v>8114</v>
      </c>
      <c r="C2715" t="s">
        <v>8115</v>
      </c>
      <c r="D2715" t="s">
        <v>173</v>
      </c>
      <c r="E2715">
        <v>11422</v>
      </c>
      <c r="F2715">
        <v>14.3</v>
      </c>
    </row>
    <row r="2716" spans="1:6" x14ac:dyDescent="0.25">
      <c r="A2716" t="s">
        <v>8116</v>
      </c>
      <c r="B2716" t="s">
        <v>8117</v>
      </c>
      <c r="C2716" t="s">
        <v>8118</v>
      </c>
      <c r="D2716" t="s">
        <v>88</v>
      </c>
      <c r="E2716">
        <v>11411</v>
      </c>
      <c r="F2716">
        <v>6.2</v>
      </c>
    </row>
    <row r="2717" spans="1:6" x14ac:dyDescent="0.25">
      <c r="A2717" t="s">
        <v>8119</v>
      </c>
      <c r="B2717" t="s">
        <v>8120</v>
      </c>
      <c r="C2717" t="s">
        <v>8121</v>
      </c>
      <c r="D2717" t="s">
        <v>141</v>
      </c>
      <c r="E2717">
        <v>11411</v>
      </c>
      <c r="F2717">
        <v>6.86</v>
      </c>
    </row>
    <row r="2718" spans="1:6" x14ac:dyDescent="0.25">
      <c r="A2718" t="s">
        <v>8122</v>
      </c>
      <c r="B2718" t="s">
        <v>8123</v>
      </c>
      <c r="C2718" t="s">
        <v>8124</v>
      </c>
      <c r="D2718" t="s">
        <v>107</v>
      </c>
      <c r="E2718">
        <v>11410</v>
      </c>
      <c r="F2718">
        <v>9.2200000000000006</v>
      </c>
    </row>
    <row r="2719" spans="1:6" x14ac:dyDescent="0.25">
      <c r="A2719" t="s">
        <v>8125</v>
      </c>
      <c r="B2719" t="s">
        <v>8126</v>
      </c>
      <c r="C2719" t="s">
        <v>8127</v>
      </c>
      <c r="D2719" t="s">
        <v>195</v>
      </c>
      <c r="E2719">
        <v>11396</v>
      </c>
      <c r="F2719">
        <v>11.22</v>
      </c>
    </row>
    <row r="2720" spans="1:6" x14ac:dyDescent="0.25">
      <c r="A2720" t="s">
        <v>8128</v>
      </c>
      <c r="B2720" t="s">
        <v>8129</v>
      </c>
      <c r="C2720" t="s">
        <v>7495</v>
      </c>
      <c r="D2720" t="s">
        <v>149</v>
      </c>
      <c r="E2720">
        <v>11386</v>
      </c>
      <c r="F2720">
        <v>6.79</v>
      </c>
    </row>
    <row r="2721" spans="1:6" x14ac:dyDescent="0.25">
      <c r="A2721" t="s">
        <v>8130</v>
      </c>
      <c r="B2721" t="s">
        <v>8131</v>
      </c>
      <c r="C2721" t="s">
        <v>8132</v>
      </c>
      <c r="D2721" t="s">
        <v>115</v>
      </c>
      <c r="E2721">
        <v>11378</v>
      </c>
      <c r="F2721">
        <v>6.51</v>
      </c>
    </row>
    <row r="2722" spans="1:6" x14ac:dyDescent="0.25">
      <c r="A2722" t="s">
        <v>8133</v>
      </c>
      <c r="B2722" t="s">
        <v>8134</v>
      </c>
      <c r="C2722" t="s">
        <v>8135</v>
      </c>
      <c r="D2722" t="s">
        <v>107</v>
      </c>
      <c r="E2722">
        <v>11377</v>
      </c>
      <c r="F2722">
        <v>13.24</v>
      </c>
    </row>
    <row r="2723" spans="1:6" x14ac:dyDescent="0.25">
      <c r="A2723" t="s">
        <v>8136</v>
      </c>
      <c r="B2723" t="s">
        <v>8137</v>
      </c>
      <c r="C2723" t="s">
        <v>8138</v>
      </c>
      <c r="D2723" t="s">
        <v>141</v>
      </c>
      <c r="E2723">
        <v>11374</v>
      </c>
      <c r="F2723">
        <v>4.4000000000000004</v>
      </c>
    </row>
    <row r="2724" spans="1:6" x14ac:dyDescent="0.25">
      <c r="A2724" t="s">
        <v>8139</v>
      </c>
      <c r="B2724" t="s">
        <v>8140</v>
      </c>
      <c r="C2724" t="s">
        <v>8141</v>
      </c>
      <c r="D2724" t="s">
        <v>99</v>
      </c>
      <c r="E2724">
        <v>11369</v>
      </c>
      <c r="F2724">
        <v>13.78</v>
      </c>
    </row>
    <row r="2725" spans="1:6" x14ac:dyDescent="0.25">
      <c r="A2725" t="s">
        <v>8142</v>
      </c>
      <c r="B2725" t="s">
        <v>8143</v>
      </c>
      <c r="C2725" t="s">
        <v>8144</v>
      </c>
      <c r="D2725" t="s">
        <v>141</v>
      </c>
      <c r="E2725">
        <v>11356</v>
      </c>
      <c r="F2725">
        <v>4.3499999999999996</v>
      </c>
    </row>
    <row r="2726" spans="1:6" x14ac:dyDescent="0.25">
      <c r="A2726" t="s">
        <v>8145</v>
      </c>
      <c r="B2726" t="s">
        <v>8146</v>
      </c>
      <c r="C2726" t="s">
        <v>8147</v>
      </c>
      <c r="D2726" t="s">
        <v>88</v>
      </c>
      <c r="E2726">
        <v>11345</v>
      </c>
      <c r="F2726">
        <v>7.29</v>
      </c>
    </row>
    <row r="2727" spans="1:6" x14ac:dyDescent="0.25">
      <c r="A2727" t="s">
        <v>8148</v>
      </c>
      <c r="B2727" t="s">
        <v>8149</v>
      </c>
      <c r="C2727" t="s">
        <v>8150</v>
      </c>
      <c r="D2727" t="s">
        <v>156</v>
      </c>
      <c r="E2727">
        <v>11341</v>
      </c>
      <c r="F2727">
        <v>4.74</v>
      </c>
    </row>
    <row r="2728" spans="1:6" x14ac:dyDescent="0.25">
      <c r="A2728" t="s">
        <v>8151</v>
      </c>
      <c r="B2728" t="s">
        <v>8152</v>
      </c>
      <c r="C2728" t="s">
        <v>8153</v>
      </c>
      <c r="D2728" t="s">
        <v>119</v>
      </c>
      <c r="E2728">
        <v>11333</v>
      </c>
      <c r="F2728">
        <v>11.43</v>
      </c>
    </row>
    <row r="2729" spans="1:6" x14ac:dyDescent="0.25">
      <c r="A2729" t="s">
        <v>8154</v>
      </c>
      <c r="B2729" t="s">
        <v>8155</v>
      </c>
      <c r="C2729" t="s">
        <v>8156</v>
      </c>
      <c r="D2729" t="s">
        <v>107</v>
      </c>
      <c r="E2729">
        <v>11331</v>
      </c>
      <c r="F2729">
        <v>11.05</v>
      </c>
    </row>
    <row r="2730" spans="1:6" x14ac:dyDescent="0.25">
      <c r="A2730" t="s">
        <v>8157</v>
      </c>
      <c r="B2730" t="s">
        <v>8158</v>
      </c>
      <c r="C2730" t="s">
        <v>8159</v>
      </c>
      <c r="D2730" t="s">
        <v>88</v>
      </c>
      <c r="E2730">
        <v>11323</v>
      </c>
      <c r="F2730">
        <v>10.7</v>
      </c>
    </row>
    <row r="2731" spans="1:6" x14ac:dyDescent="0.25">
      <c r="A2731" t="s">
        <v>8160</v>
      </c>
      <c r="B2731" t="s">
        <v>8161</v>
      </c>
      <c r="C2731" t="s">
        <v>8162</v>
      </c>
      <c r="D2731" t="s">
        <v>145</v>
      </c>
      <c r="E2731">
        <v>11323</v>
      </c>
      <c r="F2731">
        <v>4.71</v>
      </c>
    </row>
    <row r="2732" spans="1:6" x14ac:dyDescent="0.25">
      <c r="A2732" t="s">
        <v>8163</v>
      </c>
      <c r="B2732" t="s">
        <v>8164</v>
      </c>
      <c r="C2732" t="s">
        <v>8165</v>
      </c>
      <c r="D2732" t="s">
        <v>141</v>
      </c>
      <c r="E2732">
        <v>11297</v>
      </c>
      <c r="F2732">
        <v>11.88</v>
      </c>
    </row>
    <row r="2733" spans="1:6" x14ac:dyDescent="0.25">
      <c r="A2733" t="s">
        <v>8166</v>
      </c>
      <c r="B2733" t="s">
        <v>8167</v>
      </c>
      <c r="C2733" t="s">
        <v>8168</v>
      </c>
      <c r="D2733" t="s">
        <v>88</v>
      </c>
      <c r="E2733">
        <v>11295</v>
      </c>
      <c r="F2733">
        <v>11.42</v>
      </c>
    </row>
    <row r="2734" spans="1:6" x14ac:dyDescent="0.25">
      <c r="A2734" t="s">
        <v>8169</v>
      </c>
      <c r="B2734" t="s">
        <v>8170</v>
      </c>
      <c r="C2734" t="s">
        <v>8171</v>
      </c>
      <c r="D2734" t="s">
        <v>263</v>
      </c>
      <c r="E2734">
        <v>11291</v>
      </c>
      <c r="F2734">
        <v>14.88</v>
      </c>
    </row>
    <row r="2735" spans="1:6" x14ac:dyDescent="0.25">
      <c r="A2735" t="s">
        <v>8172</v>
      </c>
      <c r="B2735" t="s">
        <v>8173</v>
      </c>
      <c r="C2735" t="s">
        <v>8174</v>
      </c>
      <c r="D2735" t="s">
        <v>88</v>
      </c>
      <c r="E2735">
        <v>11281</v>
      </c>
      <c r="F2735">
        <v>13.3</v>
      </c>
    </row>
    <row r="2736" spans="1:6" x14ac:dyDescent="0.25">
      <c r="A2736" t="s">
        <v>8175</v>
      </c>
      <c r="B2736" t="s">
        <v>8176</v>
      </c>
      <c r="C2736" t="s">
        <v>8177</v>
      </c>
      <c r="D2736" t="s">
        <v>156</v>
      </c>
      <c r="E2736">
        <v>11270</v>
      </c>
      <c r="F2736">
        <v>14.64</v>
      </c>
    </row>
    <row r="2737" spans="1:6" x14ac:dyDescent="0.25">
      <c r="A2737" t="s">
        <v>8178</v>
      </c>
      <c r="B2737" t="s">
        <v>8179</v>
      </c>
      <c r="C2737" t="s">
        <v>8180</v>
      </c>
      <c r="D2737" t="s">
        <v>103</v>
      </c>
      <c r="E2737">
        <v>11266</v>
      </c>
      <c r="F2737">
        <v>8.34</v>
      </c>
    </row>
    <row r="2738" spans="1:6" x14ac:dyDescent="0.25">
      <c r="A2738" t="s">
        <v>8181</v>
      </c>
      <c r="B2738" t="s">
        <v>8182</v>
      </c>
      <c r="C2738" t="s">
        <v>8183</v>
      </c>
      <c r="D2738" t="s">
        <v>88</v>
      </c>
      <c r="E2738">
        <v>11263</v>
      </c>
      <c r="F2738">
        <v>7.22</v>
      </c>
    </row>
    <row r="2739" spans="1:6" x14ac:dyDescent="0.25">
      <c r="A2739" t="s">
        <v>8184</v>
      </c>
      <c r="B2739" t="s">
        <v>8185</v>
      </c>
      <c r="C2739" t="s">
        <v>8186</v>
      </c>
      <c r="D2739" t="s">
        <v>88</v>
      </c>
      <c r="E2739">
        <v>11259</v>
      </c>
      <c r="F2739">
        <v>8.27</v>
      </c>
    </row>
    <row r="2740" spans="1:6" x14ac:dyDescent="0.25">
      <c r="A2740" t="s">
        <v>8187</v>
      </c>
      <c r="B2740" t="s">
        <v>8188</v>
      </c>
      <c r="C2740" t="s">
        <v>8189</v>
      </c>
      <c r="D2740" t="s">
        <v>115</v>
      </c>
      <c r="E2740">
        <v>11251</v>
      </c>
      <c r="F2740">
        <v>14.73</v>
      </c>
    </row>
    <row r="2741" spans="1:6" x14ac:dyDescent="0.25">
      <c r="A2741" t="s">
        <v>8190</v>
      </c>
      <c r="B2741" t="s">
        <v>8191</v>
      </c>
      <c r="C2741" t="s">
        <v>8192</v>
      </c>
      <c r="D2741" t="s">
        <v>107</v>
      </c>
      <c r="E2741">
        <v>11246</v>
      </c>
      <c r="F2741">
        <v>11.53</v>
      </c>
    </row>
    <row r="2742" spans="1:6" x14ac:dyDescent="0.25">
      <c r="A2742" t="s">
        <v>8193</v>
      </c>
      <c r="B2742" t="s">
        <v>8194</v>
      </c>
      <c r="C2742" t="s">
        <v>8195</v>
      </c>
      <c r="D2742" t="s">
        <v>88</v>
      </c>
      <c r="E2742">
        <v>11239</v>
      </c>
      <c r="F2742">
        <v>11.3</v>
      </c>
    </row>
    <row r="2743" spans="1:6" x14ac:dyDescent="0.25">
      <c r="A2743" t="s">
        <v>8196</v>
      </c>
      <c r="B2743" t="s">
        <v>8197</v>
      </c>
      <c r="C2743" t="s">
        <v>8198</v>
      </c>
      <c r="D2743" t="s">
        <v>119</v>
      </c>
      <c r="E2743">
        <v>11232</v>
      </c>
      <c r="F2743">
        <v>12.52</v>
      </c>
    </row>
    <row r="2744" spans="1:6" x14ac:dyDescent="0.25">
      <c r="A2744" t="s">
        <v>8199</v>
      </c>
      <c r="B2744" t="s">
        <v>8200</v>
      </c>
      <c r="C2744" t="s">
        <v>8201</v>
      </c>
      <c r="D2744" t="s">
        <v>88</v>
      </c>
      <c r="E2744">
        <v>11230</v>
      </c>
      <c r="F2744">
        <v>14.35</v>
      </c>
    </row>
    <row r="2745" spans="1:6" x14ac:dyDescent="0.25">
      <c r="A2745" t="s">
        <v>8202</v>
      </c>
      <c r="B2745" t="s">
        <v>8203</v>
      </c>
      <c r="C2745" t="s">
        <v>8204</v>
      </c>
      <c r="D2745" t="s">
        <v>107</v>
      </c>
      <c r="E2745">
        <v>11230</v>
      </c>
      <c r="F2745">
        <v>4.8600000000000003</v>
      </c>
    </row>
    <row r="2746" spans="1:6" x14ac:dyDescent="0.25">
      <c r="A2746" t="s">
        <v>8205</v>
      </c>
      <c r="B2746" t="s">
        <v>8206</v>
      </c>
      <c r="C2746" t="s">
        <v>8207</v>
      </c>
      <c r="D2746" t="s">
        <v>205</v>
      </c>
      <c r="E2746">
        <v>11224</v>
      </c>
      <c r="F2746">
        <v>7.07</v>
      </c>
    </row>
    <row r="2747" spans="1:6" x14ac:dyDescent="0.25">
      <c r="A2747" t="s">
        <v>8208</v>
      </c>
      <c r="B2747" t="s">
        <v>8209</v>
      </c>
      <c r="C2747" t="s">
        <v>8210</v>
      </c>
      <c r="D2747" t="s">
        <v>99</v>
      </c>
      <c r="E2747">
        <v>11224</v>
      </c>
      <c r="F2747">
        <v>11.07</v>
      </c>
    </row>
    <row r="2748" spans="1:6" x14ac:dyDescent="0.25">
      <c r="A2748" t="s">
        <v>8211</v>
      </c>
      <c r="B2748" t="s">
        <v>8212</v>
      </c>
      <c r="C2748" t="s">
        <v>8213</v>
      </c>
      <c r="D2748" t="s">
        <v>127</v>
      </c>
      <c r="E2748">
        <v>11214</v>
      </c>
      <c r="F2748">
        <v>15.62</v>
      </c>
    </row>
    <row r="2749" spans="1:6" x14ac:dyDescent="0.25">
      <c r="A2749" t="s">
        <v>8214</v>
      </c>
      <c r="B2749" t="s">
        <v>8215</v>
      </c>
      <c r="C2749" t="s">
        <v>3575</v>
      </c>
      <c r="D2749" t="s">
        <v>127</v>
      </c>
      <c r="E2749">
        <v>11202</v>
      </c>
      <c r="F2749">
        <v>9.26</v>
      </c>
    </row>
    <row r="2750" spans="1:6" x14ac:dyDescent="0.25">
      <c r="A2750" t="s">
        <v>8216</v>
      </c>
      <c r="B2750" t="s">
        <v>8217</v>
      </c>
      <c r="C2750" t="s">
        <v>8218</v>
      </c>
      <c r="D2750" t="s">
        <v>205</v>
      </c>
      <c r="E2750">
        <v>11192</v>
      </c>
      <c r="F2750">
        <v>5.96</v>
      </c>
    </row>
    <row r="2751" spans="1:6" x14ac:dyDescent="0.25">
      <c r="A2751" t="s">
        <v>8219</v>
      </c>
      <c r="B2751" t="s">
        <v>8220</v>
      </c>
      <c r="C2751" t="s">
        <v>8221</v>
      </c>
      <c r="D2751" t="s">
        <v>107</v>
      </c>
      <c r="E2751">
        <v>11192</v>
      </c>
      <c r="F2751">
        <v>4.6500000000000004</v>
      </c>
    </row>
    <row r="2752" spans="1:6" x14ac:dyDescent="0.25">
      <c r="A2752" t="s">
        <v>8222</v>
      </c>
      <c r="B2752" t="s">
        <v>8223</v>
      </c>
      <c r="C2752" t="s">
        <v>8224</v>
      </c>
      <c r="D2752" t="s">
        <v>99</v>
      </c>
      <c r="E2752">
        <v>11186</v>
      </c>
      <c r="F2752">
        <v>12.48</v>
      </c>
    </row>
    <row r="2753" spans="1:6" x14ac:dyDescent="0.25">
      <c r="A2753" t="s">
        <v>8225</v>
      </c>
      <c r="B2753" t="s">
        <v>8226</v>
      </c>
      <c r="C2753" t="s">
        <v>8227</v>
      </c>
      <c r="D2753" t="s">
        <v>141</v>
      </c>
      <c r="E2753">
        <v>11181</v>
      </c>
      <c r="F2753">
        <v>11.49</v>
      </c>
    </row>
    <row r="2754" spans="1:6" x14ac:dyDescent="0.25">
      <c r="A2754" t="s">
        <v>8228</v>
      </c>
      <c r="B2754" t="s">
        <v>8229</v>
      </c>
      <c r="C2754" t="s">
        <v>8230</v>
      </c>
      <c r="D2754" t="s">
        <v>103</v>
      </c>
      <c r="E2754">
        <v>11179</v>
      </c>
      <c r="F2754">
        <v>12.16</v>
      </c>
    </row>
    <row r="2755" spans="1:6" x14ac:dyDescent="0.25">
      <c r="A2755" t="s">
        <v>8231</v>
      </c>
      <c r="B2755" t="s">
        <v>8232</v>
      </c>
      <c r="C2755" t="s">
        <v>8233</v>
      </c>
      <c r="D2755" t="s">
        <v>115</v>
      </c>
      <c r="E2755">
        <v>11175</v>
      </c>
      <c r="F2755">
        <v>15.62</v>
      </c>
    </row>
    <row r="2756" spans="1:6" x14ac:dyDescent="0.25">
      <c r="A2756" t="s">
        <v>8234</v>
      </c>
      <c r="B2756" t="s">
        <v>8235</v>
      </c>
      <c r="C2756" t="s">
        <v>8236</v>
      </c>
      <c r="D2756" t="s">
        <v>253</v>
      </c>
      <c r="E2756">
        <v>11171</v>
      </c>
      <c r="F2756">
        <v>5.13</v>
      </c>
    </row>
    <row r="2757" spans="1:6" x14ac:dyDescent="0.25">
      <c r="A2757" t="s">
        <v>8237</v>
      </c>
      <c r="B2757" t="s">
        <v>8238</v>
      </c>
      <c r="C2757" t="s">
        <v>2594</v>
      </c>
      <c r="D2757" t="s">
        <v>103</v>
      </c>
      <c r="E2757">
        <v>11162</v>
      </c>
      <c r="F2757">
        <v>8.6999999999999993</v>
      </c>
    </row>
    <row r="2758" spans="1:6" x14ac:dyDescent="0.25">
      <c r="A2758" t="s">
        <v>8239</v>
      </c>
      <c r="B2758" t="s">
        <v>8240</v>
      </c>
      <c r="C2758" t="s">
        <v>8241</v>
      </c>
      <c r="D2758" t="s">
        <v>127</v>
      </c>
      <c r="E2758">
        <v>11159</v>
      </c>
      <c r="F2758">
        <v>5.03</v>
      </c>
    </row>
    <row r="2759" spans="1:6" x14ac:dyDescent="0.25">
      <c r="A2759" t="s">
        <v>8242</v>
      </c>
      <c r="B2759" t="s">
        <v>8243</v>
      </c>
      <c r="C2759" t="s">
        <v>8244</v>
      </c>
      <c r="D2759" t="s">
        <v>88</v>
      </c>
      <c r="E2759">
        <v>11158</v>
      </c>
      <c r="F2759">
        <v>15.38</v>
      </c>
    </row>
    <row r="2760" spans="1:6" x14ac:dyDescent="0.25">
      <c r="A2760" t="s">
        <v>8245</v>
      </c>
      <c r="B2760" t="s">
        <v>8246</v>
      </c>
      <c r="C2760" t="s">
        <v>8247</v>
      </c>
      <c r="D2760" t="s">
        <v>127</v>
      </c>
      <c r="E2760">
        <v>11157</v>
      </c>
      <c r="F2760">
        <v>15.26</v>
      </c>
    </row>
    <row r="2761" spans="1:6" x14ac:dyDescent="0.25">
      <c r="A2761" t="s">
        <v>8248</v>
      </c>
      <c r="B2761" t="s">
        <v>8249</v>
      </c>
      <c r="C2761" t="s">
        <v>8250</v>
      </c>
      <c r="D2761" t="s">
        <v>103</v>
      </c>
      <c r="E2761">
        <v>11146</v>
      </c>
      <c r="F2761">
        <v>7.74</v>
      </c>
    </row>
    <row r="2762" spans="1:6" x14ac:dyDescent="0.25">
      <c r="A2762" t="s">
        <v>8251</v>
      </c>
      <c r="B2762" t="s">
        <v>8252</v>
      </c>
      <c r="C2762" t="s">
        <v>8253</v>
      </c>
      <c r="D2762" t="s">
        <v>107</v>
      </c>
      <c r="E2762">
        <v>11145</v>
      </c>
      <c r="F2762">
        <v>5.03</v>
      </c>
    </row>
    <row r="2763" spans="1:6" x14ac:dyDescent="0.25">
      <c r="A2763" t="s">
        <v>8254</v>
      </c>
      <c r="B2763" t="s">
        <v>8255</v>
      </c>
      <c r="C2763" t="s">
        <v>8256</v>
      </c>
      <c r="D2763" t="s">
        <v>103</v>
      </c>
      <c r="E2763">
        <v>11143</v>
      </c>
      <c r="F2763">
        <v>11.8</v>
      </c>
    </row>
    <row r="2764" spans="1:6" x14ac:dyDescent="0.25">
      <c r="A2764" t="s">
        <v>8257</v>
      </c>
      <c r="B2764" t="s">
        <v>8258</v>
      </c>
      <c r="C2764" t="s">
        <v>8259</v>
      </c>
      <c r="D2764" t="s">
        <v>115</v>
      </c>
      <c r="E2764">
        <v>11135</v>
      </c>
      <c r="F2764">
        <v>10.61</v>
      </c>
    </row>
    <row r="2765" spans="1:6" x14ac:dyDescent="0.25">
      <c r="A2765" t="s">
        <v>8260</v>
      </c>
      <c r="B2765" t="s">
        <v>8261</v>
      </c>
      <c r="C2765" t="s">
        <v>8262</v>
      </c>
      <c r="D2765" t="s">
        <v>107</v>
      </c>
      <c r="E2765">
        <v>11128</v>
      </c>
      <c r="F2765">
        <v>15.03</v>
      </c>
    </row>
    <row r="2766" spans="1:6" x14ac:dyDescent="0.25">
      <c r="A2766" t="s">
        <v>8263</v>
      </c>
      <c r="B2766" t="s">
        <v>8264</v>
      </c>
      <c r="C2766" t="s">
        <v>8265</v>
      </c>
      <c r="D2766" t="s">
        <v>173</v>
      </c>
      <c r="E2766">
        <v>11121</v>
      </c>
      <c r="F2766">
        <v>15.74</v>
      </c>
    </row>
    <row r="2767" spans="1:6" x14ac:dyDescent="0.25">
      <c r="A2767" t="s">
        <v>8266</v>
      </c>
      <c r="B2767" t="s">
        <v>8267</v>
      </c>
      <c r="C2767" t="s">
        <v>8268</v>
      </c>
      <c r="D2767" t="s">
        <v>103</v>
      </c>
      <c r="E2767">
        <v>11118</v>
      </c>
      <c r="F2767">
        <v>11.3</v>
      </c>
    </row>
    <row r="2768" spans="1:6" x14ac:dyDescent="0.25">
      <c r="A2768" t="s">
        <v>8269</v>
      </c>
      <c r="B2768" t="s">
        <v>8270</v>
      </c>
      <c r="C2768" t="s">
        <v>8271</v>
      </c>
      <c r="D2768" t="s">
        <v>141</v>
      </c>
      <c r="E2768">
        <v>11109</v>
      </c>
      <c r="F2768">
        <v>10.78</v>
      </c>
    </row>
    <row r="2769" spans="1:6" x14ac:dyDescent="0.25">
      <c r="A2769" t="s">
        <v>8272</v>
      </c>
      <c r="B2769" t="s">
        <v>8273</v>
      </c>
      <c r="C2769" t="s">
        <v>8274</v>
      </c>
      <c r="D2769" t="s">
        <v>141</v>
      </c>
      <c r="E2769">
        <v>11108</v>
      </c>
      <c r="F2769">
        <v>14.3</v>
      </c>
    </row>
    <row r="2770" spans="1:6" x14ac:dyDescent="0.25">
      <c r="A2770" t="s">
        <v>8275</v>
      </c>
      <c r="B2770" t="s">
        <v>8276</v>
      </c>
      <c r="C2770" t="s">
        <v>8277</v>
      </c>
      <c r="D2770" t="s">
        <v>149</v>
      </c>
      <c r="E2770">
        <v>11100</v>
      </c>
      <c r="F2770">
        <v>12.08</v>
      </c>
    </row>
    <row r="2771" spans="1:6" x14ac:dyDescent="0.25">
      <c r="A2771" t="s">
        <v>8278</v>
      </c>
      <c r="B2771" t="s">
        <v>8279</v>
      </c>
      <c r="C2771" t="s">
        <v>8280</v>
      </c>
      <c r="D2771" t="s">
        <v>156</v>
      </c>
      <c r="E2771">
        <v>11100</v>
      </c>
      <c r="F2771">
        <v>5.69</v>
      </c>
    </row>
    <row r="2772" spans="1:6" x14ac:dyDescent="0.25">
      <c r="A2772" t="s">
        <v>8281</v>
      </c>
      <c r="B2772" t="s">
        <v>8282</v>
      </c>
      <c r="C2772" t="s">
        <v>8283</v>
      </c>
      <c r="D2772" t="s">
        <v>212</v>
      </c>
      <c r="E2772">
        <v>1196</v>
      </c>
      <c r="F2772">
        <v>15.92</v>
      </c>
    </row>
    <row r="2773" spans="1:6" x14ac:dyDescent="0.25">
      <c r="A2773" t="s">
        <v>8284</v>
      </c>
      <c r="B2773" t="s">
        <v>8285</v>
      </c>
      <c r="C2773" t="s">
        <v>8286</v>
      </c>
      <c r="D2773" t="s">
        <v>99</v>
      </c>
      <c r="E2773">
        <v>1196</v>
      </c>
      <c r="F2773">
        <v>6.64</v>
      </c>
    </row>
    <row r="2774" spans="1:6" x14ac:dyDescent="0.25">
      <c r="A2774" t="s">
        <v>8287</v>
      </c>
      <c r="B2774" t="s">
        <v>8288</v>
      </c>
      <c r="C2774" t="s">
        <v>8207</v>
      </c>
      <c r="D2774" t="s">
        <v>107</v>
      </c>
      <c r="E2774">
        <v>1195</v>
      </c>
      <c r="F2774">
        <v>12.87</v>
      </c>
    </row>
    <row r="2775" spans="1:6" x14ac:dyDescent="0.25">
      <c r="A2775" t="s">
        <v>8289</v>
      </c>
      <c r="B2775" t="s">
        <v>8290</v>
      </c>
      <c r="C2775" t="s">
        <v>8291</v>
      </c>
      <c r="D2775" t="s">
        <v>228</v>
      </c>
      <c r="E2775">
        <v>1194</v>
      </c>
      <c r="F2775">
        <v>14.36</v>
      </c>
    </row>
    <row r="2776" spans="1:6" x14ac:dyDescent="0.25">
      <c r="A2776" t="s">
        <v>8292</v>
      </c>
      <c r="B2776" t="s">
        <v>8293</v>
      </c>
      <c r="C2776" t="s">
        <v>8294</v>
      </c>
      <c r="D2776" t="s">
        <v>119</v>
      </c>
      <c r="E2776">
        <v>1193</v>
      </c>
      <c r="F2776">
        <v>9.9</v>
      </c>
    </row>
    <row r="2777" spans="1:6" x14ac:dyDescent="0.25">
      <c r="A2777" t="s">
        <v>8295</v>
      </c>
      <c r="B2777" t="s">
        <v>8296</v>
      </c>
      <c r="C2777" t="s">
        <v>8297</v>
      </c>
      <c r="D2777" t="s">
        <v>212</v>
      </c>
      <c r="E2777">
        <v>1192</v>
      </c>
      <c r="F2777">
        <v>11.03</v>
      </c>
    </row>
    <row r="2778" spans="1:6" x14ac:dyDescent="0.25">
      <c r="A2778" t="s">
        <v>8298</v>
      </c>
      <c r="B2778" t="s">
        <v>8299</v>
      </c>
      <c r="C2778" t="s">
        <v>8300</v>
      </c>
      <c r="D2778" t="s">
        <v>115</v>
      </c>
      <c r="E2778">
        <v>1187</v>
      </c>
      <c r="F2778">
        <v>12.37</v>
      </c>
    </row>
    <row r="2779" spans="1:6" x14ac:dyDescent="0.25">
      <c r="A2779" t="s">
        <v>8301</v>
      </c>
      <c r="B2779" t="s">
        <v>8302</v>
      </c>
      <c r="C2779" t="s">
        <v>8303</v>
      </c>
      <c r="D2779" t="s">
        <v>107</v>
      </c>
      <c r="E2779">
        <v>1184</v>
      </c>
      <c r="F2779">
        <v>13.71</v>
      </c>
    </row>
    <row r="2780" spans="1:6" x14ac:dyDescent="0.25">
      <c r="A2780" t="s">
        <v>8304</v>
      </c>
      <c r="B2780" t="s">
        <v>8305</v>
      </c>
      <c r="C2780" t="s">
        <v>8306</v>
      </c>
      <c r="D2780" t="s">
        <v>107</v>
      </c>
      <c r="E2780">
        <v>1183</v>
      </c>
      <c r="F2780">
        <v>15.24</v>
      </c>
    </row>
    <row r="2781" spans="1:6" x14ac:dyDescent="0.25">
      <c r="A2781" t="s">
        <v>8307</v>
      </c>
      <c r="B2781" t="s">
        <v>8308</v>
      </c>
      <c r="C2781" t="s">
        <v>8309</v>
      </c>
      <c r="D2781" t="s">
        <v>119</v>
      </c>
      <c r="E2781">
        <v>1181</v>
      </c>
      <c r="F2781">
        <v>6.39</v>
      </c>
    </row>
    <row r="2782" spans="1:6" x14ac:dyDescent="0.25">
      <c r="A2782" t="s">
        <v>8310</v>
      </c>
      <c r="B2782" t="s">
        <v>8311</v>
      </c>
      <c r="C2782" t="s">
        <v>8312</v>
      </c>
      <c r="D2782" t="s">
        <v>145</v>
      </c>
      <c r="E2782">
        <v>1180</v>
      </c>
      <c r="F2782">
        <v>7.94</v>
      </c>
    </row>
    <row r="2783" spans="1:6" x14ac:dyDescent="0.25">
      <c r="A2783" t="s">
        <v>8313</v>
      </c>
      <c r="B2783" t="s">
        <v>8314</v>
      </c>
      <c r="C2783" t="s">
        <v>8315</v>
      </c>
      <c r="D2783" t="s">
        <v>107</v>
      </c>
      <c r="E2783">
        <v>1177</v>
      </c>
      <c r="F2783">
        <v>8.51</v>
      </c>
    </row>
    <row r="2784" spans="1:6" x14ac:dyDescent="0.25">
      <c r="A2784" t="s">
        <v>8316</v>
      </c>
      <c r="B2784" t="s">
        <v>8317</v>
      </c>
      <c r="C2784" t="s">
        <v>3940</v>
      </c>
      <c r="D2784" t="s">
        <v>103</v>
      </c>
      <c r="E2784">
        <v>1171</v>
      </c>
      <c r="F2784">
        <v>4.5599999999999996</v>
      </c>
    </row>
    <row r="2785" spans="1:6" x14ac:dyDescent="0.25">
      <c r="A2785" t="s">
        <v>8318</v>
      </c>
      <c r="B2785" t="s">
        <v>8319</v>
      </c>
      <c r="C2785" t="s">
        <v>8320</v>
      </c>
      <c r="D2785" t="s">
        <v>228</v>
      </c>
      <c r="E2785">
        <v>1169</v>
      </c>
      <c r="F2785">
        <v>14.31</v>
      </c>
    </row>
    <row r="2786" spans="1:6" x14ac:dyDescent="0.25">
      <c r="A2786" t="s">
        <v>8321</v>
      </c>
      <c r="B2786" t="s">
        <v>8322</v>
      </c>
      <c r="C2786" t="s">
        <v>8323</v>
      </c>
      <c r="D2786" t="s">
        <v>115</v>
      </c>
      <c r="E2786">
        <v>1166</v>
      </c>
      <c r="F2786">
        <v>11.92</v>
      </c>
    </row>
    <row r="2787" spans="1:6" x14ac:dyDescent="0.25">
      <c r="A2787" t="s">
        <v>8324</v>
      </c>
      <c r="B2787" t="s">
        <v>8325</v>
      </c>
      <c r="C2787" t="s">
        <v>8326</v>
      </c>
      <c r="D2787" t="s">
        <v>115</v>
      </c>
      <c r="E2787">
        <v>1164</v>
      </c>
      <c r="F2787">
        <v>5</v>
      </c>
    </row>
    <row r="2788" spans="1:6" x14ac:dyDescent="0.25">
      <c r="A2788" t="s">
        <v>8327</v>
      </c>
      <c r="B2788" t="s">
        <v>8328</v>
      </c>
      <c r="C2788" t="s">
        <v>8329</v>
      </c>
      <c r="D2788" t="s">
        <v>115</v>
      </c>
      <c r="E2788">
        <v>1162</v>
      </c>
      <c r="F2788">
        <v>7.69</v>
      </c>
    </row>
    <row r="2789" spans="1:6" x14ac:dyDescent="0.25">
      <c r="A2789" t="s">
        <v>8330</v>
      </c>
      <c r="B2789" t="s">
        <v>8331</v>
      </c>
      <c r="C2789" t="s">
        <v>8332</v>
      </c>
      <c r="D2789" t="s">
        <v>103</v>
      </c>
      <c r="E2789">
        <v>1159</v>
      </c>
      <c r="F2789">
        <v>15.37</v>
      </c>
    </row>
    <row r="2790" spans="1:6" x14ac:dyDescent="0.25">
      <c r="A2790" t="s">
        <v>8333</v>
      </c>
      <c r="B2790" t="s">
        <v>8334</v>
      </c>
      <c r="C2790" t="s">
        <v>8335</v>
      </c>
      <c r="D2790" t="s">
        <v>127</v>
      </c>
      <c r="E2790">
        <v>1157</v>
      </c>
      <c r="F2790">
        <v>6.78</v>
      </c>
    </row>
    <row r="2791" spans="1:6" x14ac:dyDescent="0.25">
      <c r="A2791" t="s">
        <v>8336</v>
      </c>
      <c r="B2791" t="s">
        <v>8337</v>
      </c>
      <c r="C2791" t="s">
        <v>8338</v>
      </c>
      <c r="D2791" t="s">
        <v>212</v>
      </c>
      <c r="E2791">
        <v>1150</v>
      </c>
      <c r="F2791">
        <v>10.25</v>
      </c>
    </row>
    <row r="2792" spans="1:6" x14ac:dyDescent="0.25">
      <c r="A2792" t="s">
        <v>8339</v>
      </c>
      <c r="B2792" t="s">
        <v>8340</v>
      </c>
      <c r="C2792" t="s">
        <v>8341</v>
      </c>
      <c r="D2792" t="s">
        <v>160</v>
      </c>
      <c r="E2792">
        <v>1149</v>
      </c>
      <c r="F2792">
        <v>13.12</v>
      </c>
    </row>
    <row r="2793" spans="1:6" x14ac:dyDescent="0.25">
      <c r="A2793" t="s">
        <v>8342</v>
      </c>
      <c r="B2793" t="s">
        <v>8343</v>
      </c>
      <c r="C2793" t="s">
        <v>8344</v>
      </c>
      <c r="D2793" t="s">
        <v>107</v>
      </c>
      <c r="E2793">
        <v>1142</v>
      </c>
      <c r="F2793">
        <v>6.08</v>
      </c>
    </row>
    <row r="2794" spans="1:6" x14ac:dyDescent="0.25">
      <c r="A2794" t="s">
        <v>8345</v>
      </c>
      <c r="B2794" t="s">
        <v>8346</v>
      </c>
      <c r="C2794" t="s">
        <v>8347</v>
      </c>
      <c r="D2794" t="s">
        <v>160</v>
      </c>
      <c r="E2794">
        <v>1140</v>
      </c>
      <c r="F2794">
        <v>7.62</v>
      </c>
    </row>
    <row r="2795" spans="1:6" x14ac:dyDescent="0.25">
      <c r="A2795" t="s">
        <v>8348</v>
      </c>
      <c r="B2795" t="s">
        <v>8349</v>
      </c>
      <c r="C2795" t="s">
        <v>8350</v>
      </c>
      <c r="D2795" t="s">
        <v>91</v>
      </c>
      <c r="E2795">
        <v>1134</v>
      </c>
      <c r="F2795">
        <v>15.03</v>
      </c>
    </row>
    <row r="2796" spans="1:6" x14ac:dyDescent="0.25">
      <c r="A2796" t="s">
        <v>8351</v>
      </c>
      <c r="B2796" t="s">
        <v>8352</v>
      </c>
      <c r="C2796" t="s">
        <v>8353</v>
      </c>
      <c r="D2796" t="s">
        <v>103</v>
      </c>
      <c r="E2796">
        <v>1131</v>
      </c>
      <c r="F2796">
        <v>14.86</v>
      </c>
    </row>
    <row r="2797" spans="1:6" x14ac:dyDescent="0.25">
      <c r="A2797" t="s">
        <v>8354</v>
      </c>
      <c r="B2797" t="s">
        <v>8355</v>
      </c>
      <c r="C2797" t="s">
        <v>8356</v>
      </c>
      <c r="D2797" t="s">
        <v>103</v>
      </c>
      <c r="E2797">
        <v>1126</v>
      </c>
      <c r="F2797">
        <v>7.05</v>
      </c>
    </row>
    <row r="2798" spans="1:6" x14ac:dyDescent="0.25">
      <c r="A2798" t="s">
        <v>8357</v>
      </c>
      <c r="B2798" t="s">
        <v>8358</v>
      </c>
      <c r="C2798" t="s">
        <v>8359</v>
      </c>
      <c r="D2798" t="s">
        <v>103</v>
      </c>
      <c r="E2798">
        <v>1124</v>
      </c>
      <c r="F2798">
        <v>5.0999999999999996</v>
      </c>
    </row>
    <row r="2799" spans="1:6" x14ac:dyDescent="0.25">
      <c r="A2799" t="s">
        <v>8360</v>
      </c>
      <c r="B2799" t="s">
        <v>8361</v>
      </c>
      <c r="C2799" t="s">
        <v>8362</v>
      </c>
      <c r="D2799" t="s">
        <v>205</v>
      </c>
      <c r="E2799">
        <v>1122</v>
      </c>
      <c r="F2799">
        <v>11.31</v>
      </c>
    </row>
    <row r="2800" spans="1:6" x14ac:dyDescent="0.25">
      <c r="A2800" t="s">
        <v>8363</v>
      </c>
      <c r="B2800" t="s">
        <v>8364</v>
      </c>
      <c r="C2800" t="s">
        <v>8365</v>
      </c>
      <c r="D2800" t="s">
        <v>107</v>
      </c>
      <c r="E2800">
        <v>1119</v>
      </c>
      <c r="F2800">
        <v>6.47</v>
      </c>
    </row>
    <row r="2801" spans="1:6" x14ac:dyDescent="0.25">
      <c r="A2801" t="s">
        <v>8366</v>
      </c>
      <c r="B2801" t="s">
        <v>8367</v>
      </c>
      <c r="C2801" t="s">
        <v>8368</v>
      </c>
      <c r="D2801" t="s">
        <v>195</v>
      </c>
      <c r="E2801">
        <v>1111</v>
      </c>
      <c r="F2801">
        <v>7.31</v>
      </c>
    </row>
    <row r="2802" spans="1:6" x14ac:dyDescent="0.25">
      <c r="A2802" t="s">
        <v>8369</v>
      </c>
      <c r="B2802" t="s">
        <v>8370</v>
      </c>
      <c r="C2802" t="s">
        <v>8371</v>
      </c>
      <c r="D2802" t="s">
        <v>228</v>
      </c>
      <c r="E2802">
        <v>119</v>
      </c>
      <c r="F2802">
        <v>12.42</v>
      </c>
    </row>
    <row r="2803" spans="1:6" x14ac:dyDescent="0.25">
      <c r="A2803" t="s">
        <v>8372</v>
      </c>
      <c r="B2803" t="s">
        <v>8373</v>
      </c>
      <c r="C2803" t="s">
        <v>8374</v>
      </c>
      <c r="D2803" t="s">
        <v>107</v>
      </c>
      <c r="E2803">
        <v>117</v>
      </c>
      <c r="F2803">
        <v>12.85</v>
      </c>
    </row>
    <row r="2804" spans="1:6" x14ac:dyDescent="0.25">
      <c r="A2804" t="s">
        <v>8375</v>
      </c>
      <c r="B2804" t="s">
        <v>8376</v>
      </c>
      <c r="C2804" t="s">
        <v>8377</v>
      </c>
      <c r="D2804" t="s">
        <v>173</v>
      </c>
      <c r="E2804">
        <v>117</v>
      </c>
      <c r="F2804">
        <v>4.04</v>
      </c>
    </row>
    <row r="2805" spans="1:6" x14ac:dyDescent="0.25">
      <c r="A2805" t="s">
        <v>8378</v>
      </c>
      <c r="B2805" t="s">
        <v>8379</v>
      </c>
      <c r="C2805" t="s">
        <v>8380</v>
      </c>
      <c r="D2805" t="s">
        <v>173</v>
      </c>
      <c r="E2805">
        <v>110</v>
      </c>
      <c r="F2805">
        <v>7.68</v>
      </c>
    </row>
    <row r="2806" spans="1:6" x14ac:dyDescent="0.25">
      <c r="A2806" t="s">
        <v>8381</v>
      </c>
      <c r="B2806" t="s">
        <v>8382</v>
      </c>
      <c r="C2806" t="s">
        <v>8383</v>
      </c>
      <c r="D2806" t="s">
        <v>103</v>
      </c>
      <c r="E2806">
        <v>10999</v>
      </c>
      <c r="F2806">
        <v>11.12</v>
      </c>
    </row>
    <row r="2807" spans="1:6" x14ac:dyDescent="0.25">
      <c r="A2807" t="s">
        <v>8384</v>
      </c>
      <c r="B2807" t="s">
        <v>8385</v>
      </c>
      <c r="C2807" t="s">
        <v>8386</v>
      </c>
      <c r="D2807" t="s">
        <v>149</v>
      </c>
      <c r="E2807">
        <v>10994</v>
      </c>
      <c r="F2807">
        <v>7.2</v>
      </c>
    </row>
    <row r="2808" spans="1:6" x14ac:dyDescent="0.25">
      <c r="A2808" t="s">
        <v>8387</v>
      </c>
      <c r="B2808" t="s">
        <v>8388</v>
      </c>
      <c r="C2808" t="s">
        <v>8389</v>
      </c>
      <c r="D2808" t="s">
        <v>205</v>
      </c>
      <c r="E2808">
        <v>10990</v>
      </c>
      <c r="F2808">
        <v>6.54</v>
      </c>
    </row>
    <row r="2809" spans="1:6" x14ac:dyDescent="0.25">
      <c r="A2809" t="s">
        <v>8390</v>
      </c>
      <c r="B2809" t="s">
        <v>8391</v>
      </c>
      <c r="C2809" t="s">
        <v>8392</v>
      </c>
      <c r="D2809" t="s">
        <v>88</v>
      </c>
      <c r="E2809">
        <v>10989</v>
      </c>
      <c r="F2809">
        <v>12.56</v>
      </c>
    </row>
    <row r="2810" spans="1:6" x14ac:dyDescent="0.25">
      <c r="A2810" t="s">
        <v>8393</v>
      </c>
      <c r="B2810" t="s">
        <v>8394</v>
      </c>
      <c r="C2810" t="s">
        <v>8395</v>
      </c>
      <c r="D2810" t="s">
        <v>91</v>
      </c>
      <c r="E2810">
        <v>10980</v>
      </c>
      <c r="F2810">
        <v>9.81</v>
      </c>
    </row>
    <row r="2811" spans="1:6" x14ac:dyDescent="0.25">
      <c r="A2811" t="s">
        <v>8396</v>
      </c>
      <c r="B2811" t="s">
        <v>8397</v>
      </c>
      <c r="C2811" t="s">
        <v>8398</v>
      </c>
      <c r="D2811" t="s">
        <v>103</v>
      </c>
      <c r="E2811">
        <v>10974</v>
      </c>
      <c r="F2811">
        <v>11.28</v>
      </c>
    </row>
    <row r="2812" spans="1:6" x14ac:dyDescent="0.25">
      <c r="A2812" t="s">
        <v>8399</v>
      </c>
      <c r="B2812" t="s">
        <v>8400</v>
      </c>
      <c r="C2812" t="s">
        <v>8401</v>
      </c>
      <c r="D2812" t="s">
        <v>195</v>
      </c>
      <c r="E2812">
        <v>10966</v>
      </c>
      <c r="F2812">
        <v>6.49</v>
      </c>
    </row>
    <row r="2813" spans="1:6" x14ac:dyDescent="0.25">
      <c r="A2813" t="s">
        <v>8402</v>
      </c>
      <c r="B2813" t="s">
        <v>8403</v>
      </c>
      <c r="C2813" t="s">
        <v>8404</v>
      </c>
      <c r="D2813" t="s">
        <v>127</v>
      </c>
      <c r="E2813">
        <v>10962</v>
      </c>
      <c r="F2813">
        <v>13.53</v>
      </c>
    </row>
    <row r="2814" spans="1:6" x14ac:dyDescent="0.25">
      <c r="A2814" t="s">
        <v>8405</v>
      </c>
      <c r="B2814" t="s">
        <v>8406</v>
      </c>
      <c r="C2814" t="s">
        <v>8407</v>
      </c>
      <c r="D2814" t="s">
        <v>205</v>
      </c>
      <c r="E2814">
        <v>10953</v>
      </c>
      <c r="F2814">
        <v>14.16</v>
      </c>
    </row>
    <row r="2815" spans="1:6" x14ac:dyDescent="0.25">
      <c r="A2815" t="s">
        <v>8408</v>
      </c>
      <c r="B2815" t="s">
        <v>8409</v>
      </c>
      <c r="C2815" t="s">
        <v>8410</v>
      </c>
      <c r="D2815" t="s">
        <v>107</v>
      </c>
      <c r="E2815">
        <v>10948</v>
      </c>
      <c r="F2815">
        <v>10.63</v>
      </c>
    </row>
    <row r="2816" spans="1:6" x14ac:dyDescent="0.25">
      <c r="A2816" t="s">
        <v>8411</v>
      </c>
      <c r="B2816" t="s">
        <v>8412</v>
      </c>
      <c r="C2816" t="s">
        <v>8413</v>
      </c>
      <c r="D2816" t="s">
        <v>111</v>
      </c>
      <c r="E2816">
        <v>10937</v>
      </c>
      <c r="F2816">
        <v>7.73</v>
      </c>
    </row>
    <row r="2817" spans="1:6" x14ac:dyDescent="0.25">
      <c r="A2817" t="s">
        <v>8414</v>
      </c>
      <c r="B2817" t="s">
        <v>8415</v>
      </c>
      <c r="C2817" t="s">
        <v>5273</v>
      </c>
      <c r="D2817" t="s">
        <v>115</v>
      </c>
      <c r="E2817">
        <v>10933</v>
      </c>
      <c r="F2817">
        <v>7.99</v>
      </c>
    </row>
    <row r="2818" spans="1:6" x14ac:dyDescent="0.25">
      <c r="A2818" t="s">
        <v>8416</v>
      </c>
      <c r="B2818" t="s">
        <v>8417</v>
      </c>
      <c r="C2818" t="s">
        <v>8418</v>
      </c>
      <c r="D2818" t="s">
        <v>107</v>
      </c>
      <c r="E2818">
        <v>10911</v>
      </c>
      <c r="F2818">
        <v>6.39</v>
      </c>
    </row>
    <row r="2819" spans="1:6" x14ac:dyDescent="0.25">
      <c r="A2819" t="s">
        <v>8419</v>
      </c>
      <c r="B2819" t="s">
        <v>8420</v>
      </c>
      <c r="C2819" t="s">
        <v>8421</v>
      </c>
      <c r="D2819" t="s">
        <v>99</v>
      </c>
      <c r="E2819">
        <v>10910</v>
      </c>
      <c r="F2819">
        <v>8.15</v>
      </c>
    </row>
    <row r="2820" spans="1:6" x14ac:dyDescent="0.25">
      <c r="A2820" t="s">
        <v>8422</v>
      </c>
      <c r="B2820" t="s">
        <v>8423</v>
      </c>
      <c r="C2820" t="s">
        <v>8424</v>
      </c>
      <c r="D2820" t="s">
        <v>195</v>
      </c>
      <c r="E2820">
        <v>10904</v>
      </c>
      <c r="F2820">
        <v>13.46</v>
      </c>
    </row>
    <row r="2821" spans="1:6" x14ac:dyDescent="0.25">
      <c r="A2821" t="s">
        <v>8425</v>
      </c>
      <c r="B2821" t="s">
        <v>8426</v>
      </c>
      <c r="C2821" t="s">
        <v>8427</v>
      </c>
      <c r="D2821" t="s">
        <v>173</v>
      </c>
      <c r="E2821">
        <v>10896</v>
      </c>
      <c r="F2821">
        <v>11.32</v>
      </c>
    </row>
    <row r="2822" spans="1:6" x14ac:dyDescent="0.25">
      <c r="A2822" t="s">
        <v>8428</v>
      </c>
      <c r="B2822" t="s">
        <v>8429</v>
      </c>
      <c r="C2822" t="s">
        <v>8430</v>
      </c>
      <c r="D2822" t="s">
        <v>156</v>
      </c>
      <c r="E2822">
        <v>10892</v>
      </c>
      <c r="F2822">
        <v>9.14</v>
      </c>
    </row>
    <row r="2823" spans="1:6" x14ac:dyDescent="0.25">
      <c r="A2823" t="s">
        <v>8431</v>
      </c>
      <c r="B2823" t="s">
        <v>8432</v>
      </c>
      <c r="C2823" t="s">
        <v>8433</v>
      </c>
      <c r="D2823" t="s">
        <v>107</v>
      </c>
      <c r="E2823">
        <v>10891</v>
      </c>
      <c r="F2823">
        <v>6.86</v>
      </c>
    </row>
    <row r="2824" spans="1:6" x14ac:dyDescent="0.25">
      <c r="A2824" t="s">
        <v>8434</v>
      </c>
      <c r="B2824" t="s">
        <v>8435</v>
      </c>
      <c r="C2824" t="s">
        <v>8436</v>
      </c>
      <c r="D2824" t="s">
        <v>119</v>
      </c>
      <c r="E2824">
        <v>10887</v>
      </c>
      <c r="F2824">
        <v>4.6900000000000004</v>
      </c>
    </row>
    <row r="2825" spans="1:6" x14ac:dyDescent="0.25">
      <c r="A2825" t="s">
        <v>8437</v>
      </c>
      <c r="B2825" t="s">
        <v>8438</v>
      </c>
      <c r="C2825" t="s">
        <v>8439</v>
      </c>
      <c r="D2825" t="s">
        <v>228</v>
      </c>
      <c r="E2825">
        <v>10886</v>
      </c>
      <c r="F2825">
        <v>9.24</v>
      </c>
    </row>
    <row r="2826" spans="1:6" x14ac:dyDescent="0.25">
      <c r="A2826" t="s">
        <v>8440</v>
      </c>
      <c r="B2826" t="s">
        <v>8441</v>
      </c>
      <c r="C2826" t="s">
        <v>8442</v>
      </c>
      <c r="D2826" t="s">
        <v>88</v>
      </c>
      <c r="E2826">
        <v>10885</v>
      </c>
      <c r="F2826">
        <v>14.33</v>
      </c>
    </row>
    <row r="2827" spans="1:6" x14ac:dyDescent="0.25">
      <c r="A2827" t="s">
        <v>8443</v>
      </c>
      <c r="B2827" t="s">
        <v>8444</v>
      </c>
      <c r="C2827" t="s">
        <v>8445</v>
      </c>
      <c r="D2827" t="s">
        <v>107</v>
      </c>
      <c r="E2827">
        <v>10884</v>
      </c>
      <c r="F2827">
        <v>11.31</v>
      </c>
    </row>
    <row r="2828" spans="1:6" x14ac:dyDescent="0.25">
      <c r="A2828" t="s">
        <v>8446</v>
      </c>
      <c r="B2828" t="s">
        <v>8447</v>
      </c>
      <c r="C2828" t="s">
        <v>8448</v>
      </c>
      <c r="D2828" t="s">
        <v>103</v>
      </c>
      <c r="E2828">
        <v>10884</v>
      </c>
      <c r="F2828">
        <v>9.7100000000000009</v>
      </c>
    </row>
    <row r="2829" spans="1:6" x14ac:dyDescent="0.25">
      <c r="A2829" t="s">
        <v>8449</v>
      </c>
      <c r="B2829" t="s">
        <v>8450</v>
      </c>
      <c r="C2829" t="s">
        <v>8451</v>
      </c>
      <c r="D2829" t="s">
        <v>107</v>
      </c>
      <c r="E2829">
        <v>10883</v>
      </c>
      <c r="F2829">
        <v>9.23</v>
      </c>
    </row>
    <row r="2830" spans="1:6" x14ac:dyDescent="0.25">
      <c r="A2830" t="s">
        <v>8452</v>
      </c>
      <c r="B2830" t="s">
        <v>8453</v>
      </c>
      <c r="C2830" t="s">
        <v>8454</v>
      </c>
      <c r="D2830" t="s">
        <v>107</v>
      </c>
      <c r="E2830">
        <v>10880</v>
      </c>
      <c r="F2830">
        <v>12.3</v>
      </c>
    </row>
    <row r="2831" spans="1:6" x14ac:dyDescent="0.25">
      <c r="A2831" t="s">
        <v>8455</v>
      </c>
      <c r="B2831" t="s">
        <v>8456</v>
      </c>
      <c r="C2831" t="s">
        <v>8457</v>
      </c>
      <c r="D2831" t="s">
        <v>228</v>
      </c>
      <c r="E2831">
        <v>10878</v>
      </c>
      <c r="F2831">
        <v>7.06</v>
      </c>
    </row>
    <row r="2832" spans="1:6" x14ac:dyDescent="0.25">
      <c r="A2832" t="s">
        <v>8458</v>
      </c>
      <c r="B2832" t="s">
        <v>8459</v>
      </c>
      <c r="C2832" t="s">
        <v>8460</v>
      </c>
      <c r="D2832" t="s">
        <v>141</v>
      </c>
      <c r="E2832">
        <v>10873</v>
      </c>
      <c r="F2832">
        <v>14.21</v>
      </c>
    </row>
    <row r="2833" spans="1:6" x14ac:dyDescent="0.25">
      <c r="A2833" t="s">
        <v>8461</v>
      </c>
      <c r="B2833" t="s">
        <v>8462</v>
      </c>
      <c r="C2833" t="s">
        <v>8463</v>
      </c>
      <c r="D2833" t="s">
        <v>156</v>
      </c>
      <c r="E2833">
        <v>10866</v>
      </c>
      <c r="F2833">
        <v>15.58</v>
      </c>
    </row>
    <row r="2834" spans="1:6" x14ac:dyDescent="0.25">
      <c r="A2834" t="s">
        <v>8464</v>
      </c>
      <c r="B2834" t="s">
        <v>8465</v>
      </c>
      <c r="C2834" t="s">
        <v>8466</v>
      </c>
      <c r="D2834" t="s">
        <v>205</v>
      </c>
      <c r="E2834">
        <v>10865</v>
      </c>
      <c r="F2834">
        <v>7.81</v>
      </c>
    </row>
    <row r="2835" spans="1:6" x14ac:dyDescent="0.25">
      <c r="A2835" t="s">
        <v>8467</v>
      </c>
      <c r="B2835" t="s">
        <v>8468</v>
      </c>
      <c r="C2835" t="s">
        <v>8469</v>
      </c>
      <c r="D2835" t="s">
        <v>103</v>
      </c>
      <c r="E2835">
        <v>10862</v>
      </c>
      <c r="F2835">
        <v>14.11</v>
      </c>
    </row>
    <row r="2836" spans="1:6" x14ac:dyDescent="0.25">
      <c r="A2836" t="s">
        <v>8470</v>
      </c>
      <c r="B2836" t="s">
        <v>8471</v>
      </c>
      <c r="C2836" t="s">
        <v>7108</v>
      </c>
      <c r="D2836" t="s">
        <v>131</v>
      </c>
      <c r="E2836">
        <v>10851</v>
      </c>
      <c r="F2836">
        <v>12.77</v>
      </c>
    </row>
    <row r="2837" spans="1:6" x14ac:dyDescent="0.25">
      <c r="A2837" t="s">
        <v>8472</v>
      </c>
      <c r="B2837" t="s">
        <v>8473</v>
      </c>
      <c r="C2837" t="s">
        <v>8474</v>
      </c>
      <c r="D2837" t="s">
        <v>99</v>
      </c>
      <c r="E2837">
        <v>10846</v>
      </c>
      <c r="F2837">
        <v>8.7100000000000009</v>
      </c>
    </row>
    <row r="2838" spans="1:6" x14ac:dyDescent="0.25">
      <c r="A2838" t="s">
        <v>8475</v>
      </c>
      <c r="B2838" t="s">
        <v>8476</v>
      </c>
      <c r="C2838" t="s">
        <v>8477</v>
      </c>
      <c r="D2838" t="s">
        <v>173</v>
      </c>
      <c r="E2838">
        <v>10839</v>
      </c>
      <c r="F2838">
        <v>5.1100000000000003</v>
      </c>
    </row>
    <row r="2839" spans="1:6" x14ac:dyDescent="0.25">
      <c r="A2839" t="s">
        <v>8478</v>
      </c>
      <c r="B2839" t="s">
        <v>8479</v>
      </c>
      <c r="C2839" t="s">
        <v>8480</v>
      </c>
      <c r="D2839" t="s">
        <v>205</v>
      </c>
      <c r="E2839">
        <v>10834</v>
      </c>
      <c r="F2839">
        <v>5.49</v>
      </c>
    </row>
    <row r="2840" spans="1:6" x14ac:dyDescent="0.25">
      <c r="A2840" t="s">
        <v>8481</v>
      </c>
      <c r="B2840" t="s">
        <v>8482</v>
      </c>
      <c r="C2840" t="s">
        <v>8483</v>
      </c>
      <c r="D2840" t="s">
        <v>115</v>
      </c>
      <c r="E2840">
        <v>10832</v>
      </c>
      <c r="F2840">
        <v>11.07</v>
      </c>
    </row>
    <row r="2841" spans="1:6" x14ac:dyDescent="0.25">
      <c r="A2841" t="s">
        <v>8484</v>
      </c>
      <c r="B2841" t="s">
        <v>8485</v>
      </c>
      <c r="C2841" t="s">
        <v>8486</v>
      </c>
      <c r="D2841" t="s">
        <v>88</v>
      </c>
      <c r="E2841">
        <v>10832</v>
      </c>
      <c r="F2841">
        <v>4.1900000000000004</v>
      </c>
    </row>
    <row r="2842" spans="1:6" x14ac:dyDescent="0.25">
      <c r="A2842" t="s">
        <v>8487</v>
      </c>
      <c r="B2842" t="s">
        <v>8488</v>
      </c>
      <c r="C2842" t="s">
        <v>8489</v>
      </c>
      <c r="D2842" t="s">
        <v>115</v>
      </c>
      <c r="E2842">
        <v>10830</v>
      </c>
      <c r="F2842">
        <v>13.41</v>
      </c>
    </row>
    <row r="2843" spans="1:6" x14ac:dyDescent="0.25">
      <c r="A2843" t="s">
        <v>8490</v>
      </c>
      <c r="B2843" t="s">
        <v>8491</v>
      </c>
      <c r="C2843" t="s">
        <v>8492</v>
      </c>
      <c r="D2843" t="s">
        <v>107</v>
      </c>
      <c r="E2843">
        <v>10830</v>
      </c>
      <c r="F2843">
        <v>8.1199999999999992</v>
      </c>
    </row>
    <row r="2844" spans="1:6" x14ac:dyDescent="0.25">
      <c r="A2844" t="s">
        <v>8493</v>
      </c>
      <c r="B2844" t="s">
        <v>8494</v>
      </c>
      <c r="C2844" t="s">
        <v>8495</v>
      </c>
      <c r="D2844" t="s">
        <v>383</v>
      </c>
      <c r="E2844">
        <v>10830</v>
      </c>
      <c r="F2844">
        <v>8.2100000000000009</v>
      </c>
    </row>
    <row r="2845" spans="1:6" x14ac:dyDescent="0.25">
      <c r="A2845" t="s">
        <v>8496</v>
      </c>
      <c r="B2845" t="s">
        <v>8497</v>
      </c>
      <c r="C2845" t="s">
        <v>8498</v>
      </c>
      <c r="D2845" t="s">
        <v>99</v>
      </c>
      <c r="E2845">
        <v>10822</v>
      </c>
      <c r="F2845">
        <v>4.3</v>
      </c>
    </row>
    <row r="2846" spans="1:6" x14ac:dyDescent="0.25">
      <c r="A2846" t="s">
        <v>8499</v>
      </c>
      <c r="B2846" t="s">
        <v>8500</v>
      </c>
      <c r="C2846" t="s">
        <v>8501</v>
      </c>
      <c r="D2846" t="s">
        <v>103</v>
      </c>
      <c r="E2846">
        <v>10820</v>
      </c>
      <c r="F2846">
        <v>15.11</v>
      </c>
    </row>
    <row r="2847" spans="1:6" x14ac:dyDescent="0.25">
      <c r="A2847" t="s">
        <v>8502</v>
      </c>
      <c r="B2847" t="s">
        <v>8503</v>
      </c>
      <c r="C2847" t="s">
        <v>8504</v>
      </c>
      <c r="D2847" t="s">
        <v>111</v>
      </c>
      <c r="E2847">
        <v>10819</v>
      </c>
      <c r="F2847">
        <v>15.43</v>
      </c>
    </row>
    <row r="2848" spans="1:6" x14ac:dyDescent="0.25">
      <c r="A2848" t="s">
        <v>8505</v>
      </c>
      <c r="B2848" t="s">
        <v>8506</v>
      </c>
      <c r="C2848" t="s">
        <v>8507</v>
      </c>
      <c r="D2848" t="s">
        <v>145</v>
      </c>
      <c r="E2848">
        <v>10812</v>
      </c>
      <c r="F2848">
        <v>12.03</v>
      </c>
    </row>
    <row r="2849" spans="1:6" x14ac:dyDescent="0.25">
      <c r="A2849" t="s">
        <v>8508</v>
      </c>
      <c r="B2849" t="s">
        <v>8509</v>
      </c>
      <c r="C2849" t="s">
        <v>8510</v>
      </c>
      <c r="D2849" t="s">
        <v>145</v>
      </c>
      <c r="E2849">
        <v>10810</v>
      </c>
      <c r="F2849">
        <v>8.91</v>
      </c>
    </row>
    <row r="2850" spans="1:6" x14ac:dyDescent="0.25">
      <c r="A2850" t="s">
        <v>8511</v>
      </c>
      <c r="B2850" t="s">
        <v>8512</v>
      </c>
      <c r="C2850" t="s">
        <v>8513</v>
      </c>
      <c r="D2850" t="s">
        <v>149</v>
      </c>
      <c r="E2850">
        <v>10808</v>
      </c>
      <c r="F2850">
        <v>5.31</v>
      </c>
    </row>
    <row r="2851" spans="1:6" x14ac:dyDescent="0.25">
      <c r="A2851" t="s">
        <v>8514</v>
      </c>
      <c r="B2851" t="s">
        <v>8515</v>
      </c>
      <c r="C2851" t="s">
        <v>8516</v>
      </c>
      <c r="D2851" t="s">
        <v>107</v>
      </c>
      <c r="E2851">
        <v>10801</v>
      </c>
      <c r="F2851">
        <v>4.75</v>
      </c>
    </row>
    <row r="2852" spans="1:6" x14ac:dyDescent="0.25">
      <c r="A2852" t="s">
        <v>8517</v>
      </c>
      <c r="B2852" t="s">
        <v>8518</v>
      </c>
      <c r="C2852" t="s">
        <v>8519</v>
      </c>
      <c r="D2852" t="s">
        <v>103</v>
      </c>
      <c r="E2852">
        <v>10798</v>
      </c>
      <c r="F2852">
        <v>13.36</v>
      </c>
    </row>
    <row r="2853" spans="1:6" x14ac:dyDescent="0.25">
      <c r="A2853" t="s">
        <v>8520</v>
      </c>
      <c r="B2853" t="s">
        <v>8521</v>
      </c>
      <c r="C2853" t="s">
        <v>8522</v>
      </c>
      <c r="D2853" t="s">
        <v>205</v>
      </c>
      <c r="E2853">
        <v>10796</v>
      </c>
      <c r="F2853">
        <v>7.52</v>
      </c>
    </row>
    <row r="2854" spans="1:6" x14ac:dyDescent="0.25">
      <c r="A2854" t="s">
        <v>8523</v>
      </c>
      <c r="B2854" t="s">
        <v>8524</v>
      </c>
      <c r="C2854" t="s">
        <v>8525</v>
      </c>
      <c r="D2854" t="s">
        <v>115</v>
      </c>
      <c r="E2854">
        <v>10795</v>
      </c>
      <c r="F2854">
        <v>8.5299999999999994</v>
      </c>
    </row>
    <row r="2855" spans="1:6" x14ac:dyDescent="0.25">
      <c r="A2855" t="s">
        <v>8526</v>
      </c>
      <c r="B2855" t="s">
        <v>8527</v>
      </c>
      <c r="C2855" t="s">
        <v>8528</v>
      </c>
      <c r="D2855" t="s">
        <v>156</v>
      </c>
      <c r="E2855">
        <v>10790</v>
      </c>
      <c r="F2855">
        <v>11.19</v>
      </c>
    </row>
    <row r="2856" spans="1:6" x14ac:dyDescent="0.25">
      <c r="A2856" t="s">
        <v>8529</v>
      </c>
      <c r="B2856" t="s">
        <v>8530</v>
      </c>
      <c r="C2856" t="s">
        <v>8531</v>
      </c>
      <c r="D2856" t="s">
        <v>103</v>
      </c>
      <c r="E2856">
        <v>10774</v>
      </c>
      <c r="F2856">
        <v>7.77</v>
      </c>
    </row>
    <row r="2857" spans="1:6" x14ac:dyDescent="0.25">
      <c r="A2857" t="s">
        <v>8532</v>
      </c>
      <c r="B2857" t="s">
        <v>8533</v>
      </c>
      <c r="C2857" t="s">
        <v>8534</v>
      </c>
      <c r="D2857" t="s">
        <v>107</v>
      </c>
      <c r="E2857">
        <v>10770</v>
      </c>
      <c r="F2857">
        <v>6.66</v>
      </c>
    </row>
    <row r="2858" spans="1:6" x14ac:dyDescent="0.25">
      <c r="A2858" t="s">
        <v>8535</v>
      </c>
      <c r="B2858" t="s">
        <v>8536</v>
      </c>
      <c r="C2858" t="s">
        <v>8537</v>
      </c>
      <c r="D2858" t="s">
        <v>107</v>
      </c>
      <c r="E2858">
        <v>10760</v>
      </c>
      <c r="F2858">
        <v>12.23</v>
      </c>
    </row>
    <row r="2859" spans="1:6" x14ac:dyDescent="0.25">
      <c r="A2859" t="s">
        <v>8538</v>
      </c>
      <c r="B2859" t="s">
        <v>8539</v>
      </c>
      <c r="C2859" t="s">
        <v>8540</v>
      </c>
      <c r="D2859" t="s">
        <v>103</v>
      </c>
      <c r="E2859">
        <v>10752</v>
      </c>
      <c r="F2859">
        <v>10.4</v>
      </c>
    </row>
    <row r="2860" spans="1:6" x14ac:dyDescent="0.25">
      <c r="A2860" t="s">
        <v>8541</v>
      </c>
      <c r="B2860" t="s">
        <v>8542</v>
      </c>
      <c r="C2860" t="s">
        <v>8543</v>
      </c>
      <c r="D2860" t="s">
        <v>149</v>
      </c>
      <c r="E2860">
        <v>10748</v>
      </c>
      <c r="F2860">
        <v>9</v>
      </c>
    </row>
    <row r="2861" spans="1:6" x14ac:dyDescent="0.25">
      <c r="A2861" t="s">
        <v>8544</v>
      </c>
      <c r="B2861" t="s">
        <v>8545</v>
      </c>
      <c r="C2861" t="s">
        <v>8546</v>
      </c>
      <c r="D2861" t="s">
        <v>103</v>
      </c>
      <c r="E2861">
        <v>10744</v>
      </c>
      <c r="F2861">
        <v>9.94</v>
      </c>
    </row>
    <row r="2862" spans="1:6" x14ac:dyDescent="0.25">
      <c r="A2862" t="s">
        <v>8547</v>
      </c>
      <c r="B2862" t="s">
        <v>8548</v>
      </c>
      <c r="C2862" t="s">
        <v>8549</v>
      </c>
      <c r="D2862" t="s">
        <v>111</v>
      </c>
      <c r="E2862">
        <v>10742</v>
      </c>
      <c r="F2862">
        <v>5.49</v>
      </c>
    </row>
    <row r="2863" spans="1:6" x14ac:dyDescent="0.25">
      <c r="A2863" t="s">
        <v>8550</v>
      </c>
      <c r="B2863" t="s">
        <v>8551</v>
      </c>
      <c r="C2863" t="s">
        <v>2330</v>
      </c>
      <c r="D2863" t="s">
        <v>173</v>
      </c>
      <c r="E2863">
        <v>10735</v>
      </c>
      <c r="F2863">
        <v>9.19</v>
      </c>
    </row>
    <row r="2864" spans="1:6" x14ac:dyDescent="0.25">
      <c r="A2864" t="s">
        <v>8552</v>
      </c>
      <c r="B2864" t="s">
        <v>8553</v>
      </c>
      <c r="C2864" t="s">
        <v>8554</v>
      </c>
      <c r="D2864" t="s">
        <v>319</v>
      </c>
      <c r="E2864">
        <v>10735</v>
      </c>
      <c r="F2864">
        <v>7.5</v>
      </c>
    </row>
    <row r="2865" spans="1:6" x14ac:dyDescent="0.25">
      <c r="A2865" t="s">
        <v>8555</v>
      </c>
      <c r="B2865" t="s">
        <v>8556</v>
      </c>
      <c r="C2865" t="s">
        <v>8557</v>
      </c>
      <c r="D2865" t="s">
        <v>149</v>
      </c>
      <c r="E2865">
        <v>10729</v>
      </c>
      <c r="F2865">
        <v>7.35</v>
      </c>
    </row>
    <row r="2866" spans="1:6" x14ac:dyDescent="0.25">
      <c r="A2866" t="s">
        <v>8558</v>
      </c>
      <c r="B2866" t="s">
        <v>8559</v>
      </c>
      <c r="C2866" t="s">
        <v>8560</v>
      </c>
      <c r="D2866" t="s">
        <v>253</v>
      </c>
      <c r="E2866">
        <v>10725</v>
      </c>
      <c r="F2866">
        <v>15.53</v>
      </c>
    </row>
    <row r="2867" spans="1:6" x14ac:dyDescent="0.25">
      <c r="A2867" t="s">
        <v>8561</v>
      </c>
      <c r="B2867" t="s">
        <v>8562</v>
      </c>
      <c r="C2867" t="s">
        <v>8563</v>
      </c>
      <c r="D2867" t="s">
        <v>141</v>
      </c>
      <c r="E2867">
        <v>10713</v>
      </c>
      <c r="F2867">
        <v>8.0299999999999994</v>
      </c>
    </row>
    <row r="2868" spans="1:6" x14ac:dyDescent="0.25">
      <c r="A2868" t="s">
        <v>8564</v>
      </c>
      <c r="B2868" t="s">
        <v>8565</v>
      </c>
      <c r="C2868" t="s">
        <v>8566</v>
      </c>
      <c r="D2868" t="s">
        <v>149</v>
      </c>
      <c r="E2868">
        <v>10712</v>
      </c>
      <c r="F2868">
        <v>5.97</v>
      </c>
    </row>
    <row r="2869" spans="1:6" x14ac:dyDescent="0.25">
      <c r="A2869" t="s">
        <v>8567</v>
      </c>
      <c r="B2869" t="s">
        <v>8568</v>
      </c>
      <c r="C2869" t="s">
        <v>8569</v>
      </c>
      <c r="D2869" t="s">
        <v>127</v>
      </c>
      <c r="E2869">
        <v>10710</v>
      </c>
      <c r="F2869">
        <v>15.41</v>
      </c>
    </row>
    <row r="2870" spans="1:6" x14ac:dyDescent="0.25">
      <c r="A2870" t="s">
        <v>8570</v>
      </c>
      <c r="B2870" t="s">
        <v>8571</v>
      </c>
      <c r="C2870" t="s">
        <v>8572</v>
      </c>
      <c r="D2870" t="s">
        <v>115</v>
      </c>
      <c r="E2870">
        <v>10707</v>
      </c>
      <c r="F2870">
        <v>15.2</v>
      </c>
    </row>
    <row r="2871" spans="1:6" x14ac:dyDescent="0.25">
      <c r="A2871" t="s">
        <v>8573</v>
      </c>
      <c r="B2871" t="s">
        <v>8574</v>
      </c>
      <c r="C2871" t="s">
        <v>8575</v>
      </c>
      <c r="D2871" t="s">
        <v>123</v>
      </c>
      <c r="E2871">
        <v>10700</v>
      </c>
      <c r="F2871">
        <v>5.71</v>
      </c>
    </row>
    <row r="2872" spans="1:6" x14ac:dyDescent="0.25">
      <c r="A2872" t="s">
        <v>8576</v>
      </c>
      <c r="B2872" t="s">
        <v>8577</v>
      </c>
      <c r="C2872" t="s">
        <v>8578</v>
      </c>
      <c r="D2872" t="s">
        <v>115</v>
      </c>
      <c r="E2872">
        <v>10685</v>
      </c>
      <c r="F2872">
        <v>9.32</v>
      </c>
    </row>
    <row r="2873" spans="1:6" x14ac:dyDescent="0.25">
      <c r="A2873" t="s">
        <v>8579</v>
      </c>
      <c r="B2873" t="s">
        <v>8580</v>
      </c>
      <c r="C2873" t="s">
        <v>8581</v>
      </c>
      <c r="D2873" t="s">
        <v>115</v>
      </c>
      <c r="E2873">
        <v>10684</v>
      </c>
      <c r="F2873">
        <v>6.59</v>
      </c>
    </row>
    <row r="2874" spans="1:6" x14ac:dyDescent="0.25">
      <c r="A2874" t="s">
        <v>8582</v>
      </c>
      <c r="B2874" t="s">
        <v>8583</v>
      </c>
      <c r="C2874" t="s">
        <v>8584</v>
      </c>
      <c r="D2874" t="s">
        <v>107</v>
      </c>
      <c r="E2874">
        <v>10677</v>
      </c>
      <c r="F2874">
        <v>14.96</v>
      </c>
    </row>
    <row r="2875" spans="1:6" x14ac:dyDescent="0.25">
      <c r="A2875" t="s">
        <v>8585</v>
      </c>
      <c r="B2875" t="s">
        <v>8586</v>
      </c>
      <c r="C2875" t="s">
        <v>8587</v>
      </c>
      <c r="D2875" t="s">
        <v>115</v>
      </c>
      <c r="E2875">
        <v>10667</v>
      </c>
      <c r="F2875">
        <v>14.72</v>
      </c>
    </row>
    <row r="2876" spans="1:6" x14ac:dyDescent="0.25">
      <c r="A2876" t="s">
        <v>8588</v>
      </c>
      <c r="B2876" t="s">
        <v>8589</v>
      </c>
      <c r="C2876" t="s">
        <v>8590</v>
      </c>
      <c r="D2876" t="s">
        <v>107</v>
      </c>
      <c r="E2876">
        <v>10663</v>
      </c>
      <c r="F2876">
        <v>7.29</v>
      </c>
    </row>
    <row r="2877" spans="1:6" x14ac:dyDescent="0.25">
      <c r="A2877" t="s">
        <v>8591</v>
      </c>
      <c r="B2877" t="s">
        <v>8592</v>
      </c>
      <c r="C2877" t="s">
        <v>8593</v>
      </c>
      <c r="D2877" t="s">
        <v>103</v>
      </c>
      <c r="E2877">
        <v>10660</v>
      </c>
      <c r="F2877">
        <v>11.98</v>
      </c>
    </row>
    <row r="2878" spans="1:6" x14ac:dyDescent="0.25">
      <c r="A2878" t="s">
        <v>8594</v>
      </c>
      <c r="B2878" t="s">
        <v>8595</v>
      </c>
      <c r="C2878" t="s">
        <v>8596</v>
      </c>
      <c r="D2878" t="s">
        <v>156</v>
      </c>
      <c r="E2878">
        <v>10660</v>
      </c>
      <c r="F2878">
        <v>7.96</v>
      </c>
    </row>
    <row r="2879" spans="1:6" x14ac:dyDescent="0.25">
      <c r="A2879" t="s">
        <v>8597</v>
      </c>
      <c r="B2879" t="s">
        <v>8598</v>
      </c>
      <c r="C2879" t="s">
        <v>8599</v>
      </c>
      <c r="D2879" t="s">
        <v>123</v>
      </c>
      <c r="E2879">
        <v>10659</v>
      </c>
      <c r="F2879">
        <v>9.9600000000000009</v>
      </c>
    </row>
    <row r="2880" spans="1:6" x14ac:dyDescent="0.25">
      <c r="A2880" t="s">
        <v>8600</v>
      </c>
      <c r="B2880" t="s">
        <v>8601</v>
      </c>
      <c r="C2880" t="s">
        <v>8602</v>
      </c>
      <c r="D2880" t="s">
        <v>285</v>
      </c>
      <c r="E2880">
        <v>10656</v>
      </c>
      <c r="F2880">
        <v>12.29</v>
      </c>
    </row>
    <row r="2881" spans="1:6" x14ac:dyDescent="0.25">
      <c r="A2881" t="s">
        <v>8603</v>
      </c>
      <c r="B2881" t="s">
        <v>8604</v>
      </c>
      <c r="C2881" t="s">
        <v>8605</v>
      </c>
      <c r="D2881" t="s">
        <v>205</v>
      </c>
      <c r="E2881">
        <v>10649</v>
      </c>
      <c r="F2881">
        <v>4.76</v>
      </c>
    </row>
    <row r="2882" spans="1:6" x14ac:dyDescent="0.25">
      <c r="A2882" t="s">
        <v>8606</v>
      </c>
      <c r="B2882" t="s">
        <v>8607</v>
      </c>
      <c r="C2882" t="s">
        <v>8608</v>
      </c>
      <c r="D2882" t="s">
        <v>123</v>
      </c>
      <c r="E2882">
        <v>10645</v>
      </c>
      <c r="F2882">
        <v>14.26</v>
      </c>
    </row>
    <row r="2883" spans="1:6" x14ac:dyDescent="0.25">
      <c r="A2883" t="s">
        <v>8609</v>
      </c>
      <c r="B2883" t="s">
        <v>8610</v>
      </c>
      <c r="C2883" t="s">
        <v>8611</v>
      </c>
      <c r="D2883" t="s">
        <v>156</v>
      </c>
      <c r="E2883">
        <v>10641</v>
      </c>
      <c r="F2883">
        <v>12.58</v>
      </c>
    </row>
    <row r="2884" spans="1:6" x14ac:dyDescent="0.25">
      <c r="A2884" t="s">
        <v>8612</v>
      </c>
      <c r="B2884" t="s">
        <v>8613</v>
      </c>
      <c r="C2884" t="s">
        <v>8614</v>
      </c>
      <c r="D2884" t="s">
        <v>205</v>
      </c>
      <c r="E2884">
        <v>10624</v>
      </c>
      <c r="F2884">
        <v>10.68</v>
      </c>
    </row>
    <row r="2885" spans="1:6" x14ac:dyDescent="0.25">
      <c r="A2885" t="s">
        <v>8615</v>
      </c>
      <c r="B2885" t="s">
        <v>8616</v>
      </c>
      <c r="C2885" t="s">
        <v>228</v>
      </c>
      <c r="D2885" t="s">
        <v>173</v>
      </c>
      <c r="E2885">
        <v>10620</v>
      </c>
      <c r="F2885">
        <v>4.95</v>
      </c>
    </row>
    <row r="2886" spans="1:6" x14ac:dyDescent="0.25">
      <c r="A2886" t="s">
        <v>8617</v>
      </c>
      <c r="B2886" t="s">
        <v>8618</v>
      </c>
      <c r="C2886" t="s">
        <v>8619</v>
      </c>
      <c r="D2886" t="s">
        <v>195</v>
      </c>
      <c r="E2886">
        <v>10616</v>
      </c>
      <c r="F2886">
        <v>5.99</v>
      </c>
    </row>
    <row r="2887" spans="1:6" x14ac:dyDescent="0.25">
      <c r="A2887" t="s">
        <v>8620</v>
      </c>
      <c r="B2887" t="s">
        <v>8621</v>
      </c>
      <c r="C2887" t="s">
        <v>8622</v>
      </c>
      <c r="D2887" t="s">
        <v>263</v>
      </c>
      <c r="E2887">
        <v>10612</v>
      </c>
      <c r="F2887">
        <v>15.67</v>
      </c>
    </row>
    <row r="2888" spans="1:6" x14ac:dyDescent="0.25">
      <c r="A2888" t="s">
        <v>8623</v>
      </c>
      <c r="B2888" t="s">
        <v>8624</v>
      </c>
      <c r="C2888" t="s">
        <v>8625</v>
      </c>
      <c r="D2888" t="s">
        <v>107</v>
      </c>
      <c r="E2888">
        <v>10608</v>
      </c>
      <c r="F2888">
        <v>8.9</v>
      </c>
    </row>
    <row r="2889" spans="1:6" x14ac:dyDescent="0.25">
      <c r="A2889" t="s">
        <v>8626</v>
      </c>
      <c r="B2889" t="s">
        <v>8627</v>
      </c>
      <c r="C2889" t="s">
        <v>8628</v>
      </c>
      <c r="D2889" t="s">
        <v>99</v>
      </c>
      <c r="E2889">
        <v>10606</v>
      </c>
      <c r="F2889">
        <v>15.85</v>
      </c>
    </row>
    <row r="2890" spans="1:6" x14ac:dyDescent="0.25">
      <c r="A2890" t="s">
        <v>8629</v>
      </c>
      <c r="B2890" t="s">
        <v>8630</v>
      </c>
      <c r="C2890" t="s">
        <v>8631</v>
      </c>
      <c r="D2890" t="s">
        <v>88</v>
      </c>
      <c r="E2890">
        <v>10605</v>
      </c>
      <c r="F2890">
        <v>10.199999999999999</v>
      </c>
    </row>
    <row r="2891" spans="1:6" x14ac:dyDescent="0.25">
      <c r="A2891" t="s">
        <v>8632</v>
      </c>
      <c r="B2891" t="s">
        <v>8633</v>
      </c>
      <c r="C2891" t="s">
        <v>8634</v>
      </c>
      <c r="D2891" t="s">
        <v>103</v>
      </c>
      <c r="E2891">
        <v>10604</v>
      </c>
      <c r="F2891">
        <v>15.85</v>
      </c>
    </row>
    <row r="2892" spans="1:6" x14ac:dyDescent="0.25">
      <c r="A2892" t="s">
        <v>8635</v>
      </c>
      <c r="B2892" t="s">
        <v>8636</v>
      </c>
      <c r="C2892" t="s">
        <v>8637</v>
      </c>
      <c r="D2892" t="s">
        <v>107</v>
      </c>
      <c r="E2892">
        <v>10600</v>
      </c>
      <c r="F2892">
        <v>11.4</v>
      </c>
    </row>
    <row r="2893" spans="1:6" x14ac:dyDescent="0.25">
      <c r="A2893" t="s">
        <v>8638</v>
      </c>
      <c r="B2893" t="s">
        <v>8639</v>
      </c>
      <c r="C2893" t="s">
        <v>8640</v>
      </c>
      <c r="D2893" t="s">
        <v>228</v>
      </c>
      <c r="E2893">
        <v>10597</v>
      </c>
      <c r="F2893">
        <v>5.4</v>
      </c>
    </row>
    <row r="2894" spans="1:6" x14ac:dyDescent="0.25">
      <c r="A2894" t="s">
        <v>8641</v>
      </c>
      <c r="B2894" t="s">
        <v>8642</v>
      </c>
      <c r="C2894" t="s">
        <v>8643</v>
      </c>
      <c r="D2894" t="s">
        <v>173</v>
      </c>
      <c r="E2894">
        <v>10597</v>
      </c>
      <c r="F2894">
        <v>13.84</v>
      </c>
    </row>
    <row r="2895" spans="1:6" x14ac:dyDescent="0.25">
      <c r="A2895" t="s">
        <v>8644</v>
      </c>
      <c r="B2895" t="s">
        <v>8645</v>
      </c>
      <c r="C2895" t="s">
        <v>8646</v>
      </c>
      <c r="D2895" t="s">
        <v>127</v>
      </c>
      <c r="E2895">
        <v>10592</v>
      </c>
      <c r="F2895">
        <v>13.15</v>
      </c>
    </row>
    <row r="2896" spans="1:6" x14ac:dyDescent="0.25">
      <c r="A2896" t="s">
        <v>8647</v>
      </c>
      <c r="B2896" t="s">
        <v>8648</v>
      </c>
      <c r="C2896" t="s">
        <v>8649</v>
      </c>
      <c r="D2896" t="s">
        <v>107</v>
      </c>
      <c r="E2896">
        <v>10588</v>
      </c>
      <c r="F2896">
        <v>13.27</v>
      </c>
    </row>
    <row r="2897" spans="1:6" x14ac:dyDescent="0.25">
      <c r="A2897" t="s">
        <v>8650</v>
      </c>
      <c r="B2897" t="s">
        <v>8651</v>
      </c>
      <c r="C2897" t="s">
        <v>8652</v>
      </c>
      <c r="D2897" t="s">
        <v>123</v>
      </c>
      <c r="E2897">
        <v>10584</v>
      </c>
      <c r="F2897">
        <v>6.56</v>
      </c>
    </row>
    <row r="2898" spans="1:6" x14ac:dyDescent="0.25">
      <c r="A2898" t="s">
        <v>8653</v>
      </c>
      <c r="B2898" t="s">
        <v>8654</v>
      </c>
      <c r="C2898" t="s">
        <v>8655</v>
      </c>
      <c r="D2898" t="s">
        <v>88</v>
      </c>
      <c r="E2898">
        <v>10580</v>
      </c>
      <c r="F2898">
        <v>11.62</v>
      </c>
    </row>
    <row r="2899" spans="1:6" x14ac:dyDescent="0.25">
      <c r="A2899" t="s">
        <v>8656</v>
      </c>
      <c r="B2899" t="s">
        <v>8657</v>
      </c>
      <c r="C2899" t="s">
        <v>8658</v>
      </c>
      <c r="D2899" t="s">
        <v>127</v>
      </c>
      <c r="E2899">
        <v>10579</v>
      </c>
      <c r="F2899">
        <v>14.73</v>
      </c>
    </row>
    <row r="2900" spans="1:6" x14ac:dyDescent="0.25">
      <c r="A2900" t="s">
        <v>8659</v>
      </c>
      <c r="B2900" t="s">
        <v>8660</v>
      </c>
      <c r="C2900" t="s">
        <v>8661</v>
      </c>
      <c r="D2900" t="s">
        <v>103</v>
      </c>
      <c r="E2900">
        <v>10579</v>
      </c>
      <c r="F2900">
        <v>8.39</v>
      </c>
    </row>
    <row r="2901" spans="1:6" x14ac:dyDescent="0.25">
      <c r="A2901" t="s">
        <v>8662</v>
      </c>
      <c r="B2901" t="s">
        <v>8663</v>
      </c>
      <c r="C2901" t="s">
        <v>8664</v>
      </c>
      <c r="D2901" t="s">
        <v>195</v>
      </c>
      <c r="E2901">
        <v>10576</v>
      </c>
      <c r="F2901">
        <v>6.01</v>
      </c>
    </row>
    <row r="2902" spans="1:6" x14ac:dyDescent="0.25">
      <c r="A2902" t="s">
        <v>8665</v>
      </c>
      <c r="B2902" t="s">
        <v>8666</v>
      </c>
      <c r="C2902" t="s">
        <v>8667</v>
      </c>
      <c r="D2902" t="s">
        <v>145</v>
      </c>
      <c r="E2902">
        <v>10573</v>
      </c>
      <c r="F2902">
        <v>9.07</v>
      </c>
    </row>
    <row r="2903" spans="1:6" x14ac:dyDescent="0.25">
      <c r="A2903" t="s">
        <v>8668</v>
      </c>
      <c r="B2903" t="s">
        <v>8669</v>
      </c>
      <c r="C2903" t="s">
        <v>8670</v>
      </c>
      <c r="D2903" t="s">
        <v>141</v>
      </c>
      <c r="E2903">
        <v>10572</v>
      </c>
      <c r="F2903">
        <v>7.27</v>
      </c>
    </row>
    <row r="2904" spans="1:6" x14ac:dyDescent="0.25">
      <c r="A2904" t="s">
        <v>8671</v>
      </c>
      <c r="B2904" t="s">
        <v>8672</v>
      </c>
      <c r="C2904" t="s">
        <v>8673</v>
      </c>
      <c r="D2904" t="s">
        <v>107</v>
      </c>
      <c r="E2904">
        <v>10569</v>
      </c>
      <c r="F2904">
        <v>4.1500000000000004</v>
      </c>
    </row>
    <row r="2905" spans="1:6" x14ac:dyDescent="0.25">
      <c r="A2905" t="s">
        <v>8674</v>
      </c>
      <c r="B2905" t="s">
        <v>8675</v>
      </c>
      <c r="C2905" t="s">
        <v>8676</v>
      </c>
      <c r="D2905" t="s">
        <v>99</v>
      </c>
      <c r="E2905">
        <v>10569</v>
      </c>
      <c r="F2905">
        <v>7.43</v>
      </c>
    </row>
    <row r="2906" spans="1:6" x14ac:dyDescent="0.25">
      <c r="A2906" t="s">
        <v>8677</v>
      </c>
      <c r="B2906" t="s">
        <v>8678</v>
      </c>
      <c r="C2906" t="s">
        <v>8679</v>
      </c>
      <c r="D2906" t="s">
        <v>141</v>
      </c>
      <c r="E2906">
        <v>10567</v>
      </c>
      <c r="F2906">
        <v>8.7799999999999994</v>
      </c>
    </row>
    <row r="2907" spans="1:6" x14ac:dyDescent="0.25">
      <c r="A2907" t="s">
        <v>8680</v>
      </c>
      <c r="B2907" t="s">
        <v>8681</v>
      </c>
      <c r="C2907" t="s">
        <v>8682</v>
      </c>
      <c r="D2907" t="s">
        <v>205</v>
      </c>
      <c r="E2907">
        <v>10566</v>
      </c>
      <c r="F2907">
        <v>10.57</v>
      </c>
    </row>
    <row r="2908" spans="1:6" x14ac:dyDescent="0.25">
      <c r="A2908" t="s">
        <v>8683</v>
      </c>
      <c r="B2908" t="s">
        <v>8684</v>
      </c>
      <c r="C2908" t="s">
        <v>8685</v>
      </c>
      <c r="D2908" t="s">
        <v>123</v>
      </c>
      <c r="E2908">
        <v>10562</v>
      </c>
      <c r="F2908">
        <v>9.19</v>
      </c>
    </row>
    <row r="2909" spans="1:6" x14ac:dyDescent="0.25">
      <c r="A2909" t="s">
        <v>8686</v>
      </c>
      <c r="B2909" t="s">
        <v>8687</v>
      </c>
      <c r="C2909" t="s">
        <v>8688</v>
      </c>
      <c r="D2909" t="s">
        <v>141</v>
      </c>
      <c r="E2909">
        <v>10549</v>
      </c>
      <c r="F2909">
        <v>5.17</v>
      </c>
    </row>
    <row r="2910" spans="1:6" x14ac:dyDescent="0.25">
      <c r="A2910" t="s">
        <v>8689</v>
      </c>
      <c r="B2910" t="s">
        <v>8690</v>
      </c>
      <c r="C2910" t="s">
        <v>8691</v>
      </c>
      <c r="D2910" t="s">
        <v>383</v>
      </c>
      <c r="E2910">
        <v>10542</v>
      </c>
      <c r="F2910">
        <v>9.69</v>
      </c>
    </row>
    <row r="2911" spans="1:6" x14ac:dyDescent="0.25">
      <c r="A2911" t="s">
        <v>8692</v>
      </c>
      <c r="B2911" t="s">
        <v>8693</v>
      </c>
      <c r="C2911" t="s">
        <v>8694</v>
      </c>
      <c r="D2911" t="s">
        <v>228</v>
      </c>
      <c r="E2911">
        <v>10540</v>
      </c>
      <c r="F2911">
        <v>12.53</v>
      </c>
    </row>
    <row r="2912" spans="1:6" x14ac:dyDescent="0.25">
      <c r="A2912" t="s">
        <v>8695</v>
      </c>
      <c r="B2912" t="s">
        <v>8696</v>
      </c>
      <c r="C2912" t="s">
        <v>8697</v>
      </c>
      <c r="D2912" t="s">
        <v>119</v>
      </c>
      <c r="E2912">
        <v>10540</v>
      </c>
      <c r="F2912">
        <v>11.4</v>
      </c>
    </row>
    <row r="2913" spans="1:6" x14ac:dyDescent="0.25">
      <c r="A2913" t="s">
        <v>8698</v>
      </c>
      <c r="B2913" t="s">
        <v>8699</v>
      </c>
      <c r="C2913" t="s">
        <v>8700</v>
      </c>
      <c r="D2913" t="s">
        <v>383</v>
      </c>
      <c r="E2913">
        <v>10522</v>
      </c>
      <c r="F2913">
        <v>8.3800000000000008</v>
      </c>
    </row>
    <row r="2914" spans="1:6" x14ac:dyDescent="0.25">
      <c r="A2914" t="s">
        <v>8701</v>
      </c>
      <c r="B2914" t="s">
        <v>8702</v>
      </c>
      <c r="C2914" t="s">
        <v>8703</v>
      </c>
      <c r="D2914" t="s">
        <v>195</v>
      </c>
      <c r="E2914">
        <v>10521</v>
      </c>
      <c r="F2914">
        <v>12.94</v>
      </c>
    </row>
    <row r="2915" spans="1:6" x14ac:dyDescent="0.25">
      <c r="A2915" t="s">
        <v>8704</v>
      </c>
      <c r="B2915" t="s">
        <v>8705</v>
      </c>
      <c r="C2915" t="s">
        <v>8706</v>
      </c>
      <c r="D2915" t="s">
        <v>205</v>
      </c>
      <c r="E2915">
        <v>10520</v>
      </c>
      <c r="F2915">
        <v>15.95</v>
      </c>
    </row>
    <row r="2916" spans="1:6" x14ac:dyDescent="0.25">
      <c r="A2916" t="s">
        <v>8707</v>
      </c>
      <c r="B2916" t="s">
        <v>8708</v>
      </c>
      <c r="C2916" t="s">
        <v>4667</v>
      </c>
      <c r="D2916" t="s">
        <v>119</v>
      </c>
      <c r="E2916">
        <v>10518</v>
      </c>
      <c r="F2916">
        <v>14.11</v>
      </c>
    </row>
    <row r="2917" spans="1:6" x14ac:dyDescent="0.25">
      <c r="A2917" t="s">
        <v>8709</v>
      </c>
      <c r="B2917" t="s">
        <v>8710</v>
      </c>
      <c r="C2917" t="s">
        <v>8711</v>
      </c>
      <c r="D2917" t="s">
        <v>383</v>
      </c>
      <c r="E2917">
        <v>10517</v>
      </c>
      <c r="F2917">
        <v>6.21</v>
      </c>
    </row>
    <row r="2918" spans="1:6" x14ac:dyDescent="0.25">
      <c r="A2918" t="s">
        <v>8712</v>
      </c>
      <c r="B2918" t="s">
        <v>8713</v>
      </c>
      <c r="C2918" t="s">
        <v>8714</v>
      </c>
      <c r="D2918" t="s">
        <v>88</v>
      </c>
      <c r="E2918">
        <v>10512</v>
      </c>
      <c r="F2918">
        <v>14.67</v>
      </c>
    </row>
    <row r="2919" spans="1:6" x14ac:dyDescent="0.25">
      <c r="A2919" t="s">
        <v>8715</v>
      </c>
      <c r="B2919" t="s">
        <v>8716</v>
      </c>
      <c r="C2919" t="s">
        <v>8717</v>
      </c>
      <c r="D2919" t="s">
        <v>115</v>
      </c>
      <c r="E2919">
        <v>10506</v>
      </c>
      <c r="F2919">
        <v>15.98</v>
      </c>
    </row>
    <row r="2920" spans="1:6" x14ac:dyDescent="0.25">
      <c r="A2920" t="s">
        <v>8718</v>
      </c>
      <c r="B2920" t="s">
        <v>8719</v>
      </c>
      <c r="C2920" t="s">
        <v>8720</v>
      </c>
      <c r="D2920" t="s">
        <v>156</v>
      </c>
      <c r="E2920">
        <v>10503</v>
      </c>
      <c r="F2920">
        <v>10.25</v>
      </c>
    </row>
    <row r="2921" spans="1:6" x14ac:dyDescent="0.25">
      <c r="A2921" t="s">
        <v>8721</v>
      </c>
      <c r="B2921" t="s">
        <v>8722</v>
      </c>
      <c r="C2921" t="s">
        <v>8723</v>
      </c>
      <c r="D2921" t="s">
        <v>119</v>
      </c>
      <c r="E2921">
        <v>10500</v>
      </c>
      <c r="F2921">
        <v>13.46</v>
      </c>
    </row>
    <row r="2922" spans="1:6" x14ac:dyDescent="0.25">
      <c r="A2922" t="s">
        <v>8724</v>
      </c>
      <c r="B2922" t="s">
        <v>8725</v>
      </c>
      <c r="C2922" t="s">
        <v>8726</v>
      </c>
      <c r="D2922" t="s">
        <v>160</v>
      </c>
      <c r="E2922">
        <v>10499</v>
      </c>
      <c r="F2922">
        <v>10.17</v>
      </c>
    </row>
    <row r="2923" spans="1:6" x14ac:dyDescent="0.25">
      <c r="A2923" t="s">
        <v>8727</v>
      </c>
      <c r="B2923" t="s">
        <v>8728</v>
      </c>
      <c r="C2923" t="s">
        <v>8729</v>
      </c>
      <c r="D2923" t="s">
        <v>103</v>
      </c>
      <c r="E2923">
        <v>10497</v>
      </c>
      <c r="F2923">
        <v>12.49</v>
      </c>
    </row>
    <row r="2924" spans="1:6" x14ac:dyDescent="0.25">
      <c r="A2924" t="s">
        <v>8730</v>
      </c>
      <c r="B2924" t="s">
        <v>8731</v>
      </c>
      <c r="C2924" t="s">
        <v>8732</v>
      </c>
      <c r="D2924" t="s">
        <v>123</v>
      </c>
      <c r="E2924">
        <v>10495</v>
      </c>
      <c r="F2924">
        <v>8.09</v>
      </c>
    </row>
    <row r="2925" spans="1:6" x14ac:dyDescent="0.25">
      <c r="A2925" t="s">
        <v>8733</v>
      </c>
      <c r="B2925" t="s">
        <v>8734</v>
      </c>
      <c r="C2925" t="s">
        <v>8735</v>
      </c>
      <c r="D2925" t="s">
        <v>107</v>
      </c>
      <c r="E2925">
        <v>10494</v>
      </c>
      <c r="F2925">
        <v>4.0999999999999996</v>
      </c>
    </row>
    <row r="2926" spans="1:6" x14ac:dyDescent="0.25">
      <c r="A2926" t="s">
        <v>8736</v>
      </c>
      <c r="B2926" t="s">
        <v>8737</v>
      </c>
      <c r="C2926" t="s">
        <v>8738</v>
      </c>
      <c r="D2926" t="s">
        <v>107</v>
      </c>
      <c r="E2926">
        <v>10485</v>
      </c>
      <c r="F2926">
        <v>8.67</v>
      </c>
    </row>
    <row r="2927" spans="1:6" x14ac:dyDescent="0.25">
      <c r="A2927" t="s">
        <v>8739</v>
      </c>
      <c r="B2927" t="s">
        <v>8740</v>
      </c>
      <c r="C2927" t="s">
        <v>8741</v>
      </c>
      <c r="D2927" t="s">
        <v>145</v>
      </c>
      <c r="E2927">
        <v>10482</v>
      </c>
      <c r="F2927">
        <v>13.76</v>
      </c>
    </row>
    <row r="2928" spans="1:6" x14ac:dyDescent="0.25">
      <c r="A2928" t="s">
        <v>8742</v>
      </c>
      <c r="B2928" t="s">
        <v>8743</v>
      </c>
      <c r="C2928" t="s">
        <v>8744</v>
      </c>
      <c r="D2928" t="s">
        <v>205</v>
      </c>
      <c r="E2928">
        <v>10481</v>
      </c>
      <c r="F2928">
        <v>12.99</v>
      </c>
    </row>
    <row r="2929" spans="1:6" x14ac:dyDescent="0.25">
      <c r="A2929" t="s">
        <v>8745</v>
      </c>
      <c r="B2929" t="s">
        <v>8746</v>
      </c>
      <c r="C2929" t="s">
        <v>8747</v>
      </c>
      <c r="D2929" t="s">
        <v>103</v>
      </c>
      <c r="E2929">
        <v>10478</v>
      </c>
      <c r="F2929">
        <v>5.79</v>
      </c>
    </row>
    <row r="2930" spans="1:6" x14ac:dyDescent="0.25">
      <c r="A2930" t="s">
        <v>8748</v>
      </c>
      <c r="B2930" t="s">
        <v>8749</v>
      </c>
      <c r="C2930" t="s">
        <v>8750</v>
      </c>
      <c r="D2930" t="s">
        <v>107</v>
      </c>
      <c r="E2930">
        <v>10463</v>
      </c>
      <c r="F2930">
        <v>9.34</v>
      </c>
    </row>
    <row r="2931" spans="1:6" x14ac:dyDescent="0.25">
      <c r="A2931" t="s">
        <v>8751</v>
      </c>
      <c r="B2931" t="s">
        <v>8752</v>
      </c>
      <c r="C2931" t="s">
        <v>8753</v>
      </c>
      <c r="D2931" t="s">
        <v>88</v>
      </c>
      <c r="E2931">
        <v>10460</v>
      </c>
      <c r="F2931">
        <v>7.01</v>
      </c>
    </row>
    <row r="2932" spans="1:6" x14ac:dyDescent="0.25">
      <c r="A2932" t="s">
        <v>8754</v>
      </c>
      <c r="B2932" t="s">
        <v>8755</v>
      </c>
      <c r="C2932" t="s">
        <v>3443</v>
      </c>
      <c r="D2932" t="s">
        <v>115</v>
      </c>
      <c r="E2932">
        <v>10458</v>
      </c>
      <c r="F2932">
        <v>9.01</v>
      </c>
    </row>
    <row r="2933" spans="1:6" x14ac:dyDescent="0.25">
      <c r="A2933" t="s">
        <v>8756</v>
      </c>
      <c r="B2933" t="s">
        <v>8757</v>
      </c>
      <c r="C2933" t="s">
        <v>8758</v>
      </c>
      <c r="D2933" t="s">
        <v>103</v>
      </c>
      <c r="E2933">
        <v>10454</v>
      </c>
      <c r="F2933">
        <v>5.81</v>
      </c>
    </row>
    <row r="2934" spans="1:6" x14ac:dyDescent="0.25">
      <c r="A2934" t="s">
        <v>8759</v>
      </c>
      <c r="B2934" t="s">
        <v>8760</v>
      </c>
      <c r="C2934" t="s">
        <v>8761</v>
      </c>
      <c r="D2934" t="s">
        <v>88</v>
      </c>
      <c r="E2934">
        <v>10451</v>
      </c>
      <c r="F2934">
        <v>13.29</v>
      </c>
    </row>
    <row r="2935" spans="1:6" x14ac:dyDescent="0.25">
      <c r="A2935" t="s">
        <v>8762</v>
      </c>
      <c r="B2935" t="s">
        <v>8763</v>
      </c>
      <c r="C2935" t="s">
        <v>8682</v>
      </c>
      <c r="D2935" t="s">
        <v>115</v>
      </c>
      <c r="E2935">
        <v>10446</v>
      </c>
      <c r="F2935">
        <v>9.6300000000000008</v>
      </c>
    </row>
    <row r="2936" spans="1:6" x14ac:dyDescent="0.25">
      <c r="A2936" t="s">
        <v>8764</v>
      </c>
      <c r="B2936" t="s">
        <v>8765</v>
      </c>
      <c r="C2936" t="s">
        <v>8766</v>
      </c>
      <c r="D2936" t="s">
        <v>107</v>
      </c>
      <c r="E2936">
        <v>10445</v>
      </c>
      <c r="F2936">
        <v>5.58</v>
      </c>
    </row>
    <row r="2937" spans="1:6" x14ac:dyDescent="0.25">
      <c r="A2937" t="s">
        <v>8767</v>
      </c>
      <c r="B2937" t="s">
        <v>8768</v>
      </c>
      <c r="C2937" t="s">
        <v>8769</v>
      </c>
      <c r="D2937" t="s">
        <v>149</v>
      </c>
      <c r="E2937">
        <v>10444</v>
      </c>
      <c r="F2937">
        <v>15.41</v>
      </c>
    </row>
    <row r="2938" spans="1:6" x14ac:dyDescent="0.25">
      <c r="A2938" t="s">
        <v>8770</v>
      </c>
      <c r="B2938" t="s">
        <v>8771</v>
      </c>
      <c r="C2938" t="s">
        <v>8772</v>
      </c>
      <c r="D2938" t="s">
        <v>99</v>
      </c>
      <c r="E2938">
        <v>10444</v>
      </c>
      <c r="F2938">
        <v>14.39</v>
      </c>
    </row>
    <row r="2939" spans="1:6" x14ac:dyDescent="0.25">
      <c r="A2939" t="s">
        <v>8773</v>
      </c>
      <c r="B2939" t="s">
        <v>8774</v>
      </c>
      <c r="C2939" t="s">
        <v>8775</v>
      </c>
      <c r="D2939" t="s">
        <v>103</v>
      </c>
      <c r="E2939">
        <v>10443</v>
      </c>
      <c r="F2939">
        <v>7.71</v>
      </c>
    </row>
    <row r="2940" spans="1:6" x14ac:dyDescent="0.25">
      <c r="A2940" t="s">
        <v>8776</v>
      </c>
      <c r="B2940" t="s">
        <v>8777</v>
      </c>
      <c r="C2940" t="s">
        <v>8778</v>
      </c>
      <c r="D2940" t="s">
        <v>88</v>
      </c>
      <c r="E2940">
        <v>10441</v>
      </c>
      <c r="F2940">
        <v>15.52</v>
      </c>
    </row>
    <row r="2941" spans="1:6" x14ac:dyDescent="0.25">
      <c r="A2941" t="s">
        <v>8779</v>
      </c>
      <c r="B2941" t="s">
        <v>8780</v>
      </c>
      <c r="C2941" t="s">
        <v>8781</v>
      </c>
      <c r="D2941" t="s">
        <v>103</v>
      </c>
      <c r="E2941">
        <v>10441</v>
      </c>
      <c r="F2941">
        <v>4.42</v>
      </c>
    </row>
    <row r="2942" spans="1:6" x14ac:dyDescent="0.25">
      <c r="A2942" t="s">
        <v>8782</v>
      </c>
      <c r="B2942" t="s">
        <v>8783</v>
      </c>
      <c r="C2942" t="s">
        <v>8784</v>
      </c>
      <c r="D2942" t="s">
        <v>88</v>
      </c>
      <c r="E2942">
        <v>10437</v>
      </c>
      <c r="F2942">
        <v>5.6</v>
      </c>
    </row>
    <row r="2943" spans="1:6" x14ac:dyDescent="0.25">
      <c r="A2943" t="s">
        <v>8785</v>
      </c>
      <c r="B2943" t="s">
        <v>8786</v>
      </c>
      <c r="C2943" t="s">
        <v>8787</v>
      </c>
      <c r="D2943" t="s">
        <v>160</v>
      </c>
      <c r="E2943">
        <v>10434</v>
      </c>
      <c r="F2943">
        <v>8.57</v>
      </c>
    </row>
    <row r="2944" spans="1:6" x14ac:dyDescent="0.25">
      <c r="A2944" t="s">
        <v>8788</v>
      </c>
      <c r="B2944" t="s">
        <v>8789</v>
      </c>
      <c r="C2944" t="s">
        <v>8790</v>
      </c>
      <c r="D2944" t="s">
        <v>107</v>
      </c>
      <c r="E2944">
        <v>10433</v>
      </c>
      <c r="F2944">
        <v>8.89</v>
      </c>
    </row>
    <row r="2945" spans="1:6" x14ac:dyDescent="0.25">
      <c r="A2945" t="s">
        <v>8791</v>
      </c>
      <c r="B2945" t="s">
        <v>8792</v>
      </c>
      <c r="C2945" t="s">
        <v>8793</v>
      </c>
      <c r="D2945" t="s">
        <v>103</v>
      </c>
      <c r="E2945">
        <v>10429</v>
      </c>
      <c r="F2945">
        <v>14.72</v>
      </c>
    </row>
    <row r="2946" spans="1:6" x14ac:dyDescent="0.25">
      <c r="A2946" t="s">
        <v>8794</v>
      </c>
      <c r="B2946" t="s">
        <v>8795</v>
      </c>
      <c r="C2946" t="s">
        <v>8796</v>
      </c>
      <c r="D2946" t="s">
        <v>123</v>
      </c>
      <c r="E2946">
        <v>10419</v>
      </c>
      <c r="F2946">
        <v>4.92</v>
      </c>
    </row>
    <row r="2947" spans="1:6" x14ac:dyDescent="0.25">
      <c r="A2947" t="s">
        <v>8797</v>
      </c>
      <c r="B2947" t="s">
        <v>8798</v>
      </c>
      <c r="C2947" t="s">
        <v>8799</v>
      </c>
      <c r="D2947" t="s">
        <v>127</v>
      </c>
      <c r="E2947">
        <v>10418</v>
      </c>
      <c r="F2947">
        <v>5.19</v>
      </c>
    </row>
    <row r="2948" spans="1:6" x14ac:dyDescent="0.25">
      <c r="A2948" t="s">
        <v>8800</v>
      </c>
      <c r="B2948" t="s">
        <v>8801</v>
      </c>
      <c r="C2948" t="s">
        <v>4533</v>
      </c>
      <c r="D2948" t="s">
        <v>127</v>
      </c>
      <c r="E2948">
        <v>10406</v>
      </c>
      <c r="F2948">
        <v>12.24</v>
      </c>
    </row>
    <row r="2949" spans="1:6" x14ac:dyDescent="0.25">
      <c r="A2949" t="s">
        <v>8802</v>
      </c>
      <c r="B2949" t="s">
        <v>8803</v>
      </c>
      <c r="C2949" t="s">
        <v>8804</v>
      </c>
      <c r="D2949" t="s">
        <v>115</v>
      </c>
      <c r="E2949">
        <v>10406</v>
      </c>
      <c r="F2949">
        <v>9.11</v>
      </c>
    </row>
    <row r="2950" spans="1:6" x14ac:dyDescent="0.25">
      <c r="A2950" t="s">
        <v>8805</v>
      </c>
      <c r="B2950" t="s">
        <v>8806</v>
      </c>
      <c r="C2950" t="s">
        <v>8807</v>
      </c>
      <c r="D2950" t="s">
        <v>131</v>
      </c>
      <c r="E2950">
        <v>10400</v>
      </c>
      <c r="F2950">
        <v>14.43</v>
      </c>
    </row>
    <row r="2951" spans="1:6" x14ac:dyDescent="0.25">
      <c r="A2951" t="s">
        <v>8808</v>
      </c>
      <c r="B2951" t="s">
        <v>8809</v>
      </c>
      <c r="C2951" t="s">
        <v>8810</v>
      </c>
      <c r="D2951" t="s">
        <v>88</v>
      </c>
      <c r="E2951">
        <v>10394</v>
      </c>
      <c r="F2951">
        <v>9.3699999999999992</v>
      </c>
    </row>
    <row r="2952" spans="1:6" x14ac:dyDescent="0.25">
      <c r="A2952" t="s">
        <v>8811</v>
      </c>
      <c r="B2952" t="s">
        <v>8812</v>
      </c>
      <c r="C2952" t="s">
        <v>8813</v>
      </c>
      <c r="D2952" t="s">
        <v>160</v>
      </c>
      <c r="E2952">
        <v>10392</v>
      </c>
      <c r="F2952">
        <v>10.74</v>
      </c>
    </row>
    <row r="2953" spans="1:6" x14ac:dyDescent="0.25">
      <c r="A2953" t="s">
        <v>8814</v>
      </c>
      <c r="B2953" t="s">
        <v>8815</v>
      </c>
      <c r="C2953" t="s">
        <v>8816</v>
      </c>
      <c r="D2953" t="s">
        <v>319</v>
      </c>
      <c r="E2953">
        <v>10392</v>
      </c>
      <c r="F2953">
        <v>11.12</v>
      </c>
    </row>
    <row r="2954" spans="1:6" x14ac:dyDescent="0.25">
      <c r="A2954" t="s">
        <v>8817</v>
      </c>
      <c r="B2954" t="s">
        <v>8818</v>
      </c>
      <c r="C2954" t="s">
        <v>8819</v>
      </c>
      <c r="D2954" t="s">
        <v>205</v>
      </c>
      <c r="E2954">
        <v>10388</v>
      </c>
      <c r="F2954">
        <v>8.59</v>
      </c>
    </row>
    <row r="2955" spans="1:6" x14ac:dyDescent="0.25">
      <c r="A2955" t="s">
        <v>8820</v>
      </c>
      <c r="B2955" t="s">
        <v>8821</v>
      </c>
      <c r="C2955" t="s">
        <v>8822</v>
      </c>
      <c r="D2955" t="s">
        <v>127</v>
      </c>
      <c r="E2955">
        <v>10385</v>
      </c>
      <c r="F2955">
        <v>12.79</v>
      </c>
    </row>
    <row r="2956" spans="1:6" x14ac:dyDescent="0.25">
      <c r="A2956" t="s">
        <v>8823</v>
      </c>
      <c r="B2956" t="s">
        <v>8824</v>
      </c>
      <c r="C2956" t="s">
        <v>8825</v>
      </c>
      <c r="D2956" t="s">
        <v>107</v>
      </c>
      <c r="E2956">
        <v>10384</v>
      </c>
      <c r="F2956">
        <v>6.2</v>
      </c>
    </row>
    <row r="2957" spans="1:6" x14ac:dyDescent="0.25">
      <c r="A2957" t="s">
        <v>8826</v>
      </c>
      <c r="B2957" t="s">
        <v>8827</v>
      </c>
      <c r="C2957" t="s">
        <v>8828</v>
      </c>
      <c r="D2957" t="s">
        <v>103</v>
      </c>
      <c r="E2957">
        <v>10384</v>
      </c>
      <c r="F2957">
        <v>11.03</v>
      </c>
    </row>
    <row r="2958" spans="1:6" x14ac:dyDescent="0.25">
      <c r="A2958" t="s">
        <v>8829</v>
      </c>
      <c r="B2958" t="s">
        <v>8830</v>
      </c>
      <c r="C2958" t="s">
        <v>8831</v>
      </c>
      <c r="D2958" t="s">
        <v>99</v>
      </c>
      <c r="E2958">
        <v>10384</v>
      </c>
      <c r="F2958">
        <v>10.210000000000001</v>
      </c>
    </row>
    <row r="2959" spans="1:6" x14ac:dyDescent="0.25">
      <c r="A2959" t="s">
        <v>8832</v>
      </c>
      <c r="B2959" t="s">
        <v>8833</v>
      </c>
      <c r="C2959" t="s">
        <v>8834</v>
      </c>
      <c r="D2959" t="s">
        <v>107</v>
      </c>
      <c r="E2959">
        <v>10380</v>
      </c>
      <c r="F2959">
        <v>12.55</v>
      </c>
    </row>
    <row r="2960" spans="1:6" x14ac:dyDescent="0.25">
      <c r="A2960" t="s">
        <v>8835</v>
      </c>
      <c r="B2960" t="s">
        <v>8836</v>
      </c>
      <c r="C2960" t="s">
        <v>8837</v>
      </c>
      <c r="D2960" t="s">
        <v>160</v>
      </c>
      <c r="E2960">
        <v>10380</v>
      </c>
      <c r="F2960">
        <v>4.05</v>
      </c>
    </row>
    <row r="2961" spans="1:6" x14ac:dyDescent="0.25">
      <c r="A2961" t="s">
        <v>8838</v>
      </c>
      <c r="B2961" t="s">
        <v>8839</v>
      </c>
      <c r="C2961" t="s">
        <v>8840</v>
      </c>
      <c r="D2961" t="s">
        <v>119</v>
      </c>
      <c r="E2961">
        <v>10378</v>
      </c>
      <c r="F2961">
        <v>12.63</v>
      </c>
    </row>
    <row r="2962" spans="1:6" x14ac:dyDescent="0.25">
      <c r="A2962" t="s">
        <v>8841</v>
      </c>
      <c r="B2962" t="s">
        <v>8842</v>
      </c>
      <c r="C2962" t="s">
        <v>8843</v>
      </c>
      <c r="D2962" t="s">
        <v>107</v>
      </c>
      <c r="E2962">
        <v>10374</v>
      </c>
      <c r="F2962">
        <v>13.63</v>
      </c>
    </row>
    <row r="2963" spans="1:6" x14ac:dyDescent="0.25">
      <c r="A2963" t="s">
        <v>8844</v>
      </c>
      <c r="B2963" t="s">
        <v>8845</v>
      </c>
      <c r="C2963" t="s">
        <v>8846</v>
      </c>
      <c r="D2963" t="s">
        <v>107</v>
      </c>
      <c r="E2963">
        <v>10373</v>
      </c>
      <c r="F2963">
        <v>12.27</v>
      </c>
    </row>
    <row r="2964" spans="1:6" x14ac:dyDescent="0.25">
      <c r="A2964" t="s">
        <v>8847</v>
      </c>
      <c r="B2964" t="s">
        <v>8848</v>
      </c>
      <c r="C2964" t="s">
        <v>7388</v>
      </c>
      <c r="D2964" t="s">
        <v>123</v>
      </c>
      <c r="E2964">
        <v>10371</v>
      </c>
      <c r="F2964">
        <v>11.72</v>
      </c>
    </row>
    <row r="2965" spans="1:6" x14ac:dyDescent="0.25">
      <c r="A2965" t="s">
        <v>8849</v>
      </c>
      <c r="B2965" t="s">
        <v>8850</v>
      </c>
      <c r="C2965" t="s">
        <v>8851</v>
      </c>
      <c r="D2965" t="s">
        <v>107</v>
      </c>
      <c r="E2965">
        <v>10371</v>
      </c>
      <c r="F2965">
        <v>6.1</v>
      </c>
    </row>
    <row r="2966" spans="1:6" x14ac:dyDescent="0.25">
      <c r="A2966" t="s">
        <v>8852</v>
      </c>
      <c r="B2966" t="s">
        <v>8853</v>
      </c>
      <c r="C2966" t="s">
        <v>8854</v>
      </c>
      <c r="D2966" t="s">
        <v>88</v>
      </c>
      <c r="E2966">
        <v>10369</v>
      </c>
      <c r="F2966">
        <v>11.48</v>
      </c>
    </row>
    <row r="2967" spans="1:6" x14ac:dyDescent="0.25">
      <c r="A2967" t="s">
        <v>8855</v>
      </c>
      <c r="B2967" t="s">
        <v>8856</v>
      </c>
      <c r="C2967" t="s">
        <v>6485</v>
      </c>
      <c r="D2967" t="s">
        <v>383</v>
      </c>
      <c r="E2967">
        <v>10367</v>
      </c>
      <c r="F2967">
        <v>4.38</v>
      </c>
    </row>
    <row r="2968" spans="1:6" x14ac:dyDescent="0.25">
      <c r="A2968" t="s">
        <v>8857</v>
      </c>
      <c r="B2968" t="s">
        <v>8858</v>
      </c>
      <c r="C2968" t="s">
        <v>8859</v>
      </c>
      <c r="D2968" t="s">
        <v>107</v>
      </c>
      <c r="E2968">
        <v>10362</v>
      </c>
      <c r="F2968">
        <v>8.8000000000000007</v>
      </c>
    </row>
    <row r="2969" spans="1:6" x14ac:dyDescent="0.25">
      <c r="A2969" t="s">
        <v>8860</v>
      </c>
      <c r="B2969" t="s">
        <v>8861</v>
      </c>
      <c r="C2969" t="s">
        <v>8862</v>
      </c>
      <c r="D2969" t="s">
        <v>141</v>
      </c>
      <c r="E2969">
        <v>10362</v>
      </c>
      <c r="F2969">
        <v>4.59</v>
      </c>
    </row>
    <row r="2970" spans="1:6" x14ac:dyDescent="0.25">
      <c r="A2970" t="s">
        <v>8863</v>
      </c>
      <c r="B2970" t="s">
        <v>8864</v>
      </c>
      <c r="C2970" t="s">
        <v>8865</v>
      </c>
      <c r="D2970" t="s">
        <v>99</v>
      </c>
      <c r="E2970">
        <v>10356</v>
      </c>
      <c r="F2970">
        <v>6.62</v>
      </c>
    </row>
    <row r="2971" spans="1:6" x14ac:dyDescent="0.25">
      <c r="A2971" t="s">
        <v>8866</v>
      </c>
      <c r="B2971" t="s">
        <v>8867</v>
      </c>
      <c r="C2971" t="s">
        <v>8868</v>
      </c>
      <c r="D2971" t="s">
        <v>173</v>
      </c>
      <c r="E2971">
        <v>10351</v>
      </c>
      <c r="F2971">
        <v>9.4</v>
      </c>
    </row>
    <row r="2972" spans="1:6" x14ac:dyDescent="0.25">
      <c r="A2972" t="s">
        <v>8869</v>
      </c>
      <c r="B2972" t="s">
        <v>8870</v>
      </c>
      <c r="C2972" t="s">
        <v>8871</v>
      </c>
      <c r="D2972" t="s">
        <v>88</v>
      </c>
      <c r="E2972">
        <v>10350</v>
      </c>
      <c r="F2972">
        <v>8.83</v>
      </c>
    </row>
    <row r="2973" spans="1:6" x14ac:dyDescent="0.25">
      <c r="A2973" t="s">
        <v>8872</v>
      </c>
      <c r="B2973" t="s">
        <v>8873</v>
      </c>
      <c r="C2973" t="s">
        <v>8874</v>
      </c>
      <c r="D2973" t="s">
        <v>103</v>
      </c>
      <c r="E2973">
        <v>10341</v>
      </c>
      <c r="F2973">
        <v>15.58</v>
      </c>
    </row>
    <row r="2974" spans="1:6" x14ac:dyDescent="0.25">
      <c r="A2974" t="s">
        <v>8875</v>
      </c>
      <c r="B2974" t="s">
        <v>8876</v>
      </c>
      <c r="C2974" t="s">
        <v>8877</v>
      </c>
      <c r="D2974" t="s">
        <v>103</v>
      </c>
      <c r="E2974">
        <v>10339</v>
      </c>
      <c r="F2974">
        <v>15.29</v>
      </c>
    </row>
    <row r="2975" spans="1:6" x14ac:dyDescent="0.25">
      <c r="A2975" t="s">
        <v>8878</v>
      </c>
      <c r="B2975" t="s">
        <v>8879</v>
      </c>
      <c r="C2975" t="s">
        <v>8880</v>
      </c>
      <c r="D2975" t="s">
        <v>88</v>
      </c>
      <c r="E2975">
        <v>10337</v>
      </c>
      <c r="F2975">
        <v>10.02</v>
      </c>
    </row>
    <row r="2976" spans="1:6" x14ac:dyDescent="0.25">
      <c r="A2976" t="s">
        <v>8881</v>
      </c>
      <c r="B2976" t="s">
        <v>8882</v>
      </c>
      <c r="C2976" t="s">
        <v>8883</v>
      </c>
      <c r="D2976" t="s">
        <v>107</v>
      </c>
      <c r="E2976">
        <v>10337</v>
      </c>
      <c r="F2976">
        <v>6.22</v>
      </c>
    </row>
    <row r="2977" spans="1:6" x14ac:dyDescent="0.25">
      <c r="A2977" t="s">
        <v>8884</v>
      </c>
      <c r="B2977" t="s">
        <v>8885</v>
      </c>
      <c r="C2977" t="s">
        <v>8886</v>
      </c>
      <c r="D2977" t="s">
        <v>127</v>
      </c>
      <c r="E2977">
        <v>10334</v>
      </c>
      <c r="F2977">
        <v>11.64</v>
      </c>
    </row>
    <row r="2978" spans="1:6" x14ac:dyDescent="0.25">
      <c r="A2978" t="s">
        <v>8887</v>
      </c>
      <c r="B2978" t="s">
        <v>8888</v>
      </c>
      <c r="C2978" t="s">
        <v>8889</v>
      </c>
      <c r="D2978" t="s">
        <v>103</v>
      </c>
      <c r="E2978">
        <v>10334</v>
      </c>
      <c r="F2978">
        <v>14.55</v>
      </c>
    </row>
    <row r="2979" spans="1:6" x14ac:dyDescent="0.25">
      <c r="A2979" t="s">
        <v>8890</v>
      </c>
      <c r="B2979" t="s">
        <v>8891</v>
      </c>
      <c r="C2979" t="s">
        <v>8892</v>
      </c>
      <c r="D2979" t="s">
        <v>195</v>
      </c>
      <c r="E2979">
        <v>10332</v>
      </c>
      <c r="F2979">
        <v>15</v>
      </c>
    </row>
    <row r="2980" spans="1:6" x14ac:dyDescent="0.25">
      <c r="A2980" t="s">
        <v>8893</v>
      </c>
      <c r="B2980" t="s">
        <v>8894</v>
      </c>
      <c r="C2980" t="s">
        <v>8895</v>
      </c>
      <c r="D2980" t="s">
        <v>103</v>
      </c>
      <c r="E2980">
        <v>10330</v>
      </c>
      <c r="F2980">
        <v>6.51</v>
      </c>
    </row>
    <row r="2981" spans="1:6" x14ac:dyDescent="0.25">
      <c r="A2981" t="s">
        <v>8896</v>
      </c>
      <c r="B2981" t="s">
        <v>8897</v>
      </c>
      <c r="C2981" t="s">
        <v>8898</v>
      </c>
      <c r="D2981" t="s">
        <v>107</v>
      </c>
      <c r="E2981">
        <v>10327</v>
      </c>
      <c r="F2981">
        <v>9.36</v>
      </c>
    </row>
    <row r="2982" spans="1:6" x14ac:dyDescent="0.25">
      <c r="A2982" t="s">
        <v>8899</v>
      </c>
      <c r="B2982" t="s">
        <v>8900</v>
      </c>
      <c r="C2982" t="s">
        <v>8901</v>
      </c>
      <c r="D2982" t="s">
        <v>212</v>
      </c>
      <c r="E2982">
        <v>10327</v>
      </c>
      <c r="F2982">
        <v>15.32</v>
      </c>
    </row>
    <row r="2983" spans="1:6" x14ac:dyDescent="0.25">
      <c r="A2983" t="s">
        <v>8902</v>
      </c>
      <c r="B2983" t="s">
        <v>8903</v>
      </c>
      <c r="C2983" t="s">
        <v>8904</v>
      </c>
      <c r="D2983" t="s">
        <v>115</v>
      </c>
      <c r="E2983">
        <v>10326</v>
      </c>
      <c r="F2983">
        <v>5.23</v>
      </c>
    </row>
    <row r="2984" spans="1:6" x14ac:dyDescent="0.25">
      <c r="A2984" t="s">
        <v>8905</v>
      </c>
      <c r="B2984" t="s">
        <v>8906</v>
      </c>
      <c r="C2984" t="s">
        <v>8907</v>
      </c>
      <c r="D2984" t="s">
        <v>103</v>
      </c>
      <c r="E2984">
        <v>10325</v>
      </c>
      <c r="F2984">
        <v>8.1300000000000008</v>
      </c>
    </row>
    <row r="2985" spans="1:6" x14ac:dyDescent="0.25">
      <c r="A2985" t="s">
        <v>8908</v>
      </c>
      <c r="B2985" t="s">
        <v>8909</v>
      </c>
      <c r="C2985" t="s">
        <v>8910</v>
      </c>
      <c r="D2985" t="s">
        <v>383</v>
      </c>
      <c r="E2985">
        <v>10325</v>
      </c>
      <c r="F2985">
        <v>5.53</v>
      </c>
    </row>
    <row r="2986" spans="1:6" x14ac:dyDescent="0.25">
      <c r="A2986" t="s">
        <v>8911</v>
      </c>
      <c r="B2986" t="s">
        <v>8912</v>
      </c>
      <c r="C2986" t="s">
        <v>8913</v>
      </c>
      <c r="D2986" t="s">
        <v>131</v>
      </c>
      <c r="E2986">
        <v>10325</v>
      </c>
      <c r="F2986">
        <v>11.55</v>
      </c>
    </row>
    <row r="2987" spans="1:6" x14ac:dyDescent="0.25">
      <c r="A2987" t="s">
        <v>8914</v>
      </c>
      <c r="B2987" t="s">
        <v>8915</v>
      </c>
      <c r="C2987" t="s">
        <v>8916</v>
      </c>
      <c r="D2987" t="s">
        <v>156</v>
      </c>
      <c r="E2987">
        <v>10323</v>
      </c>
      <c r="F2987">
        <v>10.130000000000001</v>
      </c>
    </row>
    <row r="2988" spans="1:6" x14ac:dyDescent="0.25">
      <c r="A2988" t="s">
        <v>8917</v>
      </c>
      <c r="B2988" t="s">
        <v>8918</v>
      </c>
      <c r="C2988" t="s">
        <v>8919</v>
      </c>
      <c r="D2988" t="s">
        <v>127</v>
      </c>
      <c r="E2988">
        <v>10322</v>
      </c>
      <c r="F2988">
        <v>6.58</v>
      </c>
    </row>
    <row r="2989" spans="1:6" x14ac:dyDescent="0.25">
      <c r="A2989" t="s">
        <v>8920</v>
      </c>
      <c r="B2989" t="s">
        <v>8921</v>
      </c>
      <c r="C2989" t="s">
        <v>8922</v>
      </c>
      <c r="D2989" t="s">
        <v>212</v>
      </c>
      <c r="E2989">
        <v>10318</v>
      </c>
      <c r="F2989">
        <v>6.13</v>
      </c>
    </row>
    <row r="2990" spans="1:6" x14ac:dyDescent="0.25">
      <c r="A2990" t="s">
        <v>8923</v>
      </c>
      <c r="B2990" t="s">
        <v>8924</v>
      </c>
      <c r="C2990" t="s">
        <v>8925</v>
      </c>
      <c r="D2990" t="s">
        <v>156</v>
      </c>
      <c r="E2990">
        <v>10318</v>
      </c>
      <c r="F2990">
        <v>8.2100000000000009</v>
      </c>
    </row>
    <row r="2991" spans="1:6" x14ac:dyDescent="0.25">
      <c r="A2991" t="s">
        <v>8926</v>
      </c>
      <c r="B2991" t="s">
        <v>8927</v>
      </c>
      <c r="C2991" t="s">
        <v>8928</v>
      </c>
      <c r="D2991" t="s">
        <v>107</v>
      </c>
      <c r="E2991">
        <v>10315</v>
      </c>
      <c r="F2991">
        <v>15.91</v>
      </c>
    </row>
    <row r="2992" spans="1:6" x14ac:dyDescent="0.25">
      <c r="A2992" t="s">
        <v>8929</v>
      </c>
      <c r="B2992" t="s">
        <v>8930</v>
      </c>
      <c r="C2992" t="s">
        <v>8931</v>
      </c>
      <c r="D2992" t="s">
        <v>107</v>
      </c>
      <c r="E2992">
        <v>10314</v>
      </c>
      <c r="F2992">
        <v>13.59</v>
      </c>
    </row>
    <row r="2993" spans="1:6" x14ac:dyDescent="0.25">
      <c r="A2993" t="s">
        <v>8932</v>
      </c>
      <c r="B2993" t="s">
        <v>8933</v>
      </c>
      <c r="C2993" t="s">
        <v>8934</v>
      </c>
      <c r="D2993" t="s">
        <v>88</v>
      </c>
      <c r="E2993">
        <v>10312</v>
      </c>
      <c r="F2993">
        <v>15.58</v>
      </c>
    </row>
    <row r="2994" spans="1:6" x14ac:dyDescent="0.25">
      <c r="A2994" t="s">
        <v>8935</v>
      </c>
      <c r="B2994" t="s">
        <v>8936</v>
      </c>
      <c r="C2994" t="s">
        <v>8937</v>
      </c>
      <c r="D2994" t="s">
        <v>88</v>
      </c>
      <c r="E2994">
        <v>10309</v>
      </c>
      <c r="F2994">
        <v>15.98</v>
      </c>
    </row>
    <row r="2995" spans="1:6" x14ac:dyDescent="0.25">
      <c r="A2995" t="s">
        <v>8938</v>
      </c>
      <c r="B2995" t="s">
        <v>8939</v>
      </c>
      <c r="C2995" t="s">
        <v>8940</v>
      </c>
      <c r="D2995" t="s">
        <v>103</v>
      </c>
      <c r="E2995">
        <v>10308</v>
      </c>
      <c r="F2995">
        <v>6.36</v>
      </c>
    </row>
    <row r="2996" spans="1:6" x14ac:dyDescent="0.25">
      <c r="A2996" t="s">
        <v>8941</v>
      </c>
      <c r="B2996" t="s">
        <v>8942</v>
      </c>
      <c r="C2996" t="s">
        <v>8943</v>
      </c>
      <c r="D2996" t="s">
        <v>383</v>
      </c>
      <c r="E2996">
        <v>10307</v>
      </c>
      <c r="F2996">
        <v>7.4</v>
      </c>
    </row>
    <row r="2997" spans="1:6" x14ac:dyDescent="0.25">
      <c r="A2997" t="s">
        <v>8944</v>
      </c>
      <c r="B2997" t="s">
        <v>8945</v>
      </c>
      <c r="C2997" t="s">
        <v>8946</v>
      </c>
      <c r="D2997" t="s">
        <v>123</v>
      </c>
      <c r="E2997">
        <v>10306</v>
      </c>
      <c r="F2997">
        <v>9.7799999999999994</v>
      </c>
    </row>
    <row r="2998" spans="1:6" x14ac:dyDescent="0.25">
      <c r="A2998" t="s">
        <v>8947</v>
      </c>
      <c r="B2998" t="s">
        <v>8948</v>
      </c>
      <c r="C2998" t="s">
        <v>8949</v>
      </c>
      <c r="D2998" t="s">
        <v>123</v>
      </c>
      <c r="E2998">
        <v>10304</v>
      </c>
      <c r="F2998">
        <v>14.45</v>
      </c>
    </row>
    <row r="2999" spans="1:6" x14ac:dyDescent="0.25">
      <c r="A2999" t="s">
        <v>8950</v>
      </c>
      <c r="B2999" t="s">
        <v>8951</v>
      </c>
      <c r="C2999" t="s">
        <v>8952</v>
      </c>
      <c r="D2999" t="s">
        <v>107</v>
      </c>
      <c r="E2999">
        <v>10304</v>
      </c>
      <c r="F2999">
        <v>6.1</v>
      </c>
    </row>
    <row r="3000" spans="1:6" x14ac:dyDescent="0.25">
      <c r="A3000" t="s">
        <v>8953</v>
      </c>
      <c r="B3000" t="s">
        <v>8954</v>
      </c>
      <c r="C3000" t="s">
        <v>8955</v>
      </c>
      <c r="D3000" t="s">
        <v>91</v>
      </c>
      <c r="E3000">
        <v>10302</v>
      </c>
      <c r="F3000">
        <v>12.24</v>
      </c>
    </row>
    <row r="3001" spans="1:6" x14ac:dyDescent="0.25">
      <c r="A3001" t="s">
        <v>8956</v>
      </c>
      <c r="B3001" t="s">
        <v>8957</v>
      </c>
      <c r="C3001" t="s">
        <v>8958</v>
      </c>
      <c r="D3001" t="s">
        <v>127</v>
      </c>
      <c r="E3001">
        <v>10300</v>
      </c>
      <c r="F3001">
        <v>11.07</v>
      </c>
    </row>
    <row r="3002" spans="1:6" x14ac:dyDescent="0.25">
      <c r="A3002" t="s">
        <v>8959</v>
      </c>
      <c r="B3002" t="s">
        <v>8960</v>
      </c>
      <c r="C3002" t="s">
        <v>1217</v>
      </c>
      <c r="D3002" t="s">
        <v>103</v>
      </c>
      <c r="E3002">
        <v>10300</v>
      </c>
      <c r="F3002">
        <v>13.56</v>
      </c>
    </row>
    <row r="3003" spans="1:6" x14ac:dyDescent="0.25">
      <c r="A3003" t="s">
        <v>8961</v>
      </c>
      <c r="B3003" t="s">
        <v>8962</v>
      </c>
      <c r="C3003" t="s">
        <v>8963</v>
      </c>
      <c r="D3003" t="s">
        <v>107</v>
      </c>
      <c r="E3003">
        <v>10298</v>
      </c>
      <c r="F3003">
        <v>10.39</v>
      </c>
    </row>
    <row r="3004" spans="1:6" x14ac:dyDescent="0.25">
      <c r="A3004" t="s">
        <v>8964</v>
      </c>
      <c r="B3004" t="s">
        <v>8965</v>
      </c>
      <c r="C3004" t="s">
        <v>8966</v>
      </c>
      <c r="D3004" t="s">
        <v>123</v>
      </c>
      <c r="E3004">
        <v>10296</v>
      </c>
      <c r="F3004">
        <v>7</v>
      </c>
    </row>
    <row r="3005" spans="1:6" x14ac:dyDescent="0.25">
      <c r="A3005" t="s">
        <v>8967</v>
      </c>
      <c r="B3005" t="s">
        <v>8968</v>
      </c>
      <c r="C3005" t="s">
        <v>8969</v>
      </c>
      <c r="D3005" t="s">
        <v>88</v>
      </c>
      <c r="E3005">
        <v>10294</v>
      </c>
      <c r="F3005">
        <v>4.7</v>
      </c>
    </row>
    <row r="3006" spans="1:6" x14ac:dyDescent="0.25">
      <c r="A3006" t="s">
        <v>8970</v>
      </c>
      <c r="B3006" t="s">
        <v>8971</v>
      </c>
      <c r="C3006" t="s">
        <v>8972</v>
      </c>
      <c r="D3006" t="s">
        <v>160</v>
      </c>
      <c r="E3006">
        <v>10291</v>
      </c>
      <c r="F3006">
        <v>10.44</v>
      </c>
    </row>
    <row r="3007" spans="1:6" x14ac:dyDescent="0.25">
      <c r="A3007" t="s">
        <v>8973</v>
      </c>
      <c r="B3007" t="s">
        <v>8974</v>
      </c>
      <c r="C3007" t="s">
        <v>8975</v>
      </c>
      <c r="D3007" t="s">
        <v>141</v>
      </c>
      <c r="E3007">
        <v>10290</v>
      </c>
      <c r="F3007">
        <v>9.48</v>
      </c>
    </row>
    <row r="3008" spans="1:6" x14ac:dyDescent="0.25">
      <c r="A3008" t="s">
        <v>8976</v>
      </c>
      <c r="B3008" t="s">
        <v>8977</v>
      </c>
      <c r="C3008" t="s">
        <v>8978</v>
      </c>
      <c r="D3008" t="s">
        <v>383</v>
      </c>
      <c r="E3008">
        <v>10287</v>
      </c>
      <c r="F3008">
        <v>11.6</v>
      </c>
    </row>
    <row r="3009" spans="1:6" x14ac:dyDescent="0.25">
      <c r="A3009" t="s">
        <v>8979</v>
      </c>
      <c r="B3009" t="s">
        <v>8980</v>
      </c>
      <c r="C3009" t="s">
        <v>8981</v>
      </c>
      <c r="D3009" t="s">
        <v>205</v>
      </c>
      <c r="E3009">
        <v>10285</v>
      </c>
      <c r="F3009">
        <v>12.18</v>
      </c>
    </row>
    <row r="3010" spans="1:6" x14ac:dyDescent="0.25">
      <c r="A3010" t="s">
        <v>8982</v>
      </c>
      <c r="B3010" t="s">
        <v>8983</v>
      </c>
      <c r="C3010" t="s">
        <v>449</v>
      </c>
      <c r="D3010" t="s">
        <v>205</v>
      </c>
      <c r="E3010">
        <v>10282</v>
      </c>
      <c r="F3010">
        <v>13.79</v>
      </c>
    </row>
    <row r="3011" spans="1:6" x14ac:dyDescent="0.25">
      <c r="A3011" t="s">
        <v>8984</v>
      </c>
      <c r="B3011" t="s">
        <v>8985</v>
      </c>
      <c r="C3011" t="s">
        <v>8986</v>
      </c>
      <c r="D3011" t="s">
        <v>107</v>
      </c>
      <c r="E3011">
        <v>10282</v>
      </c>
      <c r="F3011">
        <v>6.04</v>
      </c>
    </row>
    <row r="3012" spans="1:6" x14ac:dyDescent="0.25">
      <c r="A3012" t="s">
        <v>8987</v>
      </c>
      <c r="B3012" t="s">
        <v>8988</v>
      </c>
      <c r="C3012" t="s">
        <v>8989</v>
      </c>
      <c r="D3012" t="s">
        <v>103</v>
      </c>
      <c r="E3012">
        <v>10279</v>
      </c>
      <c r="F3012">
        <v>7.6</v>
      </c>
    </row>
    <row r="3013" spans="1:6" x14ac:dyDescent="0.25">
      <c r="A3013" t="s">
        <v>8990</v>
      </c>
      <c r="B3013" t="s">
        <v>8991</v>
      </c>
      <c r="C3013" t="s">
        <v>8992</v>
      </c>
      <c r="D3013" t="s">
        <v>107</v>
      </c>
      <c r="E3013">
        <v>10275</v>
      </c>
      <c r="F3013">
        <v>11.97</v>
      </c>
    </row>
    <row r="3014" spans="1:6" x14ac:dyDescent="0.25">
      <c r="A3014" t="s">
        <v>8993</v>
      </c>
      <c r="B3014" t="s">
        <v>8994</v>
      </c>
      <c r="C3014" t="s">
        <v>8995</v>
      </c>
      <c r="D3014" t="s">
        <v>103</v>
      </c>
      <c r="E3014">
        <v>10274</v>
      </c>
      <c r="F3014">
        <v>11.7</v>
      </c>
    </row>
    <row r="3015" spans="1:6" x14ac:dyDescent="0.25">
      <c r="A3015" t="s">
        <v>8996</v>
      </c>
      <c r="B3015" t="s">
        <v>8997</v>
      </c>
      <c r="C3015" t="s">
        <v>8998</v>
      </c>
      <c r="D3015" t="s">
        <v>156</v>
      </c>
      <c r="E3015">
        <v>10270</v>
      </c>
      <c r="F3015">
        <v>10.130000000000001</v>
      </c>
    </row>
    <row r="3016" spans="1:6" x14ac:dyDescent="0.25">
      <c r="A3016" t="s">
        <v>8999</v>
      </c>
      <c r="B3016" t="s">
        <v>9000</v>
      </c>
      <c r="C3016" t="s">
        <v>9001</v>
      </c>
      <c r="D3016" t="s">
        <v>205</v>
      </c>
      <c r="E3016">
        <v>10265</v>
      </c>
      <c r="F3016">
        <v>10.57</v>
      </c>
    </row>
    <row r="3017" spans="1:6" x14ac:dyDescent="0.25">
      <c r="A3017" t="s">
        <v>9002</v>
      </c>
      <c r="B3017" t="s">
        <v>9003</v>
      </c>
      <c r="C3017" t="s">
        <v>9004</v>
      </c>
      <c r="D3017" t="s">
        <v>173</v>
      </c>
      <c r="E3017">
        <v>10262</v>
      </c>
      <c r="F3017">
        <v>4.88</v>
      </c>
    </row>
    <row r="3018" spans="1:6" x14ac:dyDescent="0.25">
      <c r="A3018" t="s">
        <v>9005</v>
      </c>
      <c r="B3018" t="s">
        <v>9006</v>
      </c>
      <c r="C3018" t="s">
        <v>9007</v>
      </c>
      <c r="D3018" t="s">
        <v>156</v>
      </c>
      <c r="E3018">
        <v>10262</v>
      </c>
      <c r="F3018">
        <v>12.84</v>
      </c>
    </row>
    <row r="3019" spans="1:6" x14ac:dyDescent="0.25">
      <c r="A3019" t="s">
        <v>9008</v>
      </c>
      <c r="B3019" t="s">
        <v>9009</v>
      </c>
      <c r="C3019" t="s">
        <v>9010</v>
      </c>
      <c r="D3019" t="s">
        <v>383</v>
      </c>
      <c r="E3019">
        <v>10262</v>
      </c>
      <c r="F3019">
        <v>12.91</v>
      </c>
    </row>
    <row r="3020" spans="1:6" x14ac:dyDescent="0.25">
      <c r="A3020" t="s">
        <v>9011</v>
      </c>
      <c r="B3020" t="s">
        <v>9012</v>
      </c>
      <c r="C3020" t="s">
        <v>9013</v>
      </c>
      <c r="D3020" t="s">
        <v>107</v>
      </c>
      <c r="E3020">
        <v>10261</v>
      </c>
      <c r="F3020">
        <v>9.02</v>
      </c>
    </row>
    <row r="3021" spans="1:6" x14ac:dyDescent="0.25">
      <c r="A3021" t="s">
        <v>9014</v>
      </c>
      <c r="B3021" t="s">
        <v>9015</v>
      </c>
      <c r="C3021" t="s">
        <v>9016</v>
      </c>
      <c r="D3021" t="s">
        <v>156</v>
      </c>
      <c r="E3021">
        <v>10259</v>
      </c>
      <c r="F3021">
        <v>14.22</v>
      </c>
    </row>
    <row r="3022" spans="1:6" x14ac:dyDescent="0.25">
      <c r="A3022" t="s">
        <v>9017</v>
      </c>
      <c r="B3022" t="s">
        <v>9018</v>
      </c>
      <c r="C3022" t="s">
        <v>9019</v>
      </c>
      <c r="D3022" t="s">
        <v>173</v>
      </c>
      <c r="E3022">
        <v>10255</v>
      </c>
      <c r="F3022">
        <v>10.47</v>
      </c>
    </row>
    <row r="3023" spans="1:6" x14ac:dyDescent="0.25">
      <c r="A3023" t="s">
        <v>9020</v>
      </c>
      <c r="B3023" t="s">
        <v>9021</v>
      </c>
      <c r="C3023" t="s">
        <v>9022</v>
      </c>
      <c r="D3023" t="s">
        <v>156</v>
      </c>
      <c r="E3023">
        <v>10255</v>
      </c>
      <c r="F3023">
        <v>5.0999999999999996</v>
      </c>
    </row>
    <row r="3024" spans="1:6" x14ac:dyDescent="0.25">
      <c r="A3024" t="s">
        <v>9023</v>
      </c>
      <c r="B3024" t="s">
        <v>9024</v>
      </c>
      <c r="C3024" t="s">
        <v>9025</v>
      </c>
      <c r="D3024" t="s">
        <v>228</v>
      </c>
      <c r="E3024">
        <v>10254</v>
      </c>
      <c r="F3024">
        <v>10.65</v>
      </c>
    </row>
    <row r="3025" spans="1:6" x14ac:dyDescent="0.25">
      <c r="A3025" t="s">
        <v>9026</v>
      </c>
      <c r="B3025" t="s">
        <v>9027</v>
      </c>
      <c r="C3025" t="s">
        <v>9028</v>
      </c>
      <c r="D3025" t="s">
        <v>160</v>
      </c>
      <c r="E3025">
        <v>10252</v>
      </c>
      <c r="F3025">
        <v>10.78</v>
      </c>
    </row>
    <row r="3026" spans="1:6" x14ac:dyDescent="0.25">
      <c r="A3026" t="s">
        <v>9029</v>
      </c>
      <c r="B3026" t="s">
        <v>9030</v>
      </c>
      <c r="C3026" t="s">
        <v>9031</v>
      </c>
      <c r="D3026" t="s">
        <v>119</v>
      </c>
      <c r="E3026">
        <v>10247</v>
      </c>
      <c r="F3026">
        <v>6.42</v>
      </c>
    </row>
    <row r="3027" spans="1:6" x14ac:dyDescent="0.25">
      <c r="A3027" t="s">
        <v>9032</v>
      </c>
      <c r="B3027" t="s">
        <v>9033</v>
      </c>
      <c r="C3027" t="s">
        <v>9034</v>
      </c>
      <c r="D3027" t="s">
        <v>119</v>
      </c>
      <c r="E3027">
        <v>10244</v>
      </c>
      <c r="F3027">
        <v>8.3699999999999992</v>
      </c>
    </row>
    <row r="3028" spans="1:6" x14ac:dyDescent="0.25">
      <c r="A3028" t="s">
        <v>9035</v>
      </c>
      <c r="B3028" t="s">
        <v>9036</v>
      </c>
      <c r="C3028" t="s">
        <v>9037</v>
      </c>
      <c r="D3028" t="s">
        <v>99</v>
      </c>
      <c r="E3028">
        <v>10243</v>
      </c>
      <c r="F3028">
        <v>15.31</v>
      </c>
    </row>
    <row r="3029" spans="1:6" x14ac:dyDescent="0.25">
      <c r="A3029" t="s">
        <v>9038</v>
      </c>
      <c r="B3029" t="s">
        <v>9039</v>
      </c>
      <c r="C3029" t="s">
        <v>9040</v>
      </c>
      <c r="D3029" t="s">
        <v>99</v>
      </c>
      <c r="E3029">
        <v>10242</v>
      </c>
      <c r="F3029">
        <v>13.4</v>
      </c>
    </row>
    <row r="3030" spans="1:6" x14ac:dyDescent="0.25">
      <c r="A3030" t="s">
        <v>9041</v>
      </c>
      <c r="B3030" t="s">
        <v>9042</v>
      </c>
      <c r="C3030" t="s">
        <v>9043</v>
      </c>
      <c r="D3030" t="s">
        <v>119</v>
      </c>
      <c r="E3030">
        <v>10241</v>
      </c>
      <c r="F3030">
        <v>8.9</v>
      </c>
    </row>
    <row r="3031" spans="1:6" x14ac:dyDescent="0.25">
      <c r="A3031" t="s">
        <v>9044</v>
      </c>
      <c r="B3031" t="s">
        <v>9045</v>
      </c>
      <c r="C3031" t="s">
        <v>9046</v>
      </c>
      <c r="D3031" t="s">
        <v>141</v>
      </c>
      <c r="E3031">
        <v>10238</v>
      </c>
      <c r="F3031">
        <v>11.61</v>
      </c>
    </row>
    <row r="3032" spans="1:6" x14ac:dyDescent="0.25">
      <c r="A3032" t="s">
        <v>9047</v>
      </c>
      <c r="B3032" t="s">
        <v>9048</v>
      </c>
      <c r="C3032" t="s">
        <v>9049</v>
      </c>
      <c r="D3032" t="s">
        <v>115</v>
      </c>
      <c r="E3032">
        <v>10233</v>
      </c>
      <c r="F3032">
        <v>8.66</v>
      </c>
    </row>
    <row r="3033" spans="1:6" x14ac:dyDescent="0.25">
      <c r="A3033" t="s">
        <v>9050</v>
      </c>
      <c r="B3033" t="s">
        <v>9051</v>
      </c>
      <c r="C3033" t="s">
        <v>9052</v>
      </c>
      <c r="D3033" t="s">
        <v>88</v>
      </c>
      <c r="E3033">
        <v>10232</v>
      </c>
      <c r="F3033">
        <v>11.75</v>
      </c>
    </row>
    <row r="3034" spans="1:6" x14ac:dyDescent="0.25">
      <c r="A3034" t="s">
        <v>9053</v>
      </c>
      <c r="B3034" t="s">
        <v>9054</v>
      </c>
      <c r="C3034" t="s">
        <v>9055</v>
      </c>
      <c r="D3034" t="s">
        <v>91</v>
      </c>
      <c r="E3034">
        <v>10232</v>
      </c>
      <c r="F3034">
        <v>13.78</v>
      </c>
    </row>
    <row r="3035" spans="1:6" x14ac:dyDescent="0.25">
      <c r="A3035" t="s">
        <v>9056</v>
      </c>
      <c r="B3035" t="s">
        <v>9057</v>
      </c>
      <c r="C3035" t="s">
        <v>9058</v>
      </c>
      <c r="D3035" t="s">
        <v>141</v>
      </c>
      <c r="E3035">
        <v>10231</v>
      </c>
      <c r="F3035">
        <v>4.55</v>
      </c>
    </row>
    <row r="3036" spans="1:6" x14ac:dyDescent="0.25">
      <c r="A3036" t="s">
        <v>9059</v>
      </c>
      <c r="B3036" t="s">
        <v>9060</v>
      </c>
      <c r="C3036" t="s">
        <v>9061</v>
      </c>
      <c r="D3036" t="s">
        <v>141</v>
      </c>
      <c r="E3036">
        <v>10231</v>
      </c>
      <c r="F3036">
        <v>14.3</v>
      </c>
    </row>
    <row r="3037" spans="1:6" x14ac:dyDescent="0.25">
      <c r="A3037" t="s">
        <v>9062</v>
      </c>
      <c r="B3037" t="s">
        <v>9063</v>
      </c>
      <c r="C3037" t="s">
        <v>8625</v>
      </c>
      <c r="D3037" t="s">
        <v>103</v>
      </c>
      <c r="E3037">
        <v>10225</v>
      </c>
      <c r="F3037">
        <v>14.35</v>
      </c>
    </row>
    <row r="3038" spans="1:6" x14ac:dyDescent="0.25">
      <c r="A3038" t="s">
        <v>9064</v>
      </c>
      <c r="B3038" t="s">
        <v>9065</v>
      </c>
      <c r="C3038" t="s">
        <v>9066</v>
      </c>
      <c r="D3038" t="s">
        <v>141</v>
      </c>
      <c r="E3038">
        <v>10223</v>
      </c>
      <c r="F3038">
        <v>6.04</v>
      </c>
    </row>
    <row r="3039" spans="1:6" x14ac:dyDescent="0.25">
      <c r="A3039" t="s">
        <v>9067</v>
      </c>
      <c r="B3039" t="s">
        <v>9068</v>
      </c>
      <c r="C3039" t="s">
        <v>9069</v>
      </c>
      <c r="D3039" t="s">
        <v>173</v>
      </c>
      <c r="E3039">
        <v>10221</v>
      </c>
      <c r="F3039">
        <v>10.95</v>
      </c>
    </row>
    <row r="3040" spans="1:6" x14ac:dyDescent="0.25">
      <c r="A3040" t="s">
        <v>9070</v>
      </c>
      <c r="B3040" t="s">
        <v>9071</v>
      </c>
      <c r="C3040" t="s">
        <v>9072</v>
      </c>
      <c r="D3040" t="s">
        <v>173</v>
      </c>
      <c r="E3040">
        <v>10215</v>
      </c>
      <c r="F3040">
        <v>6.99</v>
      </c>
    </row>
    <row r="3041" spans="1:6" x14ac:dyDescent="0.25">
      <c r="A3041" t="s">
        <v>9073</v>
      </c>
      <c r="B3041" t="s">
        <v>9074</v>
      </c>
      <c r="C3041" t="s">
        <v>9075</v>
      </c>
      <c r="D3041" t="s">
        <v>195</v>
      </c>
      <c r="E3041">
        <v>10213</v>
      </c>
      <c r="F3041">
        <v>7.49</v>
      </c>
    </row>
    <row r="3042" spans="1:6" x14ac:dyDescent="0.25">
      <c r="A3042" t="s">
        <v>9076</v>
      </c>
      <c r="B3042" t="s">
        <v>9077</v>
      </c>
      <c r="C3042" t="s">
        <v>9078</v>
      </c>
      <c r="D3042" t="s">
        <v>107</v>
      </c>
      <c r="E3042">
        <v>10213</v>
      </c>
      <c r="F3042">
        <v>5.42</v>
      </c>
    </row>
    <row r="3043" spans="1:6" x14ac:dyDescent="0.25">
      <c r="A3043" t="s">
        <v>9079</v>
      </c>
      <c r="B3043" t="s">
        <v>9080</v>
      </c>
      <c r="C3043" t="s">
        <v>9081</v>
      </c>
      <c r="D3043" t="s">
        <v>127</v>
      </c>
      <c r="E3043">
        <v>10212</v>
      </c>
      <c r="F3043">
        <v>14.7</v>
      </c>
    </row>
    <row r="3044" spans="1:6" x14ac:dyDescent="0.25">
      <c r="A3044" t="s">
        <v>9082</v>
      </c>
      <c r="B3044" t="s">
        <v>9083</v>
      </c>
      <c r="C3044" t="s">
        <v>9084</v>
      </c>
      <c r="D3044" t="s">
        <v>156</v>
      </c>
      <c r="E3044">
        <v>10212</v>
      </c>
      <c r="F3044">
        <v>14.66</v>
      </c>
    </row>
    <row r="3045" spans="1:6" x14ac:dyDescent="0.25">
      <c r="A3045" t="s">
        <v>9085</v>
      </c>
      <c r="B3045" t="s">
        <v>9086</v>
      </c>
      <c r="C3045" t="s">
        <v>7695</v>
      </c>
      <c r="D3045" t="s">
        <v>141</v>
      </c>
      <c r="E3045">
        <v>10208</v>
      </c>
      <c r="F3045">
        <v>9.0500000000000007</v>
      </c>
    </row>
    <row r="3046" spans="1:6" x14ac:dyDescent="0.25">
      <c r="A3046" t="s">
        <v>9087</v>
      </c>
      <c r="B3046" t="s">
        <v>9088</v>
      </c>
      <c r="C3046" t="s">
        <v>9089</v>
      </c>
      <c r="D3046" t="s">
        <v>91</v>
      </c>
      <c r="E3046">
        <v>10207</v>
      </c>
      <c r="F3046">
        <v>12.32</v>
      </c>
    </row>
    <row r="3047" spans="1:6" x14ac:dyDescent="0.25">
      <c r="A3047" t="s">
        <v>9090</v>
      </c>
      <c r="B3047" t="s">
        <v>9091</v>
      </c>
      <c r="C3047" t="s">
        <v>9092</v>
      </c>
      <c r="D3047" t="s">
        <v>107</v>
      </c>
      <c r="E3047">
        <v>10207</v>
      </c>
      <c r="F3047">
        <v>7.13</v>
      </c>
    </row>
    <row r="3048" spans="1:6" x14ac:dyDescent="0.25">
      <c r="A3048" t="s">
        <v>9093</v>
      </c>
      <c r="B3048" t="s">
        <v>9094</v>
      </c>
      <c r="C3048" t="s">
        <v>9095</v>
      </c>
      <c r="D3048" t="s">
        <v>141</v>
      </c>
      <c r="E3048">
        <v>10207</v>
      </c>
      <c r="F3048">
        <v>5.19</v>
      </c>
    </row>
    <row r="3049" spans="1:6" x14ac:dyDescent="0.25">
      <c r="A3049" t="s">
        <v>9096</v>
      </c>
      <c r="B3049" t="s">
        <v>9097</v>
      </c>
      <c r="C3049" t="s">
        <v>9098</v>
      </c>
      <c r="D3049" t="s">
        <v>195</v>
      </c>
      <c r="E3049">
        <v>10204</v>
      </c>
      <c r="F3049">
        <v>8.44</v>
      </c>
    </row>
    <row r="3050" spans="1:6" x14ac:dyDescent="0.25">
      <c r="A3050" t="s">
        <v>9099</v>
      </c>
      <c r="B3050" t="s">
        <v>9100</v>
      </c>
      <c r="C3050" t="s">
        <v>9101</v>
      </c>
      <c r="D3050" t="s">
        <v>107</v>
      </c>
      <c r="E3050">
        <v>10204</v>
      </c>
      <c r="F3050">
        <v>15.73</v>
      </c>
    </row>
    <row r="3051" spans="1:6" x14ac:dyDescent="0.25">
      <c r="A3051" t="s">
        <v>9102</v>
      </c>
      <c r="B3051" t="s">
        <v>9103</v>
      </c>
      <c r="C3051" t="s">
        <v>9104</v>
      </c>
      <c r="D3051" t="s">
        <v>127</v>
      </c>
      <c r="E3051">
        <v>10203</v>
      </c>
      <c r="F3051">
        <v>4.1100000000000003</v>
      </c>
    </row>
    <row r="3052" spans="1:6" x14ac:dyDescent="0.25">
      <c r="A3052" t="s">
        <v>9105</v>
      </c>
      <c r="B3052" t="s">
        <v>9106</v>
      </c>
      <c r="C3052" t="s">
        <v>9107</v>
      </c>
      <c r="D3052" t="s">
        <v>141</v>
      </c>
      <c r="E3052">
        <v>10202</v>
      </c>
      <c r="F3052">
        <v>8.67</v>
      </c>
    </row>
    <row r="3053" spans="1:6" x14ac:dyDescent="0.25">
      <c r="A3053" t="s">
        <v>9108</v>
      </c>
      <c r="B3053" t="s">
        <v>9109</v>
      </c>
      <c r="C3053" t="s">
        <v>9110</v>
      </c>
      <c r="D3053" t="s">
        <v>119</v>
      </c>
      <c r="E3053">
        <v>10198</v>
      </c>
      <c r="F3053">
        <v>11.06</v>
      </c>
    </row>
    <row r="3054" spans="1:6" x14ac:dyDescent="0.25">
      <c r="A3054" t="s">
        <v>9111</v>
      </c>
      <c r="B3054" t="s">
        <v>9112</v>
      </c>
      <c r="C3054" t="s">
        <v>9113</v>
      </c>
      <c r="D3054" t="s">
        <v>173</v>
      </c>
      <c r="E3054">
        <v>10196</v>
      </c>
      <c r="F3054">
        <v>6.11</v>
      </c>
    </row>
    <row r="3055" spans="1:6" x14ac:dyDescent="0.25">
      <c r="A3055" t="s">
        <v>9114</v>
      </c>
      <c r="B3055" t="s">
        <v>9115</v>
      </c>
      <c r="C3055" t="s">
        <v>9116</v>
      </c>
      <c r="D3055" t="s">
        <v>205</v>
      </c>
      <c r="E3055">
        <v>10195</v>
      </c>
      <c r="F3055">
        <v>11.91</v>
      </c>
    </row>
    <row r="3056" spans="1:6" x14ac:dyDescent="0.25">
      <c r="A3056" t="s">
        <v>9117</v>
      </c>
      <c r="B3056" t="s">
        <v>9118</v>
      </c>
      <c r="C3056" t="s">
        <v>9119</v>
      </c>
      <c r="D3056" t="s">
        <v>103</v>
      </c>
      <c r="E3056">
        <v>10191</v>
      </c>
      <c r="F3056">
        <v>6.39</v>
      </c>
    </row>
    <row r="3057" spans="1:6" x14ac:dyDescent="0.25">
      <c r="A3057" t="s">
        <v>9120</v>
      </c>
      <c r="B3057" t="s">
        <v>9121</v>
      </c>
      <c r="C3057" t="s">
        <v>9122</v>
      </c>
      <c r="D3057" t="s">
        <v>205</v>
      </c>
      <c r="E3057">
        <v>10190</v>
      </c>
      <c r="F3057">
        <v>6.67</v>
      </c>
    </row>
    <row r="3058" spans="1:6" x14ac:dyDescent="0.25">
      <c r="A3058" t="s">
        <v>9123</v>
      </c>
      <c r="B3058" t="s">
        <v>9124</v>
      </c>
      <c r="C3058" t="s">
        <v>9125</v>
      </c>
      <c r="D3058" t="s">
        <v>103</v>
      </c>
      <c r="E3058">
        <v>10187</v>
      </c>
      <c r="F3058">
        <v>6.85</v>
      </c>
    </row>
    <row r="3059" spans="1:6" x14ac:dyDescent="0.25">
      <c r="A3059" t="s">
        <v>9126</v>
      </c>
      <c r="B3059" t="s">
        <v>9127</v>
      </c>
      <c r="C3059" t="s">
        <v>9128</v>
      </c>
      <c r="D3059" t="s">
        <v>103</v>
      </c>
      <c r="E3059">
        <v>10187</v>
      </c>
      <c r="F3059">
        <v>12.64</v>
      </c>
    </row>
    <row r="3060" spans="1:6" x14ac:dyDescent="0.25">
      <c r="A3060" t="s">
        <v>9129</v>
      </c>
      <c r="B3060" t="s">
        <v>9130</v>
      </c>
      <c r="C3060" t="s">
        <v>9131</v>
      </c>
      <c r="D3060" t="s">
        <v>141</v>
      </c>
      <c r="E3060">
        <v>10186</v>
      </c>
      <c r="F3060">
        <v>15.93</v>
      </c>
    </row>
    <row r="3061" spans="1:6" x14ac:dyDescent="0.25">
      <c r="A3061" t="s">
        <v>9132</v>
      </c>
      <c r="B3061" t="s">
        <v>9133</v>
      </c>
      <c r="C3061" t="s">
        <v>2330</v>
      </c>
      <c r="D3061" t="s">
        <v>88</v>
      </c>
      <c r="E3061">
        <v>10176</v>
      </c>
      <c r="F3061">
        <v>6.03</v>
      </c>
    </row>
    <row r="3062" spans="1:6" x14ac:dyDescent="0.25">
      <c r="A3062" t="s">
        <v>9134</v>
      </c>
      <c r="B3062" t="s">
        <v>9135</v>
      </c>
      <c r="C3062" t="s">
        <v>9136</v>
      </c>
      <c r="D3062" t="s">
        <v>107</v>
      </c>
      <c r="E3062">
        <v>10167</v>
      </c>
      <c r="F3062">
        <v>14.11</v>
      </c>
    </row>
    <row r="3063" spans="1:6" x14ac:dyDescent="0.25">
      <c r="A3063" t="s">
        <v>9137</v>
      </c>
      <c r="B3063" t="s">
        <v>9138</v>
      </c>
      <c r="C3063" t="s">
        <v>6182</v>
      </c>
      <c r="D3063" t="s">
        <v>111</v>
      </c>
      <c r="E3063">
        <v>10162</v>
      </c>
      <c r="F3063">
        <v>5.55</v>
      </c>
    </row>
    <row r="3064" spans="1:6" x14ac:dyDescent="0.25">
      <c r="A3064" t="s">
        <v>9139</v>
      </c>
      <c r="B3064" t="s">
        <v>9140</v>
      </c>
      <c r="C3064" t="s">
        <v>9141</v>
      </c>
      <c r="D3064" t="s">
        <v>88</v>
      </c>
      <c r="E3064">
        <v>10130</v>
      </c>
      <c r="F3064">
        <v>9.59</v>
      </c>
    </row>
    <row r="3065" spans="1:6" x14ac:dyDescent="0.25">
      <c r="A3065" t="s">
        <v>9142</v>
      </c>
      <c r="B3065" t="s">
        <v>9143</v>
      </c>
      <c r="C3065" t="s">
        <v>9144</v>
      </c>
      <c r="D3065" t="s">
        <v>173</v>
      </c>
      <c r="E3065">
        <v>10125</v>
      </c>
      <c r="F3065">
        <v>9.94</v>
      </c>
    </row>
    <row r="3066" spans="1:6" x14ac:dyDescent="0.25">
      <c r="A3066" t="s">
        <v>9145</v>
      </c>
      <c r="B3066" t="s">
        <v>9146</v>
      </c>
      <c r="C3066" t="s">
        <v>9147</v>
      </c>
      <c r="D3066" t="s">
        <v>141</v>
      </c>
      <c r="E3066">
        <v>10121</v>
      </c>
      <c r="F3066">
        <v>4.38</v>
      </c>
    </row>
    <row r="3067" spans="1:6" x14ac:dyDescent="0.25">
      <c r="A3067" t="s">
        <v>9148</v>
      </c>
      <c r="B3067" t="s">
        <v>9149</v>
      </c>
      <c r="C3067" t="s">
        <v>9150</v>
      </c>
      <c r="D3067" t="s">
        <v>156</v>
      </c>
      <c r="E3067">
        <v>10103</v>
      </c>
      <c r="F3067">
        <v>11.61</v>
      </c>
    </row>
    <row r="3068" spans="1:6" x14ac:dyDescent="0.25">
      <c r="A3068" t="s">
        <v>9151</v>
      </c>
      <c r="B3068" t="s">
        <v>9152</v>
      </c>
      <c r="C3068" t="s">
        <v>9153</v>
      </c>
      <c r="D3068" t="s">
        <v>195</v>
      </c>
      <c r="E3068">
        <v>1089</v>
      </c>
      <c r="F3068">
        <v>14.48</v>
      </c>
    </row>
    <row r="3069" spans="1:6" x14ac:dyDescent="0.25">
      <c r="A3069" t="s">
        <v>9154</v>
      </c>
      <c r="B3069" t="s">
        <v>9155</v>
      </c>
      <c r="C3069" t="s">
        <v>9156</v>
      </c>
      <c r="D3069" t="s">
        <v>115</v>
      </c>
      <c r="E3069">
        <v>1082</v>
      </c>
      <c r="F3069">
        <v>15.5</v>
      </c>
    </row>
    <row r="3070" spans="1:6" x14ac:dyDescent="0.25">
      <c r="A3070" t="s">
        <v>9157</v>
      </c>
      <c r="B3070" t="s">
        <v>9158</v>
      </c>
      <c r="C3070" t="s">
        <v>9159</v>
      </c>
      <c r="D3070" t="s">
        <v>107</v>
      </c>
      <c r="E3070">
        <v>1079</v>
      </c>
      <c r="F3070">
        <v>10.3</v>
      </c>
    </row>
    <row r="3071" spans="1:6" x14ac:dyDescent="0.25">
      <c r="A3071" t="s">
        <v>9160</v>
      </c>
      <c r="B3071" t="s">
        <v>9161</v>
      </c>
      <c r="C3071" t="s">
        <v>9162</v>
      </c>
      <c r="D3071" t="s">
        <v>173</v>
      </c>
      <c r="E3071">
        <v>1078</v>
      </c>
      <c r="F3071">
        <v>11.4</v>
      </c>
    </row>
    <row r="3072" spans="1:6" x14ac:dyDescent="0.25">
      <c r="A3072" t="s">
        <v>9163</v>
      </c>
      <c r="B3072" t="s">
        <v>9164</v>
      </c>
      <c r="C3072" t="s">
        <v>9165</v>
      </c>
      <c r="D3072" t="s">
        <v>205</v>
      </c>
      <c r="E3072">
        <v>1066</v>
      </c>
      <c r="F3072">
        <v>4.62</v>
      </c>
    </row>
    <row r="3073" spans="1:6" x14ac:dyDescent="0.25">
      <c r="A3073" t="s">
        <v>9166</v>
      </c>
      <c r="B3073" t="s">
        <v>9167</v>
      </c>
      <c r="C3073" t="s">
        <v>9168</v>
      </c>
      <c r="D3073" t="s">
        <v>99</v>
      </c>
      <c r="E3073">
        <v>1038</v>
      </c>
      <c r="F3073">
        <v>4.01</v>
      </c>
    </row>
    <row r="3074" spans="1:6" x14ac:dyDescent="0.25">
      <c r="A3074" t="s">
        <v>9169</v>
      </c>
      <c r="B3074" t="s">
        <v>9170</v>
      </c>
      <c r="C3074" t="s">
        <v>6979</v>
      </c>
      <c r="D3074" t="s">
        <v>285</v>
      </c>
      <c r="E3074">
        <v>1023</v>
      </c>
      <c r="F3074">
        <v>7.73</v>
      </c>
    </row>
    <row r="3075" spans="1:6" x14ac:dyDescent="0.25">
      <c r="A3075" t="s">
        <v>9171</v>
      </c>
      <c r="B3075" t="s">
        <v>9172</v>
      </c>
      <c r="C3075" t="s">
        <v>9173</v>
      </c>
      <c r="D3075" t="s">
        <v>145</v>
      </c>
      <c r="E3075">
        <v>1020</v>
      </c>
      <c r="F3075">
        <v>7.82</v>
      </c>
    </row>
    <row r="3076" spans="1:6" x14ac:dyDescent="0.25">
      <c r="A3076" t="s">
        <v>9174</v>
      </c>
      <c r="B3076" t="s">
        <v>9175</v>
      </c>
      <c r="C3076" t="s">
        <v>9176</v>
      </c>
      <c r="D3076" t="s">
        <v>160</v>
      </c>
      <c r="E3076">
        <v>1012</v>
      </c>
      <c r="F3076">
        <v>5.38</v>
      </c>
    </row>
    <row r="3077" spans="1:6" x14ac:dyDescent="0.25">
      <c r="A3077" t="s">
        <v>9177</v>
      </c>
      <c r="B3077" t="s">
        <v>9178</v>
      </c>
      <c r="C3077" t="s">
        <v>9179</v>
      </c>
      <c r="D3077" t="s">
        <v>107</v>
      </c>
      <c r="E3077">
        <v>107</v>
      </c>
      <c r="F3077">
        <v>12.6</v>
      </c>
    </row>
    <row r="3078" spans="1:6" x14ac:dyDescent="0.25">
      <c r="A3078" t="s">
        <v>9180</v>
      </c>
      <c r="B3078" t="s">
        <v>9181</v>
      </c>
      <c r="C3078" t="s">
        <v>9182</v>
      </c>
      <c r="D3078" t="s">
        <v>173</v>
      </c>
      <c r="E3078">
        <v>9972</v>
      </c>
      <c r="F3078">
        <v>14.12</v>
      </c>
    </row>
    <row r="3079" spans="1:6" x14ac:dyDescent="0.25">
      <c r="A3079" t="s">
        <v>9183</v>
      </c>
      <c r="B3079" t="s">
        <v>9184</v>
      </c>
      <c r="C3079" t="s">
        <v>9185</v>
      </c>
      <c r="D3079" t="s">
        <v>88</v>
      </c>
      <c r="E3079">
        <v>9969</v>
      </c>
      <c r="F3079">
        <v>12.54</v>
      </c>
    </row>
    <row r="3080" spans="1:6" x14ac:dyDescent="0.25">
      <c r="A3080" t="s">
        <v>9186</v>
      </c>
      <c r="B3080" t="s">
        <v>9187</v>
      </c>
      <c r="C3080" t="s">
        <v>9188</v>
      </c>
      <c r="D3080" t="s">
        <v>111</v>
      </c>
      <c r="E3080">
        <v>9962</v>
      </c>
      <c r="F3080">
        <v>4.09</v>
      </c>
    </row>
    <row r="3081" spans="1:6" x14ac:dyDescent="0.25">
      <c r="A3081" t="s">
        <v>9189</v>
      </c>
      <c r="B3081" t="s">
        <v>9190</v>
      </c>
      <c r="C3081" t="s">
        <v>3575</v>
      </c>
      <c r="D3081" t="s">
        <v>173</v>
      </c>
      <c r="E3081">
        <v>9952</v>
      </c>
      <c r="F3081">
        <v>4.3600000000000003</v>
      </c>
    </row>
    <row r="3082" spans="1:6" x14ac:dyDescent="0.25">
      <c r="A3082" t="s">
        <v>9191</v>
      </c>
      <c r="B3082" t="s">
        <v>9192</v>
      </c>
      <c r="C3082" t="s">
        <v>9193</v>
      </c>
      <c r="D3082" t="s">
        <v>149</v>
      </c>
      <c r="E3082">
        <v>9940</v>
      </c>
      <c r="F3082">
        <v>10.220000000000001</v>
      </c>
    </row>
    <row r="3083" spans="1:6" x14ac:dyDescent="0.25">
      <c r="A3083" t="s">
        <v>9194</v>
      </c>
      <c r="B3083" t="s">
        <v>9195</v>
      </c>
      <c r="C3083" t="s">
        <v>9196</v>
      </c>
      <c r="D3083" t="s">
        <v>103</v>
      </c>
      <c r="E3083">
        <v>9940</v>
      </c>
      <c r="F3083">
        <v>7.07</v>
      </c>
    </row>
    <row r="3084" spans="1:6" x14ac:dyDescent="0.25">
      <c r="A3084" t="s">
        <v>9197</v>
      </c>
      <c r="B3084" t="s">
        <v>9198</v>
      </c>
      <c r="C3084" t="s">
        <v>9199</v>
      </c>
      <c r="D3084" t="s">
        <v>127</v>
      </c>
      <c r="E3084">
        <v>9938</v>
      </c>
      <c r="F3084">
        <v>15.33</v>
      </c>
    </row>
    <row r="3085" spans="1:6" x14ac:dyDescent="0.25">
      <c r="A3085" t="s">
        <v>9200</v>
      </c>
      <c r="B3085" t="s">
        <v>9201</v>
      </c>
      <c r="C3085" t="s">
        <v>9202</v>
      </c>
      <c r="D3085" t="s">
        <v>103</v>
      </c>
      <c r="E3085">
        <v>9935</v>
      </c>
      <c r="F3085">
        <v>5.62</v>
      </c>
    </row>
    <row r="3086" spans="1:6" x14ac:dyDescent="0.25">
      <c r="A3086" t="s">
        <v>9203</v>
      </c>
      <c r="B3086" t="s">
        <v>9204</v>
      </c>
      <c r="C3086" t="s">
        <v>9205</v>
      </c>
      <c r="D3086" t="s">
        <v>115</v>
      </c>
      <c r="E3086">
        <v>9934</v>
      </c>
      <c r="F3086">
        <v>5.18</v>
      </c>
    </row>
    <row r="3087" spans="1:6" x14ac:dyDescent="0.25">
      <c r="A3087" t="s">
        <v>9206</v>
      </c>
      <c r="B3087" t="s">
        <v>9207</v>
      </c>
      <c r="C3087" t="s">
        <v>9208</v>
      </c>
      <c r="D3087" t="s">
        <v>156</v>
      </c>
      <c r="E3087">
        <v>9929</v>
      </c>
      <c r="F3087">
        <v>10.9</v>
      </c>
    </row>
    <row r="3088" spans="1:6" x14ac:dyDescent="0.25">
      <c r="A3088" t="s">
        <v>9209</v>
      </c>
      <c r="B3088" t="s">
        <v>9210</v>
      </c>
      <c r="C3088" t="s">
        <v>9211</v>
      </c>
      <c r="D3088" t="s">
        <v>173</v>
      </c>
      <c r="E3088">
        <v>9924</v>
      </c>
      <c r="F3088">
        <v>9.33</v>
      </c>
    </row>
    <row r="3089" spans="1:6" x14ac:dyDescent="0.25">
      <c r="A3089" t="s">
        <v>9212</v>
      </c>
      <c r="B3089" t="s">
        <v>9213</v>
      </c>
      <c r="C3089" t="s">
        <v>9214</v>
      </c>
      <c r="D3089" t="s">
        <v>107</v>
      </c>
      <c r="E3089">
        <v>9917</v>
      </c>
      <c r="F3089">
        <v>10.86</v>
      </c>
    </row>
    <row r="3090" spans="1:6" x14ac:dyDescent="0.25">
      <c r="A3090" t="s">
        <v>9215</v>
      </c>
      <c r="B3090" t="s">
        <v>9216</v>
      </c>
      <c r="C3090" t="s">
        <v>9217</v>
      </c>
      <c r="D3090" t="s">
        <v>103</v>
      </c>
      <c r="E3090">
        <v>9913</v>
      </c>
      <c r="F3090">
        <v>11.18</v>
      </c>
    </row>
    <row r="3091" spans="1:6" x14ac:dyDescent="0.25">
      <c r="A3091" t="s">
        <v>9218</v>
      </c>
      <c r="B3091" t="s">
        <v>9219</v>
      </c>
      <c r="C3091" t="s">
        <v>4406</v>
      </c>
      <c r="D3091" t="s">
        <v>141</v>
      </c>
      <c r="E3091">
        <v>9904</v>
      </c>
      <c r="F3091">
        <v>8.76</v>
      </c>
    </row>
    <row r="3092" spans="1:6" x14ac:dyDescent="0.25">
      <c r="A3092" t="s">
        <v>9220</v>
      </c>
      <c r="B3092" t="s">
        <v>9221</v>
      </c>
      <c r="C3092" t="s">
        <v>9222</v>
      </c>
      <c r="D3092" t="s">
        <v>127</v>
      </c>
      <c r="E3092">
        <v>9897</v>
      </c>
      <c r="F3092">
        <v>14.57</v>
      </c>
    </row>
    <row r="3093" spans="1:6" x14ac:dyDescent="0.25">
      <c r="A3093" t="s">
        <v>9223</v>
      </c>
      <c r="B3093" t="s">
        <v>9224</v>
      </c>
      <c r="C3093" t="s">
        <v>3718</v>
      </c>
      <c r="D3093" t="s">
        <v>160</v>
      </c>
      <c r="E3093">
        <v>9892</v>
      </c>
      <c r="F3093">
        <v>11.8</v>
      </c>
    </row>
    <row r="3094" spans="1:6" x14ac:dyDescent="0.25">
      <c r="A3094" t="s">
        <v>9225</v>
      </c>
      <c r="B3094" t="s">
        <v>9226</v>
      </c>
      <c r="C3094" t="s">
        <v>9227</v>
      </c>
      <c r="D3094" t="s">
        <v>88</v>
      </c>
      <c r="E3094">
        <v>9871</v>
      </c>
      <c r="F3094">
        <v>11.25</v>
      </c>
    </row>
    <row r="3095" spans="1:6" x14ac:dyDescent="0.25">
      <c r="A3095" t="s">
        <v>9228</v>
      </c>
      <c r="B3095" t="s">
        <v>9229</v>
      </c>
      <c r="C3095" t="s">
        <v>9230</v>
      </c>
      <c r="D3095" t="s">
        <v>173</v>
      </c>
      <c r="E3095">
        <v>9866</v>
      </c>
      <c r="F3095">
        <v>7.62</v>
      </c>
    </row>
    <row r="3096" spans="1:6" x14ac:dyDescent="0.25">
      <c r="A3096" t="s">
        <v>9231</v>
      </c>
      <c r="B3096" t="s">
        <v>9232</v>
      </c>
      <c r="C3096" t="s">
        <v>9233</v>
      </c>
      <c r="D3096" t="s">
        <v>88</v>
      </c>
      <c r="E3096">
        <v>9852</v>
      </c>
      <c r="F3096">
        <v>14.96</v>
      </c>
    </row>
    <row r="3097" spans="1:6" x14ac:dyDescent="0.25">
      <c r="A3097" t="s">
        <v>9234</v>
      </c>
      <c r="B3097" t="s">
        <v>9235</v>
      </c>
      <c r="C3097" t="s">
        <v>9236</v>
      </c>
      <c r="D3097" t="s">
        <v>115</v>
      </c>
      <c r="E3097">
        <v>9847</v>
      </c>
      <c r="F3097">
        <v>15.36</v>
      </c>
    </row>
    <row r="3098" spans="1:6" x14ac:dyDescent="0.25">
      <c r="A3098" t="s">
        <v>9237</v>
      </c>
      <c r="B3098" t="s">
        <v>9238</v>
      </c>
      <c r="C3098" t="s">
        <v>9239</v>
      </c>
      <c r="D3098" t="s">
        <v>103</v>
      </c>
      <c r="E3098">
        <v>9833</v>
      </c>
      <c r="F3098">
        <v>9.24</v>
      </c>
    </row>
    <row r="3099" spans="1:6" x14ac:dyDescent="0.25">
      <c r="A3099" t="s">
        <v>9240</v>
      </c>
      <c r="B3099" t="s">
        <v>9241</v>
      </c>
      <c r="C3099" t="s">
        <v>9242</v>
      </c>
      <c r="D3099" t="s">
        <v>107</v>
      </c>
      <c r="E3099">
        <v>9826</v>
      </c>
      <c r="F3099">
        <v>5.77</v>
      </c>
    </row>
    <row r="3100" spans="1:6" x14ac:dyDescent="0.25">
      <c r="A3100" t="s">
        <v>9243</v>
      </c>
      <c r="B3100" t="s">
        <v>9244</v>
      </c>
      <c r="C3100" t="s">
        <v>9245</v>
      </c>
      <c r="D3100" t="s">
        <v>195</v>
      </c>
      <c r="E3100">
        <v>9818</v>
      </c>
      <c r="F3100">
        <v>14.11</v>
      </c>
    </row>
    <row r="3101" spans="1:6" x14ac:dyDescent="0.25">
      <c r="A3101" t="s">
        <v>9246</v>
      </c>
      <c r="B3101" t="s">
        <v>9247</v>
      </c>
      <c r="C3101" t="s">
        <v>9248</v>
      </c>
      <c r="D3101" t="s">
        <v>205</v>
      </c>
      <c r="E3101">
        <v>9811</v>
      </c>
      <c r="F3101">
        <v>11.1</v>
      </c>
    </row>
    <row r="3102" spans="1:6" x14ac:dyDescent="0.25">
      <c r="A3102" t="s">
        <v>9249</v>
      </c>
      <c r="B3102" t="s">
        <v>9250</v>
      </c>
      <c r="C3102" t="s">
        <v>9251</v>
      </c>
      <c r="D3102" t="s">
        <v>145</v>
      </c>
      <c r="E3102">
        <v>9805</v>
      </c>
      <c r="F3102">
        <v>14.74</v>
      </c>
    </row>
    <row r="3103" spans="1:6" x14ac:dyDescent="0.25">
      <c r="A3103" t="s">
        <v>9252</v>
      </c>
      <c r="B3103" t="s">
        <v>9253</v>
      </c>
      <c r="C3103" t="s">
        <v>9254</v>
      </c>
      <c r="D3103" t="s">
        <v>156</v>
      </c>
      <c r="E3103">
        <v>9797</v>
      </c>
      <c r="F3103">
        <v>8.5299999999999994</v>
      </c>
    </row>
    <row r="3104" spans="1:6" x14ac:dyDescent="0.25">
      <c r="A3104" t="s">
        <v>9255</v>
      </c>
      <c r="B3104" t="s">
        <v>9256</v>
      </c>
      <c r="C3104" t="s">
        <v>9257</v>
      </c>
      <c r="D3104" t="s">
        <v>205</v>
      </c>
      <c r="E3104">
        <v>9792</v>
      </c>
      <c r="F3104">
        <v>11.28</v>
      </c>
    </row>
    <row r="3105" spans="1:6" x14ac:dyDescent="0.25">
      <c r="A3105" t="s">
        <v>9258</v>
      </c>
      <c r="B3105" t="s">
        <v>9259</v>
      </c>
      <c r="C3105" t="s">
        <v>9260</v>
      </c>
      <c r="D3105" t="s">
        <v>127</v>
      </c>
      <c r="E3105">
        <v>9777</v>
      </c>
      <c r="F3105">
        <v>15.76</v>
      </c>
    </row>
    <row r="3106" spans="1:6" x14ac:dyDescent="0.25">
      <c r="A3106" t="s">
        <v>9261</v>
      </c>
      <c r="B3106" t="s">
        <v>9262</v>
      </c>
      <c r="C3106" t="s">
        <v>9263</v>
      </c>
      <c r="D3106" t="s">
        <v>115</v>
      </c>
      <c r="E3106">
        <v>9759</v>
      </c>
      <c r="F3106">
        <v>9.94</v>
      </c>
    </row>
    <row r="3107" spans="1:6" x14ac:dyDescent="0.25">
      <c r="A3107" t="s">
        <v>9264</v>
      </c>
      <c r="B3107" t="s">
        <v>9265</v>
      </c>
      <c r="C3107" t="s">
        <v>8522</v>
      </c>
      <c r="D3107" t="s">
        <v>107</v>
      </c>
      <c r="E3107">
        <v>9753</v>
      </c>
      <c r="F3107">
        <v>12.66</v>
      </c>
    </row>
    <row r="3108" spans="1:6" x14ac:dyDescent="0.25">
      <c r="A3108" t="s">
        <v>9266</v>
      </c>
      <c r="B3108" t="s">
        <v>9267</v>
      </c>
      <c r="C3108" t="s">
        <v>9268</v>
      </c>
      <c r="D3108" t="s">
        <v>103</v>
      </c>
      <c r="E3108">
        <v>9740</v>
      </c>
      <c r="F3108">
        <v>11.99</v>
      </c>
    </row>
    <row r="3109" spans="1:6" x14ac:dyDescent="0.25">
      <c r="A3109" t="s">
        <v>9269</v>
      </c>
      <c r="B3109" t="s">
        <v>9270</v>
      </c>
      <c r="C3109" t="s">
        <v>9271</v>
      </c>
      <c r="D3109" t="s">
        <v>127</v>
      </c>
      <c r="E3109">
        <v>9738</v>
      </c>
      <c r="F3109">
        <v>8.35</v>
      </c>
    </row>
    <row r="3110" spans="1:6" x14ac:dyDescent="0.25">
      <c r="A3110" t="s">
        <v>9272</v>
      </c>
      <c r="B3110" t="s">
        <v>9273</v>
      </c>
      <c r="C3110" t="s">
        <v>9274</v>
      </c>
      <c r="D3110" t="s">
        <v>141</v>
      </c>
      <c r="E3110">
        <v>9732</v>
      </c>
      <c r="F3110">
        <v>15.42</v>
      </c>
    </row>
    <row r="3111" spans="1:6" x14ac:dyDescent="0.25">
      <c r="A3111" t="s">
        <v>9275</v>
      </c>
      <c r="B3111" t="s">
        <v>9276</v>
      </c>
      <c r="C3111" t="s">
        <v>9277</v>
      </c>
      <c r="D3111" t="s">
        <v>103</v>
      </c>
      <c r="E3111">
        <v>9730</v>
      </c>
      <c r="F3111">
        <v>6.16</v>
      </c>
    </row>
    <row r="3112" spans="1:6" x14ac:dyDescent="0.25">
      <c r="A3112" t="s">
        <v>9278</v>
      </c>
      <c r="B3112" t="s">
        <v>9279</v>
      </c>
      <c r="C3112" t="s">
        <v>148</v>
      </c>
      <c r="D3112" t="s">
        <v>173</v>
      </c>
      <c r="E3112">
        <v>9730</v>
      </c>
      <c r="F3112">
        <v>14.61</v>
      </c>
    </row>
    <row r="3113" spans="1:6" x14ac:dyDescent="0.25">
      <c r="A3113" t="s">
        <v>9280</v>
      </c>
      <c r="B3113" t="s">
        <v>9281</v>
      </c>
      <c r="C3113" t="s">
        <v>9282</v>
      </c>
      <c r="D3113" t="s">
        <v>115</v>
      </c>
      <c r="E3113">
        <v>9727</v>
      </c>
      <c r="F3113">
        <v>13.29</v>
      </c>
    </row>
    <row r="3114" spans="1:6" x14ac:dyDescent="0.25">
      <c r="A3114" t="s">
        <v>9283</v>
      </c>
      <c r="B3114" t="s">
        <v>9284</v>
      </c>
      <c r="C3114" t="s">
        <v>9285</v>
      </c>
      <c r="D3114" t="s">
        <v>160</v>
      </c>
      <c r="E3114">
        <v>9724</v>
      </c>
      <c r="F3114">
        <v>11.96</v>
      </c>
    </row>
    <row r="3115" spans="1:6" x14ac:dyDescent="0.25">
      <c r="A3115" t="s">
        <v>9286</v>
      </c>
      <c r="B3115" t="s">
        <v>9287</v>
      </c>
      <c r="C3115" t="s">
        <v>9288</v>
      </c>
      <c r="D3115" t="s">
        <v>173</v>
      </c>
      <c r="E3115">
        <v>9714</v>
      </c>
      <c r="F3115">
        <v>11.92</v>
      </c>
    </row>
    <row r="3116" spans="1:6" x14ac:dyDescent="0.25">
      <c r="A3116" t="s">
        <v>9289</v>
      </c>
      <c r="B3116" t="s">
        <v>9290</v>
      </c>
      <c r="C3116" t="s">
        <v>8901</v>
      </c>
      <c r="D3116" t="s">
        <v>123</v>
      </c>
      <c r="E3116">
        <v>9711</v>
      </c>
      <c r="F3116">
        <v>13.02</v>
      </c>
    </row>
    <row r="3117" spans="1:6" x14ac:dyDescent="0.25">
      <c r="A3117" t="s">
        <v>9291</v>
      </c>
      <c r="B3117" t="s">
        <v>9292</v>
      </c>
      <c r="C3117" t="s">
        <v>9293</v>
      </c>
      <c r="D3117" t="s">
        <v>228</v>
      </c>
      <c r="E3117">
        <v>9711</v>
      </c>
      <c r="F3117">
        <v>10.67</v>
      </c>
    </row>
    <row r="3118" spans="1:6" x14ac:dyDescent="0.25">
      <c r="A3118" t="s">
        <v>9294</v>
      </c>
      <c r="B3118" t="s">
        <v>9295</v>
      </c>
      <c r="C3118" t="s">
        <v>9296</v>
      </c>
      <c r="D3118" t="s">
        <v>123</v>
      </c>
      <c r="E3118">
        <v>9710</v>
      </c>
      <c r="F3118">
        <v>13.9</v>
      </c>
    </row>
    <row r="3119" spans="1:6" x14ac:dyDescent="0.25">
      <c r="A3119" t="s">
        <v>9297</v>
      </c>
      <c r="B3119" t="s">
        <v>9298</v>
      </c>
      <c r="C3119" t="s">
        <v>9299</v>
      </c>
      <c r="D3119" t="s">
        <v>115</v>
      </c>
      <c r="E3119">
        <v>9706</v>
      </c>
      <c r="F3119">
        <v>12.44</v>
      </c>
    </row>
    <row r="3120" spans="1:6" x14ac:dyDescent="0.25">
      <c r="A3120" t="s">
        <v>9300</v>
      </c>
      <c r="B3120" t="s">
        <v>9301</v>
      </c>
      <c r="C3120" t="s">
        <v>9302</v>
      </c>
      <c r="D3120" t="s">
        <v>88</v>
      </c>
      <c r="E3120">
        <v>9699</v>
      </c>
      <c r="F3120">
        <v>8.0299999999999994</v>
      </c>
    </row>
    <row r="3121" spans="1:6" x14ac:dyDescent="0.25">
      <c r="A3121" t="s">
        <v>9303</v>
      </c>
      <c r="B3121" t="s">
        <v>9304</v>
      </c>
      <c r="C3121" t="s">
        <v>9305</v>
      </c>
      <c r="D3121" t="s">
        <v>88</v>
      </c>
      <c r="E3121">
        <v>9689</v>
      </c>
      <c r="F3121">
        <v>9.7899999999999991</v>
      </c>
    </row>
    <row r="3122" spans="1:6" x14ac:dyDescent="0.25">
      <c r="A3122" t="s">
        <v>9306</v>
      </c>
      <c r="B3122" t="s">
        <v>9307</v>
      </c>
      <c r="C3122" t="s">
        <v>9308</v>
      </c>
      <c r="D3122" t="s">
        <v>115</v>
      </c>
      <c r="E3122">
        <v>9681</v>
      </c>
      <c r="F3122">
        <v>11.88</v>
      </c>
    </row>
    <row r="3123" spans="1:6" x14ac:dyDescent="0.25">
      <c r="A3123" t="s">
        <v>9309</v>
      </c>
      <c r="B3123" t="s">
        <v>9310</v>
      </c>
      <c r="C3123" t="s">
        <v>9311</v>
      </c>
      <c r="D3123" t="s">
        <v>115</v>
      </c>
      <c r="E3123">
        <v>9670</v>
      </c>
      <c r="F3123">
        <v>12.2</v>
      </c>
    </row>
    <row r="3124" spans="1:6" x14ac:dyDescent="0.25">
      <c r="A3124" t="s">
        <v>9312</v>
      </c>
      <c r="B3124" t="s">
        <v>9313</v>
      </c>
      <c r="C3124" t="s">
        <v>9314</v>
      </c>
      <c r="D3124" t="s">
        <v>103</v>
      </c>
      <c r="E3124">
        <v>9655</v>
      </c>
      <c r="F3124">
        <v>6.58</v>
      </c>
    </row>
    <row r="3125" spans="1:6" x14ac:dyDescent="0.25">
      <c r="A3125" t="s">
        <v>9315</v>
      </c>
      <c r="B3125" t="s">
        <v>9316</v>
      </c>
      <c r="C3125" t="s">
        <v>9317</v>
      </c>
      <c r="D3125" t="s">
        <v>88</v>
      </c>
      <c r="E3125">
        <v>9650</v>
      </c>
      <c r="F3125">
        <v>11.25</v>
      </c>
    </row>
    <row r="3126" spans="1:6" x14ac:dyDescent="0.25">
      <c r="A3126" t="s">
        <v>9318</v>
      </c>
      <c r="B3126" t="s">
        <v>9319</v>
      </c>
      <c r="C3126" t="s">
        <v>9320</v>
      </c>
      <c r="D3126" t="s">
        <v>127</v>
      </c>
      <c r="E3126">
        <v>9649</v>
      </c>
      <c r="F3126">
        <v>5.27</v>
      </c>
    </row>
    <row r="3127" spans="1:6" x14ac:dyDescent="0.25">
      <c r="A3127" t="s">
        <v>9321</v>
      </c>
      <c r="B3127" t="s">
        <v>9322</v>
      </c>
      <c r="C3127" t="s">
        <v>9323</v>
      </c>
      <c r="D3127" t="s">
        <v>205</v>
      </c>
      <c r="E3127">
        <v>9623</v>
      </c>
      <c r="F3127">
        <v>14.99</v>
      </c>
    </row>
    <row r="3128" spans="1:6" x14ac:dyDescent="0.25">
      <c r="A3128" t="s">
        <v>9324</v>
      </c>
      <c r="B3128" t="s">
        <v>9325</v>
      </c>
      <c r="C3128" t="s">
        <v>9326</v>
      </c>
      <c r="D3128" t="s">
        <v>145</v>
      </c>
      <c r="E3128">
        <v>9618</v>
      </c>
      <c r="F3128">
        <v>14.6</v>
      </c>
    </row>
    <row r="3129" spans="1:6" x14ac:dyDescent="0.25">
      <c r="A3129" t="s">
        <v>9327</v>
      </c>
      <c r="B3129" t="s">
        <v>9328</v>
      </c>
      <c r="C3129" t="s">
        <v>9329</v>
      </c>
      <c r="D3129" t="s">
        <v>145</v>
      </c>
      <c r="E3129">
        <v>9603</v>
      </c>
      <c r="F3129">
        <v>5.73</v>
      </c>
    </row>
    <row r="3130" spans="1:6" x14ac:dyDescent="0.25">
      <c r="A3130" t="s">
        <v>9330</v>
      </c>
      <c r="B3130" t="s">
        <v>9331</v>
      </c>
      <c r="C3130" t="s">
        <v>9332</v>
      </c>
      <c r="D3130" t="s">
        <v>88</v>
      </c>
      <c r="E3130">
        <v>9596</v>
      </c>
      <c r="F3130">
        <v>4.0199999999999996</v>
      </c>
    </row>
    <row r="3131" spans="1:6" x14ac:dyDescent="0.25">
      <c r="A3131" t="s">
        <v>9333</v>
      </c>
      <c r="B3131" t="s">
        <v>9334</v>
      </c>
      <c r="C3131" t="s">
        <v>9335</v>
      </c>
      <c r="D3131" t="s">
        <v>195</v>
      </c>
      <c r="E3131">
        <v>9593</v>
      </c>
      <c r="F3131">
        <v>6.07</v>
      </c>
    </row>
    <row r="3132" spans="1:6" x14ac:dyDescent="0.25">
      <c r="A3132" t="s">
        <v>9336</v>
      </c>
      <c r="B3132" t="s">
        <v>9337</v>
      </c>
      <c r="C3132" t="s">
        <v>9338</v>
      </c>
      <c r="D3132" t="s">
        <v>107</v>
      </c>
      <c r="E3132">
        <v>9590</v>
      </c>
      <c r="F3132">
        <v>5.42</v>
      </c>
    </row>
    <row r="3133" spans="1:6" x14ac:dyDescent="0.25">
      <c r="A3133" t="s">
        <v>9339</v>
      </c>
      <c r="B3133" t="s">
        <v>9340</v>
      </c>
      <c r="C3133" t="s">
        <v>9341</v>
      </c>
      <c r="D3133" t="s">
        <v>123</v>
      </c>
      <c r="E3133">
        <v>9583</v>
      </c>
      <c r="F3133">
        <v>10.76</v>
      </c>
    </row>
    <row r="3134" spans="1:6" x14ac:dyDescent="0.25">
      <c r="A3134" t="s">
        <v>9342</v>
      </c>
      <c r="B3134" t="s">
        <v>9343</v>
      </c>
      <c r="C3134" t="s">
        <v>9344</v>
      </c>
      <c r="D3134" t="s">
        <v>123</v>
      </c>
      <c r="E3134">
        <v>9573</v>
      </c>
      <c r="F3134">
        <v>10.14</v>
      </c>
    </row>
    <row r="3135" spans="1:6" x14ac:dyDescent="0.25">
      <c r="A3135" t="s">
        <v>9345</v>
      </c>
      <c r="B3135" t="s">
        <v>9346</v>
      </c>
      <c r="C3135" t="s">
        <v>9347</v>
      </c>
      <c r="D3135" t="s">
        <v>115</v>
      </c>
      <c r="E3135">
        <v>9557</v>
      </c>
      <c r="F3135">
        <v>15.47</v>
      </c>
    </row>
    <row r="3136" spans="1:6" x14ac:dyDescent="0.25">
      <c r="A3136" t="s">
        <v>9348</v>
      </c>
      <c r="B3136" t="s">
        <v>9349</v>
      </c>
      <c r="C3136" t="s">
        <v>9350</v>
      </c>
      <c r="D3136" t="s">
        <v>127</v>
      </c>
      <c r="E3136">
        <v>9550</v>
      </c>
      <c r="F3136">
        <v>9.93</v>
      </c>
    </row>
    <row r="3137" spans="1:6" x14ac:dyDescent="0.25">
      <c r="A3137" t="s">
        <v>9351</v>
      </c>
      <c r="B3137" t="s">
        <v>9352</v>
      </c>
      <c r="C3137" t="s">
        <v>9353</v>
      </c>
      <c r="D3137" t="s">
        <v>115</v>
      </c>
      <c r="E3137">
        <v>9547</v>
      </c>
      <c r="F3137">
        <v>11.52</v>
      </c>
    </row>
    <row r="3138" spans="1:6" x14ac:dyDescent="0.25">
      <c r="A3138" t="s">
        <v>9354</v>
      </c>
      <c r="B3138" t="s">
        <v>9355</v>
      </c>
      <c r="C3138" t="s">
        <v>9356</v>
      </c>
      <c r="D3138" t="s">
        <v>127</v>
      </c>
      <c r="E3138">
        <v>9540</v>
      </c>
      <c r="F3138">
        <v>4.7699999999999996</v>
      </c>
    </row>
    <row r="3139" spans="1:6" x14ac:dyDescent="0.25">
      <c r="A3139" t="s">
        <v>9357</v>
      </c>
      <c r="B3139" t="s">
        <v>9358</v>
      </c>
      <c r="C3139" t="s">
        <v>3620</v>
      </c>
      <c r="D3139" t="s">
        <v>145</v>
      </c>
      <c r="E3139">
        <v>9534</v>
      </c>
      <c r="F3139">
        <v>8.6199999999999992</v>
      </c>
    </row>
    <row r="3140" spans="1:6" x14ac:dyDescent="0.25">
      <c r="A3140" t="s">
        <v>9359</v>
      </c>
      <c r="B3140" t="s">
        <v>9360</v>
      </c>
      <c r="C3140" t="s">
        <v>9361</v>
      </c>
      <c r="D3140" t="s">
        <v>228</v>
      </c>
      <c r="E3140">
        <v>9520</v>
      </c>
      <c r="F3140">
        <v>15.81</v>
      </c>
    </row>
    <row r="3141" spans="1:6" x14ac:dyDescent="0.25">
      <c r="A3141" t="s">
        <v>9362</v>
      </c>
      <c r="B3141" t="s">
        <v>9363</v>
      </c>
      <c r="C3141" t="s">
        <v>9364</v>
      </c>
      <c r="D3141" t="s">
        <v>141</v>
      </c>
      <c r="E3141">
        <v>9506</v>
      </c>
      <c r="F3141">
        <v>5.63</v>
      </c>
    </row>
    <row r="3142" spans="1:6" x14ac:dyDescent="0.25">
      <c r="A3142" t="s">
        <v>9365</v>
      </c>
      <c r="B3142" t="s">
        <v>9366</v>
      </c>
      <c r="C3142" t="s">
        <v>9367</v>
      </c>
      <c r="D3142" t="s">
        <v>103</v>
      </c>
      <c r="E3142">
        <v>9503</v>
      </c>
      <c r="F3142">
        <v>4.13</v>
      </c>
    </row>
    <row r="3143" spans="1:6" x14ac:dyDescent="0.25">
      <c r="A3143" t="s">
        <v>9368</v>
      </c>
      <c r="B3143" t="s">
        <v>9369</v>
      </c>
      <c r="C3143" t="s">
        <v>7282</v>
      </c>
      <c r="D3143" t="s">
        <v>123</v>
      </c>
      <c r="E3143">
        <v>9481</v>
      </c>
      <c r="F3143">
        <v>11.31</v>
      </c>
    </row>
    <row r="3144" spans="1:6" x14ac:dyDescent="0.25">
      <c r="A3144" t="s">
        <v>9370</v>
      </c>
      <c r="B3144" t="s">
        <v>9371</v>
      </c>
      <c r="C3144" t="s">
        <v>9372</v>
      </c>
      <c r="D3144" t="s">
        <v>88</v>
      </c>
      <c r="E3144">
        <v>9471</v>
      </c>
      <c r="F3144">
        <v>13.58</v>
      </c>
    </row>
    <row r="3145" spans="1:6" x14ac:dyDescent="0.25">
      <c r="A3145" t="s">
        <v>9373</v>
      </c>
      <c r="B3145" t="s">
        <v>9374</v>
      </c>
      <c r="C3145" t="s">
        <v>9375</v>
      </c>
      <c r="D3145" t="s">
        <v>145</v>
      </c>
      <c r="E3145">
        <v>9470</v>
      </c>
      <c r="F3145">
        <v>15.31</v>
      </c>
    </row>
    <row r="3146" spans="1:6" x14ac:dyDescent="0.25">
      <c r="A3146" t="s">
        <v>9376</v>
      </c>
      <c r="B3146" t="s">
        <v>9377</v>
      </c>
      <c r="C3146" t="s">
        <v>9378</v>
      </c>
      <c r="D3146" t="s">
        <v>127</v>
      </c>
      <c r="E3146">
        <v>9465</v>
      </c>
      <c r="F3146">
        <v>5.78</v>
      </c>
    </row>
    <row r="3147" spans="1:6" x14ac:dyDescent="0.25">
      <c r="A3147" t="s">
        <v>9379</v>
      </c>
      <c r="B3147" t="s">
        <v>9380</v>
      </c>
      <c r="C3147" t="s">
        <v>9381</v>
      </c>
      <c r="D3147" t="s">
        <v>103</v>
      </c>
      <c r="E3147">
        <v>9461</v>
      </c>
      <c r="F3147">
        <v>5.51</v>
      </c>
    </row>
    <row r="3148" spans="1:6" x14ac:dyDescent="0.25">
      <c r="A3148" t="s">
        <v>9382</v>
      </c>
      <c r="B3148" t="s">
        <v>9383</v>
      </c>
      <c r="C3148" t="s">
        <v>9384</v>
      </c>
      <c r="D3148" t="s">
        <v>115</v>
      </c>
      <c r="E3148">
        <v>9460</v>
      </c>
      <c r="F3148">
        <v>5.24</v>
      </c>
    </row>
    <row r="3149" spans="1:6" x14ac:dyDescent="0.25">
      <c r="A3149" t="s">
        <v>9385</v>
      </c>
      <c r="B3149" t="s">
        <v>9386</v>
      </c>
      <c r="C3149" t="s">
        <v>9387</v>
      </c>
      <c r="D3149" t="s">
        <v>156</v>
      </c>
      <c r="E3149">
        <v>9460</v>
      </c>
      <c r="F3149">
        <v>7.33</v>
      </c>
    </row>
    <row r="3150" spans="1:6" x14ac:dyDescent="0.25">
      <c r="A3150" t="s">
        <v>9388</v>
      </c>
      <c r="B3150" t="s">
        <v>9389</v>
      </c>
      <c r="C3150" t="s">
        <v>9390</v>
      </c>
      <c r="D3150" t="s">
        <v>107</v>
      </c>
      <c r="E3150">
        <v>9422</v>
      </c>
      <c r="F3150">
        <v>4.92</v>
      </c>
    </row>
    <row r="3151" spans="1:6" x14ac:dyDescent="0.25">
      <c r="A3151" t="s">
        <v>9391</v>
      </c>
      <c r="B3151" t="s">
        <v>9392</v>
      </c>
      <c r="C3151" t="s">
        <v>9393</v>
      </c>
      <c r="D3151" t="s">
        <v>156</v>
      </c>
      <c r="E3151">
        <v>9420</v>
      </c>
      <c r="F3151">
        <v>8.1</v>
      </c>
    </row>
    <row r="3152" spans="1:6" x14ac:dyDescent="0.25">
      <c r="A3152" t="s">
        <v>9394</v>
      </c>
      <c r="B3152" t="s">
        <v>9395</v>
      </c>
      <c r="C3152" t="s">
        <v>9396</v>
      </c>
      <c r="D3152" t="s">
        <v>88</v>
      </c>
      <c r="E3152">
        <v>9417</v>
      </c>
      <c r="F3152">
        <v>4.68</v>
      </c>
    </row>
    <row r="3153" spans="1:6" x14ac:dyDescent="0.25">
      <c r="A3153" t="s">
        <v>9397</v>
      </c>
      <c r="B3153" t="s">
        <v>9398</v>
      </c>
      <c r="C3153" t="s">
        <v>9399</v>
      </c>
      <c r="D3153" t="s">
        <v>156</v>
      </c>
      <c r="E3153">
        <v>9407</v>
      </c>
      <c r="F3153">
        <v>13.75</v>
      </c>
    </row>
    <row r="3154" spans="1:6" x14ac:dyDescent="0.25">
      <c r="A3154" t="s">
        <v>9400</v>
      </c>
      <c r="B3154" t="s">
        <v>9401</v>
      </c>
      <c r="C3154" t="s">
        <v>9402</v>
      </c>
      <c r="D3154" t="s">
        <v>115</v>
      </c>
      <c r="E3154">
        <v>9383</v>
      </c>
      <c r="F3154">
        <v>14.51</v>
      </c>
    </row>
    <row r="3155" spans="1:6" x14ac:dyDescent="0.25">
      <c r="A3155" t="s">
        <v>9403</v>
      </c>
      <c r="B3155" t="s">
        <v>9404</v>
      </c>
      <c r="C3155" t="s">
        <v>9405</v>
      </c>
      <c r="D3155" t="s">
        <v>115</v>
      </c>
      <c r="E3155">
        <v>9378</v>
      </c>
      <c r="F3155">
        <v>11.6</v>
      </c>
    </row>
    <row r="3156" spans="1:6" x14ac:dyDescent="0.25">
      <c r="A3156" t="s">
        <v>9406</v>
      </c>
      <c r="B3156" t="s">
        <v>9407</v>
      </c>
      <c r="C3156" t="s">
        <v>9408</v>
      </c>
      <c r="D3156" t="s">
        <v>103</v>
      </c>
      <c r="E3156">
        <v>9370</v>
      </c>
      <c r="F3156">
        <v>11.45</v>
      </c>
    </row>
    <row r="3157" spans="1:6" x14ac:dyDescent="0.25">
      <c r="A3157" t="s">
        <v>9409</v>
      </c>
      <c r="B3157" t="s">
        <v>9410</v>
      </c>
      <c r="C3157" t="s">
        <v>9411</v>
      </c>
      <c r="D3157" t="s">
        <v>173</v>
      </c>
      <c r="E3157">
        <v>9362</v>
      </c>
      <c r="F3157">
        <v>15.1</v>
      </c>
    </row>
    <row r="3158" spans="1:6" x14ac:dyDescent="0.25">
      <c r="A3158" t="s">
        <v>9412</v>
      </c>
      <c r="B3158" t="s">
        <v>9413</v>
      </c>
      <c r="C3158" t="s">
        <v>9414</v>
      </c>
      <c r="D3158" t="s">
        <v>103</v>
      </c>
      <c r="E3158">
        <v>9360</v>
      </c>
      <c r="F3158">
        <v>7.88</v>
      </c>
    </row>
    <row r="3159" spans="1:6" x14ac:dyDescent="0.25">
      <c r="A3159" t="s">
        <v>9415</v>
      </c>
      <c r="B3159" t="s">
        <v>9416</v>
      </c>
      <c r="C3159" t="s">
        <v>9417</v>
      </c>
      <c r="D3159" t="s">
        <v>119</v>
      </c>
      <c r="E3159">
        <v>9359</v>
      </c>
      <c r="F3159">
        <v>15.77</v>
      </c>
    </row>
    <row r="3160" spans="1:6" x14ac:dyDescent="0.25">
      <c r="A3160" t="s">
        <v>9418</v>
      </c>
      <c r="B3160" t="s">
        <v>9419</v>
      </c>
      <c r="C3160" t="s">
        <v>9420</v>
      </c>
      <c r="D3160" t="s">
        <v>99</v>
      </c>
      <c r="E3160">
        <v>9346</v>
      </c>
      <c r="F3160">
        <v>15.74</v>
      </c>
    </row>
    <row r="3161" spans="1:6" x14ac:dyDescent="0.25">
      <c r="A3161" t="s">
        <v>9421</v>
      </c>
      <c r="B3161" t="s">
        <v>9422</v>
      </c>
      <c r="C3161" t="s">
        <v>9423</v>
      </c>
      <c r="D3161" t="s">
        <v>160</v>
      </c>
      <c r="E3161">
        <v>9340</v>
      </c>
      <c r="F3161">
        <v>12.18</v>
      </c>
    </row>
    <row r="3162" spans="1:6" x14ac:dyDescent="0.25">
      <c r="A3162" t="s">
        <v>9424</v>
      </c>
      <c r="B3162" t="s">
        <v>9425</v>
      </c>
      <c r="C3162" t="s">
        <v>9426</v>
      </c>
      <c r="D3162" t="s">
        <v>205</v>
      </c>
      <c r="E3162">
        <v>9335</v>
      </c>
      <c r="F3162">
        <v>9.7200000000000006</v>
      </c>
    </row>
    <row r="3163" spans="1:6" x14ac:dyDescent="0.25">
      <c r="A3163" t="s">
        <v>9427</v>
      </c>
      <c r="B3163" t="s">
        <v>9428</v>
      </c>
      <c r="C3163" t="s">
        <v>9429</v>
      </c>
      <c r="D3163" t="s">
        <v>88</v>
      </c>
      <c r="E3163">
        <v>9335</v>
      </c>
      <c r="F3163">
        <v>15.53</v>
      </c>
    </row>
    <row r="3164" spans="1:6" x14ac:dyDescent="0.25">
      <c r="A3164" t="s">
        <v>9430</v>
      </c>
      <c r="B3164" t="s">
        <v>9431</v>
      </c>
      <c r="C3164" t="s">
        <v>5366</v>
      </c>
      <c r="D3164" t="s">
        <v>160</v>
      </c>
      <c r="E3164">
        <v>9335</v>
      </c>
      <c r="F3164">
        <v>9.69</v>
      </c>
    </row>
    <row r="3165" spans="1:6" x14ac:dyDescent="0.25">
      <c r="A3165" t="s">
        <v>9432</v>
      </c>
      <c r="B3165" t="s">
        <v>9433</v>
      </c>
      <c r="C3165" t="s">
        <v>9434</v>
      </c>
      <c r="D3165" t="s">
        <v>253</v>
      </c>
      <c r="E3165">
        <v>9324</v>
      </c>
      <c r="F3165">
        <v>14.05</v>
      </c>
    </row>
    <row r="3166" spans="1:6" x14ac:dyDescent="0.25">
      <c r="A3166" t="s">
        <v>9435</v>
      </c>
      <c r="B3166" t="s">
        <v>9436</v>
      </c>
      <c r="C3166" t="s">
        <v>9437</v>
      </c>
      <c r="D3166" t="s">
        <v>383</v>
      </c>
      <c r="E3166">
        <v>9317</v>
      </c>
      <c r="F3166">
        <v>10.14</v>
      </c>
    </row>
    <row r="3167" spans="1:6" x14ac:dyDescent="0.25">
      <c r="A3167" t="s">
        <v>9438</v>
      </c>
      <c r="B3167" t="s">
        <v>9439</v>
      </c>
      <c r="C3167" t="s">
        <v>9440</v>
      </c>
      <c r="D3167" t="s">
        <v>88</v>
      </c>
      <c r="E3167">
        <v>9311</v>
      </c>
      <c r="F3167">
        <v>8</v>
      </c>
    </row>
    <row r="3168" spans="1:6" x14ac:dyDescent="0.25">
      <c r="A3168" t="s">
        <v>9441</v>
      </c>
      <c r="B3168" t="s">
        <v>9442</v>
      </c>
      <c r="C3168" t="s">
        <v>9443</v>
      </c>
      <c r="D3168" t="s">
        <v>149</v>
      </c>
      <c r="E3168">
        <v>9303</v>
      </c>
      <c r="F3168">
        <v>7.21</v>
      </c>
    </row>
    <row r="3169" spans="1:6" x14ac:dyDescent="0.25">
      <c r="A3169" t="s">
        <v>9444</v>
      </c>
      <c r="B3169" t="s">
        <v>9445</v>
      </c>
      <c r="C3169" t="s">
        <v>9446</v>
      </c>
      <c r="D3169" t="s">
        <v>127</v>
      </c>
      <c r="E3169">
        <v>9296</v>
      </c>
      <c r="F3169">
        <v>15.13</v>
      </c>
    </row>
    <row r="3170" spans="1:6" x14ac:dyDescent="0.25">
      <c r="A3170" t="s">
        <v>9447</v>
      </c>
      <c r="B3170" t="s">
        <v>9448</v>
      </c>
      <c r="C3170" t="s">
        <v>9449</v>
      </c>
      <c r="D3170" t="s">
        <v>212</v>
      </c>
      <c r="E3170">
        <v>9295</v>
      </c>
      <c r="F3170">
        <v>14.33</v>
      </c>
    </row>
    <row r="3171" spans="1:6" x14ac:dyDescent="0.25">
      <c r="A3171" t="s">
        <v>9450</v>
      </c>
      <c r="B3171" t="s">
        <v>9451</v>
      </c>
      <c r="C3171" t="s">
        <v>9452</v>
      </c>
      <c r="D3171" t="s">
        <v>145</v>
      </c>
      <c r="E3171">
        <v>9295</v>
      </c>
      <c r="F3171">
        <v>15.92</v>
      </c>
    </row>
    <row r="3172" spans="1:6" x14ac:dyDescent="0.25">
      <c r="A3172" t="s">
        <v>9453</v>
      </c>
      <c r="B3172" t="s">
        <v>9454</v>
      </c>
      <c r="C3172" t="s">
        <v>9455</v>
      </c>
      <c r="D3172" t="s">
        <v>103</v>
      </c>
      <c r="E3172">
        <v>9285</v>
      </c>
      <c r="F3172">
        <v>11.13</v>
      </c>
    </row>
    <row r="3173" spans="1:6" x14ac:dyDescent="0.25">
      <c r="A3173" t="s">
        <v>9456</v>
      </c>
      <c r="B3173" t="s">
        <v>9457</v>
      </c>
      <c r="C3173" t="s">
        <v>9458</v>
      </c>
      <c r="D3173" t="s">
        <v>103</v>
      </c>
      <c r="E3173">
        <v>9275</v>
      </c>
      <c r="F3173">
        <v>5.89</v>
      </c>
    </row>
    <row r="3174" spans="1:6" x14ac:dyDescent="0.25">
      <c r="A3174" t="s">
        <v>9459</v>
      </c>
      <c r="B3174" t="s">
        <v>9460</v>
      </c>
      <c r="C3174" t="s">
        <v>9461</v>
      </c>
      <c r="D3174" t="s">
        <v>156</v>
      </c>
      <c r="E3174">
        <v>9274</v>
      </c>
      <c r="F3174">
        <v>15.83</v>
      </c>
    </row>
    <row r="3175" spans="1:6" x14ac:dyDescent="0.25">
      <c r="A3175" t="s">
        <v>9462</v>
      </c>
      <c r="B3175" t="s">
        <v>9463</v>
      </c>
      <c r="C3175" t="s">
        <v>9464</v>
      </c>
      <c r="D3175" t="s">
        <v>88</v>
      </c>
      <c r="E3175">
        <v>9272</v>
      </c>
      <c r="F3175">
        <v>10.88</v>
      </c>
    </row>
    <row r="3176" spans="1:6" x14ac:dyDescent="0.25">
      <c r="A3176" t="s">
        <v>9465</v>
      </c>
      <c r="B3176" t="s">
        <v>9466</v>
      </c>
      <c r="C3176" t="s">
        <v>9467</v>
      </c>
      <c r="D3176" t="s">
        <v>103</v>
      </c>
      <c r="E3176">
        <v>9267</v>
      </c>
      <c r="F3176">
        <v>13.99</v>
      </c>
    </row>
    <row r="3177" spans="1:6" x14ac:dyDescent="0.25">
      <c r="A3177" t="s">
        <v>9468</v>
      </c>
      <c r="B3177" t="s">
        <v>9469</v>
      </c>
      <c r="C3177" t="s">
        <v>9470</v>
      </c>
      <c r="D3177" t="s">
        <v>88</v>
      </c>
      <c r="E3177">
        <v>9259</v>
      </c>
      <c r="F3177">
        <v>8.58</v>
      </c>
    </row>
    <row r="3178" spans="1:6" x14ac:dyDescent="0.25">
      <c r="A3178" t="s">
        <v>9471</v>
      </c>
      <c r="B3178" t="s">
        <v>9472</v>
      </c>
      <c r="C3178" t="s">
        <v>9473</v>
      </c>
      <c r="D3178" t="s">
        <v>253</v>
      </c>
      <c r="E3178">
        <v>9235</v>
      </c>
      <c r="F3178">
        <v>9.93</v>
      </c>
    </row>
    <row r="3179" spans="1:6" x14ac:dyDescent="0.25">
      <c r="A3179" t="s">
        <v>9474</v>
      </c>
      <c r="B3179" t="s">
        <v>9475</v>
      </c>
      <c r="C3179" t="s">
        <v>9476</v>
      </c>
      <c r="D3179" t="s">
        <v>160</v>
      </c>
      <c r="E3179">
        <v>9234</v>
      </c>
      <c r="F3179">
        <v>10.9</v>
      </c>
    </row>
    <row r="3180" spans="1:6" x14ac:dyDescent="0.25">
      <c r="A3180" t="s">
        <v>9477</v>
      </c>
      <c r="B3180" t="s">
        <v>9478</v>
      </c>
      <c r="C3180" t="s">
        <v>9479</v>
      </c>
      <c r="D3180" t="s">
        <v>212</v>
      </c>
      <c r="E3180">
        <v>9232</v>
      </c>
      <c r="F3180">
        <v>10.99</v>
      </c>
    </row>
    <row r="3181" spans="1:6" x14ac:dyDescent="0.25">
      <c r="A3181" t="s">
        <v>9480</v>
      </c>
      <c r="B3181" t="s">
        <v>9481</v>
      </c>
      <c r="C3181" t="s">
        <v>8901</v>
      </c>
      <c r="D3181" t="s">
        <v>205</v>
      </c>
      <c r="E3181">
        <v>9226</v>
      </c>
      <c r="F3181">
        <v>12.44</v>
      </c>
    </row>
    <row r="3182" spans="1:6" x14ac:dyDescent="0.25">
      <c r="A3182" t="s">
        <v>9482</v>
      </c>
      <c r="B3182" t="s">
        <v>9483</v>
      </c>
      <c r="C3182" t="s">
        <v>9484</v>
      </c>
      <c r="D3182" t="s">
        <v>160</v>
      </c>
      <c r="E3182">
        <v>9224</v>
      </c>
      <c r="F3182">
        <v>10.82</v>
      </c>
    </row>
    <row r="3183" spans="1:6" x14ac:dyDescent="0.25">
      <c r="A3183" t="s">
        <v>9485</v>
      </c>
      <c r="B3183" t="s">
        <v>9486</v>
      </c>
      <c r="C3183" t="s">
        <v>9487</v>
      </c>
      <c r="D3183" t="s">
        <v>319</v>
      </c>
      <c r="E3183">
        <v>9222</v>
      </c>
      <c r="F3183">
        <v>4.12</v>
      </c>
    </row>
    <row r="3184" spans="1:6" x14ac:dyDescent="0.25">
      <c r="A3184" t="s">
        <v>9488</v>
      </c>
      <c r="B3184" t="s">
        <v>9489</v>
      </c>
      <c r="C3184" t="s">
        <v>9490</v>
      </c>
      <c r="D3184" t="s">
        <v>107</v>
      </c>
      <c r="E3184">
        <v>9219</v>
      </c>
      <c r="F3184">
        <v>8.64</v>
      </c>
    </row>
    <row r="3185" spans="1:6" x14ac:dyDescent="0.25">
      <c r="A3185" t="s">
        <v>9491</v>
      </c>
      <c r="B3185" t="s">
        <v>9492</v>
      </c>
      <c r="C3185" t="s">
        <v>9493</v>
      </c>
      <c r="D3185" t="s">
        <v>145</v>
      </c>
      <c r="E3185">
        <v>9219</v>
      </c>
      <c r="F3185">
        <v>11.61</v>
      </c>
    </row>
    <row r="3186" spans="1:6" x14ac:dyDescent="0.25">
      <c r="A3186" t="s">
        <v>9494</v>
      </c>
      <c r="B3186" t="s">
        <v>9495</v>
      </c>
      <c r="C3186" t="s">
        <v>9496</v>
      </c>
      <c r="D3186" t="s">
        <v>141</v>
      </c>
      <c r="E3186">
        <v>9218</v>
      </c>
      <c r="F3186">
        <v>6.08</v>
      </c>
    </row>
    <row r="3187" spans="1:6" x14ac:dyDescent="0.25">
      <c r="A3187" t="s">
        <v>9497</v>
      </c>
      <c r="B3187" t="s">
        <v>9498</v>
      </c>
      <c r="C3187" t="s">
        <v>9499</v>
      </c>
      <c r="D3187" t="s">
        <v>107</v>
      </c>
      <c r="E3187">
        <v>9199</v>
      </c>
      <c r="F3187">
        <v>13.4</v>
      </c>
    </row>
    <row r="3188" spans="1:6" x14ac:dyDescent="0.25">
      <c r="A3188" t="s">
        <v>9500</v>
      </c>
      <c r="B3188" t="s">
        <v>9501</v>
      </c>
      <c r="C3188" t="s">
        <v>9502</v>
      </c>
      <c r="D3188" t="s">
        <v>127</v>
      </c>
      <c r="E3188">
        <v>9178</v>
      </c>
      <c r="F3188">
        <v>7.72</v>
      </c>
    </row>
    <row r="3189" spans="1:6" x14ac:dyDescent="0.25">
      <c r="A3189" t="s">
        <v>9503</v>
      </c>
      <c r="B3189" t="s">
        <v>9504</v>
      </c>
      <c r="C3189" t="s">
        <v>9505</v>
      </c>
      <c r="D3189" t="s">
        <v>107</v>
      </c>
      <c r="E3189">
        <v>9177</v>
      </c>
      <c r="F3189">
        <v>7.92</v>
      </c>
    </row>
    <row r="3190" spans="1:6" x14ac:dyDescent="0.25">
      <c r="A3190" t="s">
        <v>9506</v>
      </c>
      <c r="B3190" t="s">
        <v>9507</v>
      </c>
      <c r="C3190" t="s">
        <v>9508</v>
      </c>
      <c r="D3190" t="s">
        <v>103</v>
      </c>
      <c r="E3190">
        <v>9174</v>
      </c>
      <c r="F3190">
        <v>10.43</v>
      </c>
    </row>
    <row r="3191" spans="1:6" x14ac:dyDescent="0.25">
      <c r="A3191" t="s">
        <v>9509</v>
      </c>
      <c r="B3191" t="s">
        <v>9510</v>
      </c>
      <c r="C3191" t="s">
        <v>9511</v>
      </c>
      <c r="D3191" t="s">
        <v>119</v>
      </c>
      <c r="E3191">
        <v>9169</v>
      </c>
      <c r="F3191">
        <v>5.14</v>
      </c>
    </row>
    <row r="3192" spans="1:6" x14ac:dyDescent="0.25">
      <c r="A3192" t="s">
        <v>9512</v>
      </c>
      <c r="B3192" t="s">
        <v>9513</v>
      </c>
      <c r="C3192" t="s">
        <v>9514</v>
      </c>
      <c r="D3192" t="s">
        <v>123</v>
      </c>
      <c r="E3192">
        <v>9164</v>
      </c>
      <c r="F3192">
        <v>10.220000000000001</v>
      </c>
    </row>
    <row r="3193" spans="1:6" x14ac:dyDescent="0.25">
      <c r="A3193" t="s">
        <v>9515</v>
      </c>
      <c r="B3193" t="s">
        <v>9516</v>
      </c>
      <c r="C3193" t="s">
        <v>9517</v>
      </c>
      <c r="D3193" t="s">
        <v>115</v>
      </c>
      <c r="E3193">
        <v>9161</v>
      </c>
      <c r="F3193">
        <v>6.08</v>
      </c>
    </row>
    <row r="3194" spans="1:6" x14ac:dyDescent="0.25">
      <c r="A3194" t="s">
        <v>9518</v>
      </c>
      <c r="B3194" t="s">
        <v>9519</v>
      </c>
      <c r="C3194" t="s">
        <v>9520</v>
      </c>
      <c r="D3194" t="s">
        <v>88</v>
      </c>
      <c r="E3194">
        <v>9159</v>
      </c>
      <c r="F3194">
        <v>14.41</v>
      </c>
    </row>
    <row r="3195" spans="1:6" x14ac:dyDescent="0.25">
      <c r="A3195" t="s">
        <v>9521</v>
      </c>
      <c r="B3195" t="s">
        <v>9522</v>
      </c>
      <c r="C3195" t="s">
        <v>9523</v>
      </c>
      <c r="D3195" t="s">
        <v>156</v>
      </c>
      <c r="E3195">
        <v>9159</v>
      </c>
      <c r="F3195">
        <v>14.35</v>
      </c>
    </row>
    <row r="3196" spans="1:6" x14ac:dyDescent="0.25">
      <c r="A3196" t="s">
        <v>9524</v>
      </c>
      <c r="B3196" t="s">
        <v>9525</v>
      </c>
      <c r="C3196" t="s">
        <v>9526</v>
      </c>
      <c r="D3196" t="s">
        <v>127</v>
      </c>
      <c r="E3196">
        <v>9158</v>
      </c>
      <c r="F3196">
        <v>13.7</v>
      </c>
    </row>
    <row r="3197" spans="1:6" x14ac:dyDescent="0.25">
      <c r="A3197" t="s">
        <v>9527</v>
      </c>
      <c r="B3197" t="s">
        <v>9528</v>
      </c>
      <c r="C3197" t="s">
        <v>9529</v>
      </c>
      <c r="D3197" t="s">
        <v>103</v>
      </c>
      <c r="E3197">
        <v>9152</v>
      </c>
      <c r="F3197">
        <v>6.38</v>
      </c>
    </row>
    <row r="3198" spans="1:6" x14ac:dyDescent="0.25">
      <c r="A3198" t="s">
        <v>9530</v>
      </c>
      <c r="B3198" t="s">
        <v>9531</v>
      </c>
      <c r="C3198" t="s">
        <v>9532</v>
      </c>
      <c r="D3198" t="s">
        <v>160</v>
      </c>
      <c r="E3198">
        <v>9151</v>
      </c>
      <c r="F3198">
        <v>9.5500000000000007</v>
      </c>
    </row>
    <row r="3199" spans="1:6" x14ac:dyDescent="0.25">
      <c r="A3199" t="s">
        <v>9533</v>
      </c>
      <c r="B3199" t="s">
        <v>9534</v>
      </c>
      <c r="C3199" t="s">
        <v>9535</v>
      </c>
      <c r="D3199" t="s">
        <v>107</v>
      </c>
      <c r="E3199">
        <v>9150</v>
      </c>
      <c r="F3199">
        <v>8.23</v>
      </c>
    </row>
    <row r="3200" spans="1:6" x14ac:dyDescent="0.25">
      <c r="A3200" t="s">
        <v>9536</v>
      </c>
      <c r="B3200" t="s">
        <v>9537</v>
      </c>
      <c r="C3200" t="s">
        <v>9538</v>
      </c>
      <c r="D3200" t="s">
        <v>115</v>
      </c>
      <c r="E3200">
        <v>9144</v>
      </c>
      <c r="F3200">
        <v>15.01</v>
      </c>
    </row>
    <row r="3201" spans="1:6" x14ac:dyDescent="0.25">
      <c r="A3201" t="s">
        <v>9539</v>
      </c>
      <c r="B3201" t="s">
        <v>9540</v>
      </c>
      <c r="C3201" t="s">
        <v>9541</v>
      </c>
      <c r="D3201" t="s">
        <v>107</v>
      </c>
      <c r="E3201">
        <v>9135</v>
      </c>
      <c r="F3201">
        <v>14.15</v>
      </c>
    </row>
    <row r="3202" spans="1:6" x14ac:dyDescent="0.25">
      <c r="A3202" t="s">
        <v>9542</v>
      </c>
      <c r="B3202" t="s">
        <v>9543</v>
      </c>
      <c r="C3202" t="s">
        <v>9544</v>
      </c>
      <c r="D3202" t="s">
        <v>88</v>
      </c>
      <c r="E3202">
        <v>9133</v>
      </c>
      <c r="F3202">
        <v>7.33</v>
      </c>
    </row>
    <row r="3203" spans="1:6" x14ac:dyDescent="0.25">
      <c r="A3203" t="s">
        <v>9545</v>
      </c>
      <c r="B3203" t="s">
        <v>9546</v>
      </c>
      <c r="C3203" t="s">
        <v>9547</v>
      </c>
      <c r="D3203" t="s">
        <v>88</v>
      </c>
      <c r="E3203">
        <v>9125</v>
      </c>
      <c r="F3203">
        <v>9.9700000000000006</v>
      </c>
    </row>
    <row r="3204" spans="1:6" x14ac:dyDescent="0.25">
      <c r="A3204" t="s">
        <v>9548</v>
      </c>
      <c r="B3204" t="s">
        <v>9549</v>
      </c>
      <c r="C3204" t="s">
        <v>9550</v>
      </c>
      <c r="D3204" t="s">
        <v>160</v>
      </c>
      <c r="E3204">
        <v>9124</v>
      </c>
      <c r="F3204">
        <v>8.26</v>
      </c>
    </row>
    <row r="3205" spans="1:6" x14ac:dyDescent="0.25">
      <c r="A3205" t="s">
        <v>9551</v>
      </c>
      <c r="B3205" t="s">
        <v>9552</v>
      </c>
      <c r="C3205" t="s">
        <v>9553</v>
      </c>
      <c r="D3205" t="s">
        <v>107</v>
      </c>
      <c r="E3205">
        <v>9120</v>
      </c>
      <c r="F3205">
        <v>13.63</v>
      </c>
    </row>
    <row r="3206" spans="1:6" x14ac:dyDescent="0.25">
      <c r="A3206" t="s">
        <v>9554</v>
      </c>
      <c r="B3206" t="s">
        <v>9555</v>
      </c>
      <c r="C3206" t="s">
        <v>9556</v>
      </c>
      <c r="D3206" t="s">
        <v>205</v>
      </c>
      <c r="E3206">
        <v>9117</v>
      </c>
      <c r="F3206">
        <v>8.01</v>
      </c>
    </row>
    <row r="3207" spans="1:6" x14ac:dyDescent="0.25">
      <c r="A3207" t="s">
        <v>9557</v>
      </c>
      <c r="B3207" t="s">
        <v>9558</v>
      </c>
      <c r="C3207" t="s">
        <v>9559</v>
      </c>
      <c r="D3207" t="s">
        <v>107</v>
      </c>
      <c r="E3207">
        <v>9112</v>
      </c>
      <c r="F3207">
        <v>6.41</v>
      </c>
    </row>
    <row r="3208" spans="1:6" x14ac:dyDescent="0.25">
      <c r="A3208" t="s">
        <v>9560</v>
      </c>
      <c r="B3208" t="s">
        <v>9561</v>
      </c>
      <c r="C3208" t="s">
        <v>9562</v>
      </c>
      <c r="D3208" t="s">
        <v>107</v>
      </c>
      <c r="E3208">
        <v>9110</v>
      </c>
      <c r="F3208">
        <v>8.65</v>
      </c>
    </row>
    <row r="3209" spans="1:6" x14ac:dyDescent="0.25">
      <c r="A3209" t="s">
        <v>9563</v>
      </c>
      <c r="B3209" t="s">
        <v>9564</v>
      </c>
      <c r="C3209" t="s">
        <v>9565</v>
      </c>
      <c r="D3209" t="s">
        <v>103</v>
      </c>
      <c r="E3209">
        <v>9108</v>
      </c>
      <c r="F3209">
        <v>10.64</v>
      </c>
    </row>
    <row r="3210" spans="1:6" x14ac:dyDescent="0.25">
      <c r="A3210" t="s">
        <v>9566</v>
      </c>
      <c r="B3210" t="s">
        <v>9567</v>
      </c>
      <c r="C3210" t="s">
        <v>9568</v>
      </c>
      <c r="D3210" t="s">
        <v>141</v>
      </c>
      <c r="E3210">
        <v>9106</v>
      </c>
      <c r="F3210">
        <v>5.67</v>
      </c>
    </row>
    <row r="3211" spans="1:6" x14ac:dyDescent="0.25">
      <c r="A3211" t="s">
        <v>9569</v>
      </c>
      <c r="B3211" t="s">
        <v>9570</v>
      </c>
      <c r="C3211" t="s">
        <v>9571</v>
      </c>
      <c r="D3211" t="s">
        <v>88</v>
      </c>
      <c r="E3211">
        <v>998</v>
      </c>
      <c r="F3211">
        <v>12.84</v>
      </c>
    </row>
    <row r="3212" spans="1:6" x14ac:dyDescent="0.25">
      <c r="A3212" t="s">
        <v>9572</v>
      </c>
      <c r="B3212" t="s">
        <v>9573</v>
      </c>
      <c r="C3212" t="s">
        <v>9574</v>
      </c>
      <c r="D3212" t="s">
        <v>115</v>
      </c>
      <c r="E3212">
        <v>997</v>
      </c>
      <c r="F3212">
        <v>10.55</v>
      </c>
    </row>
    <row r="3213" spans="1:6" x14ac:dyDescent="0.25">
      <c r="A3213" t="s">
        <v>9575</v>
      </c>
      <c r="B3213" t="s">
        <v>9576</v>
      </c>
      <c r="C3213" t="s">
        <v>9577</v>
      </c>
      <c r="D3213" t="s">
        <v>119</v>
      </c>
      <c r="E3213">
        <v>979</v>
      </c>
      <c r="F3213">
        <v>12.31</v>
      </c>
    </row>
    <row r="3214" spans="1:6" x14ac:dyDescent="0.25">
      <c r="A3214" t="s">
        <v>9578</v>
      </c>
      <c r="B3214" t="s">
        <v>9579</v>
      </c>
      <c r="C3214" t="s">
        <v>9580</v>
      </c>
      <c r="D3214" t="s">
        <v>173</v>
      </c>
      <c r="E3214">
        <v>970</v>
      </c>
      <c r="F3214">
        <v>12.23</v>
      </c>
    </row>
    <row r="3215" spans="1:6" x14ac:dyDescent="0.25">
      <c r="A3215" t="s">
        <v>9581</v>
      </c>
      <c r="B3215" t="s">
        <v>9582</v>
      </c>
      <c r="C3215" t="s">
        <v>9583</v>
      </c>
      <c r="D3215" t="s">
        <v>107</v>
      </c>
      <c r="E3215">
        <v>967</v>
      </c>
      <c r="F3215">
        <v>7.52</v>
      </c>
    </row>
    <row r="3216" spans="1:6" x14ac:dyDescent="0.25">
      <c r="A3216" t="s">
        <v>9584</v>
      </c>
      <c r="B3216" t="s">
        <v>9585</v>
      </c>
      <c r="C3216" t="s">
        <v>9586</v>
      </c>
      <c r="D3216" t="s">
        <v>205</v>
      </c>
      <c r="E3216">
        <v>963</v>
      </c>
      <c r="F3216">
        <v>11.84</v>
      </c>
    </row>
    <row r="3217" spans="1:6" x14ac:dyDescent="0.25">
      <c r="A3217" t="s">
        <v>9587</v>
      </c>
      <c r="B3217" t="s">
        <v>9588</v>
      </c>
      <c r="C3217" t="s">
        <v>9589</v>
      </c>
      <c r="D3217" t="s">
        <v>173</v>
      </c>
      <c r="E3217">
        <v>951</v>
      </c>
      <c r="F3217">
        <v>12.29</v>
      </c>
    </row>
    <row r="3218" spans="1:6" x14ac:dyDescent="0.25">
      <c r="A3218" t="s">
        <v>9590</v>
      </c>
      <c r="B3218" t="s">
        <v>9591</v>
      </c>
      <c r="C3218" t="s">
        <v>9592</v>
      </c>
      <c r="D3218" t="s">
        <v>141</v>
      </c>
      <c r="E3218">
        <v>951</v>
      </c>
      <c r="F3218">
        <v>5.31</v>
      </c>
    </row>
    <row r="3219" spans="1:6" x14ac:dyDescent="0.25">
      <c r="A3219" t="s">
        <v>9593</v>
      </c>
      <c r="B3219" t="s">
        <v>9594</v>
      </c>
      <c r="C3219" t="s">
        <v>9595</v>
      </c>
      <c r="D3219" t="s">
        <v>88</v>
      </c>
      <c r="E3219">
        <v>950</v>
      </c>
      <c r="F3219">
        <v>13.76</v>
      </c>
    </row>
    <row r="3220" spans="1:6" x14ac:dyDescent="0.25">
      <c r="A3220" t="s">
        <v>9596</v>
      </c>
      <c r="B3220" t="s">
        <v>9597</v>
      </c>
      <c r="C3220" t="s">
        <v>9598</v>
      </c>
      <c r="D3220" t="s">
        <v>107</v>
      </c>
      <c r="E3220">
        <v>948</v>
      </c>
      <c r="F3220">
        <v>4.22</v>
      </c>
    </row>
    <row r="3221" spans="1:6" x14ac:dyDescent="0.25">
      <c r="A3221" t="s">
        <v>9599</v>
      </c>
      <c r="B3221" t="s">
        <v>9600</v>
      </c>
      <c r="C3221" t="s">
        <v>9601</v>
      </c>
      <c r="D3221" t="s">
        <v>383</v>
      </c>
      <c r="E3221">
        <v>944</v>
      </c>
      <c r="F3221">
        <v>6.85</v>
      </c>
    </row>
    <row r="3222" spans="1:6" x14ac:dyDescent="0.25">
      <c r="A3222" t="s">
        <v>9602</v>
      </c>
      <c r="B3222" t="s">
        <v>9603</v>
      </c>
      <c r="C3222" t="s">
        <v>9604</v>
      </c>
      <c r="D3222" t="s">
        <v>107</v>
      </c>
      <c r="E3222">
        <v>923</v>
      </c>
      <c r="F3222">
        <v>14.61</v>
      </c>
    </row>
    <row r="3223" spans="1:6" x14ac:dyDescent="0.25">
      <c r="A3223" t="s">
        <v>9605</v>
      </c>
      <c r="B3223" t="s">
        <v>9606</v>
      </c>
      <c r="C3223" t="s">
        <v>9607</v>
      </c>
      <c r="D3223" t="s">
        <v>103</v>
      </c>
      <c r="E3223">
        <v>915</v>
      </c>
      <c r="F3223">
        <v>7.28</v>
      </c>
    </row>
    <row r="3224" spans="1:6" x14ac:dyDescent="0.25">
      <c r="A3224" t="s">
        <v>9608</v>
      </c>
      <c r="B3224" t="s">
        <v>9609</v>
      </c>
      <c r="C3224" t="s">
        <v>9610</v>
      </c>
      <c r="D3224" t="s">
        <v>145</v>
      </c>
      <c r="E3224">
        <v>8999</v>
      </c>
      <c r="F3224">
        <v>15.46</v>
      </c>
    </row>
    <row r="3225" spans="1:6" x14ac:dyDescent="0.25">
      <c r="A3225" t="s">
        <v>9611</v>
      </c>
      <c r="B3225" t="s">
        <v>9612</v>
      </c>
      <c r="C3225" t="s">
        <v>9613</v>
      </c>
      <c r="D3225" t="s">
        <v>160</v>
      </c>
      <c r="E3225">
        <v>8999</v>
      </c>
      <c r="F3225">
        <v>11.31</v>
      </c>
    </row>
    <row r="3226" spans="1:6" x14ac:dyDescent="0.25">
      <c r="A3226" t="s">
        <v>9614</v>
      </c>
      <c r="B3226" t="s">
        <v>9615</v>
      </c>
      <c r="C3226" t="s">
        <v>9616</v>
      </c>
      <c r="D3226" t="s">
        <v>115</v>
      </c>
      <c r="E3226">
        <v>8991</v>
      </c>
      <c r="F3226">
        <v>10.54</v>
      </c>
    </row>
    <row r="3227" spans="1:6" x14ac:dyDescent="0.25">
      <c r="A3227" t="s">
        <v>9617</v>
      </c>
      <c r="B3227" t="s">
        <v>9618</v>
      </c>
      <c r="C3227" t="s">
        <v>9619</v>
      </c>
      <c r="D3227" t="s">
        <v>107</v>
      </c>
      <c r="E3227">
        <v>8987</v>
      </c>
      <c r="F3227">
        <v>13.49</v>
      </c>
    </row>
    <row r="3228" spans="1:6" x14ac:dyDescent="0.25">
      <c r="A3228" t="s">
        <v>9620</v>
      </c>
      <c r="B3228" t="s">
        <v>9621</v>
      </c>
      <c r="C3228" t="s">
        <v>9622</v>
      </c>
      <c r="D3228" t="s">
        <v>99</v>
      </c>
      <c r="E3228">
        <v>8972</v>
      </c>
      <c r="F3228">
        <v>15.8</v>
      </c>
    </row>
    <row r="3229" spans="1:6" x14ac:dyDescent="0.25">
      <c r="A3229" t="s">
        <v>9623</v>
      </c>
      <c r="B3229" t="s">
        <v>9624</v>
      </c>
      <c r="C3229" t="s">
        <v>4325</v>
      </c>
      <c r="D3229" t="s">
        <v>107</v>
      </c>
      <c r="E3229">
        <v>8969</v>
      </c>
      <c r="F3229">
        <v>9.49</v>
      </c>
    </row>
    <row r="3230" spans="1:6" x14ac:dyDescent="0.25">
      <c r="A3230" t="s">
        <v>9625</v>
      </c>
      <c r="B3230" t="s">
        <v>9626</v>
      </c>
      <c r="C3230" t="s">
        <v>9627</v>
      </c>
      <c r="D3230" t="s">
        <v>107</v>
      </c>
      <c r="E3230">
        <v>8968</v>
      </c>
      <c r="F3230">
        <v>4.2699999999999996</v>
      </c>
    </row>
    <row r="3231" spans="1:6" x14ac:dyDescent="0.25">
      <c r="A3231" t="s">
        <v>9628</v>
      </c>
      <c r="B3231" t="s">
        <v>9629</v>
      </c>
      <c r="C3231" t="s">
        <v>9630</v>
      </c>
      <c r="D3231" t="s">
        <v>88</v>
      </c>
      <c r="E3231">
        <v>8965</v>
      </c>
      <c r="F3231">
        <v>11.72</v>
      </c>
    </row>
    <row r="3232" spans="1:6" x14ac:dyDescent="0.25">
      <c r="A3232" t="s">
        <v>9631</v>
      </c>
      <c r="B3232" t="s">
        <v>9632</v>
      </c>
      <c r="C3232" t="s">
        <v>9633</v>
      </c>
      <c r="D3232" t="s">
        <v>91</v>
      </c>
      <c r="E3232">
        <v>8954</v>
      </c>
      <c r="F3232">
        <v>4.95</v>
      </c>
    </row>
    <row r="3233" spans="1:6" x14ac:dyDescent="0.25">
      <c r="A3233" t="s">
        <v>9634</v>
      </c>
      <c r="B3233" t="s">
        <v>9635</v>
      </c>
      <c r="C3233" t="s">
        <v>9636</v>
      </c>
      <c r="D3233" t="s">
        <v>160</v>
      </c>
      <c r="E3233">
        <v>8945</v>
      </c>
      <c r="F3233">
        <v>9.19</v>
      </c>
    </row>
    <row r="3234" spans="1:6" x14ac:dyDescent="0.25">
      <c r="A3234" t="s">
        <v>9637</v>
      </c>
      <c r="B3234" t="s">
        <v>9638</v>
      </c>
      <c r="C3234" t="s">
        <v>9639</v>
      </c>
      <c r="D3234" t="s">
        <v>107</v>
      </c>
      <c r="E3234">
        <v>8943</v>
      </c>
      <c r="F3234">
        <v>6.78</v>
      </c>
    </row>
    <row r="3235" spans="1:6" x14ac:dyDescent="0.25">
      <c r="A3235" t="s">
        <v>9640</v>
      </c>
      <c r="B3235" t="s">
        <v>9641</v>
      </c>
      <c r="C3235" t="s">
        <v>9642</v>
      </c>
      <c r="D3235" t="s">
        <v>383</v>
      </c>
      <c r="E3235">
        <v>8941</v>
      </c>
      <c r="F3235">
        <v>13.54</v>
      </c>
    </row>
    <row r="3236" spans="1:6" x14ac:dyDescent="0.25">
      <c r="A3236" t="s">
        <v>9643</v>
      </c>
      <c r="B3236" t="s">
        <v>9644</v>
      </c>
      <c r="C3236" t="s">
        <v>9645</v>
      </c>
      <c r="D3236" t="s">
        <v>107</v>
      </c>
      <c r="E3236">
        <v>8936</v>
      </c>
      <c r="F3236">
        <v>7.31</v>
      </c>
    </row>
    <row r="3237" spans="1:6" x14ac:dyDescent="0.25">
      <c r="A3237" t="s">
        <v>9646</v>
      </c>
      <c r="B3237" t="s">
        <v>9647</v>
      </c>
      <c r="C3237" t="s">
        <v>9648</v>
      </c>
      <c r="D3237" t="s">
        <v>99</v>
      </c>
      <c r="E3237">
        <v>8932</v>
      </c>
      <c r="F3237">
        <v>13.95</v>
      </c>
    </row>
    <row r="3238" spans="1:6" x14ac:dyDescent="0.25">
      <c r="A3238" t="s">
        <v>9649</v>
      </c>
      <c r="B3238" t="s">
        <v>9650</v>
      </c>
      <c r="C3238" t="s">
        <v>8519</v>
      </c>
      <c r="D3238" t="s">
        <v>119</v>
      </c>
      <c r="E3238">
        <v>8920</v>
      </c>
      <c r="F3238">
        <v>11.86</v>
      </c>
    </row>
    <row r="3239" spans="1:6" x14ac:dyDescent="0.25">
      <c r="A3239" t="s">
        <v>9651</v>
      </c>
      <c r="B3239" t="s">
        <v>9652</v>
      </c>
      <c r="C3239" t="s">
        <v>9653</v>
      </c>
      <c r="D3239" t="s">
        <v>115</v>
      </c>
      <c r="E3239">
        <v>8912</v>
      </c>
      <c r="F3239">
        <v>5.0599999999999996</v>
      </c>
    </row>
    <row r="3240" spans="1:6" x14ac:dyDescent="0.25">
      <c r="A3240" t="s">
        <v>9654</v>
      </c>
      <c r="B3240" t="s">
        <v>9655</v>
      </c>
      <c r="C3240" t="s">
        <v>9656</v>
      </c>
      <c r="D3240" t="s">
        <v>228</v>
      </c>
      <c r="E3240">
        <v>8911</v>
      </c>
      <c r="F3240">
        <v>9.51</v>
      </c>
    </row>
    <row r="3241" spans="1:6" x14ac:dyDescent="0.25">
      <c r="A3241" t="s">
        <v>9657</v>
      </c>
      <c r="B3241" t="s">
        <v>9658</v>
      </c>
      <c r="C3241" t="s">
        <v>9659</v>
      </c>
      <c r="D3241" t="s">
        <v>107</v>
      </c>
      <c r="E3241">
        <v>8908</v>
      </c>
      <c r="F3241">
        <v>11.62</v>
      </c>
    </row>
    <row r="3242" spans="1:6" x14ac:dyDescent="0.25">
      <c r="A3242" t="s">
        <v>9660</v>
      </c>
      <c r="B3242" t="s">
        <v>9661</v>
      </c>
      <c r="C3242" t="s">
        <v>9662</v>
      </c>
      <c r="D3242" t="s">
        <v>88</v>
      </c>
      <c r="E3242">
        <v>8903</v>
      </c>
      <c r="F3242">
        <v>14.92</v>
      </c>
    </row>
    <row r="3243" spans="1:6" x14ac:dyDescent="0.25">
      <c r="A3243" t="s">
        <v>9663</v>
      </c>
      <c r="B3243" t="s">
        <v>9664</v>
      </c>
      <c r="C3243" t="s">
        <v>9665</v>
      </c>
      <c r="D3243" t="s">
        <v>103</v>
      </c>
      <c r="E3243">
        <v>8896</v>
      </c>
      <c r="F3243">
        <v>12.6</v>
      </c>
    </row>
    <row r="3244" spans="1:6" x14ac:dyDescent="0.25">
      <c r="A3244" t="s">
        <v>9666</v>
      </c>
      <c r="B3244" t="s">
        <v>9667</v>
      </c>
      <c r="C3244" t="s">
        <v>9668</v>
      </c>
      <c r="D3244" t="s">
        <v>107</v>
      </c>
      <c r="E3244">
        <v>8895</v>
      </c>
      <c r="F3244">
        <v>4.1100000000000003</v>
      </c>
    </row>
    <row r="3245" spans="1:6" x14ac:dyDescent="0.25">
      <c r="A3245" t="s">
        <v>9669</v>
      </c>
      <c r="B3245" t="s">
        <v>9670</v>
      </c>
      <c r="C3245" t="s">
        <v>9671</v>
      </c>
      <c r="D3245" t="s">
        <v>141</v>
      </c>
      <c r="E3245">
        <v>8862</v>
      </c>
      <c r="F3245">
        <v>15.02</v>
      </c>
    </row>
    <row r="3246" spans="1:6" x14ac:dyDescent="0.25">
      <c r="A3246" t="s">
        <v>9672</v>
      </c>
      <c r="B3246" t="s">
        <v>9673</v>
      </c>
      <c r="C3246" t="s">
        <v>9674</v>
      </c>
      <c r="D3246" t="s">
        <v>285</v>
      </c>
      <c r="E3246">
        <v>8858</v>
      </c>
      <c r="F3246">
        <v>8.64</v>
      </c>
    </row>
    <row r="3247" spans="1:6" x14ac:dyDescent="0.25">
      <c r="A3247" t="s">
        <v>9675</v>
      </c>
      <c r="B3247" t="s">
        <v>9676</v>
      </c>
      <c r="C3247" t="s">
        <v>9538</v>
      </c>
      <c r="D3247" t="s">
        <v>111</v>
      </c>
      <c r="E3247">
        <v>8858</v>
      </c>
      <c r="F3247">
        <v>13.53</v>
      </c>
    </row>
    <row r="3248" spans="1:6" x14ac:dyDescent="0.25">
      <c r="A3248" t="s">
        <v>9677</v>
      </c>
      <c r="B3248" t="s">
        <v>9678</v>
      </c>
      <c r="C3248" t="s">
        <v>9679</v>
      </c>
      <c r="D3248" t="s">
        <v>253</v>
      </c>
      <c r="E3248">
        <v>8844</v>
      </c>
      <c r="F3248">
        <v>7.05</v>
      </c>
    </row>
    <row r="3249" spans="1:6" x14ac:dyDescent="0.25">
      <c r="A3249" t="s">
        <v>9680</v>
      </c>
      <c r="B3249" t="s">
        <v>9681</v>
      </c>
      <c r="C3249" t="s">
        <v>9682</v>
      </c>
      <c r="D3249" t="s">
        <v>103</v>
      </c>
      <c r="E3249">
        <v>8841</v>
      </c>
      <c r="F3249">
        <v>14.18</v>
      </c>
    </row>
    <row r="3250" spans="1:6" x14ac:dyDescent="0.25">
      <c r="A3250" t="s">
        <v>9683</v>
      </c>
      <c r="B3250" t="s">
        <v>9684</v>
      </c>
      <c r="C3250" t="s">
        <v>9685</v>
      </c>
      <c r="D3250" t="s">
        <v>205</v>
      </c>
      <c r="E3250">
        <v>8834</v>
      </c>
      <c r="F3250">
        <v>14.64</v>
      </c>
    </row>
    <row r="3251" spans="1:6" x14ac:dyDescent="0.25">
      <c r="A3251" t="s">
        <v>9686</v>
      </c>
      <c r="B3251" t="s">
        <v>9687</v>
      </c>
      <c r="C3251" t="s">
        <v>9688</v>
      </c>
      <c r="D3251" t="s">
        <v>88</v>
      </c>
      <c r="E3251">
        <v>8833</v>
      </c>
      <c r="F3251">
        <v>7.2</v>
      </c>
    </row>
    <row r="3252" spans="1:6" x14ac:dyDescent="0.25">
      <c r="A3252" t="s">
        <v>9689</v>
      </c>
      <c r="B3252" t="s">
        <v>9690</v>
      </c>
      <c r="C3252" t="s">
        <v>9691</v>
      </c>
      <c r="D3252" t="s">
        <v>99</v>
      </c>
      <c r="E3252">
        <v>8833</v>
      </c>
      <c r="F3252">
        <v>13.3</v>
      </c>
    </row>
    <row r="3253" spans="1:6" x14ac:dyDescent="0.25">
      <c r="A3253" t="s">
        <v>9692</v>
      </c>
      <c r="B3253" t="s">
        <v>9693</v>
      </c>
      <c r="C3253" t="s">
        <v>9694</v>
      </c>
      <c r="D3253" t="s">
        <v>173</v>
      </c>
      <c r="E3253">
        <v>8825</v>
      </c>
      <c r="F3253">
        <v>11.72</v>
      </c>
    </row>
    <row r="3254" spans="1:6" x14ac:dyDescent="0.25">
      <c r="A3254" t="s">
        <v>9695</v>
      </c>
      <c r="B3254" t="s">
        <v>9696</v>
      </c>
      <c r="C3254" t="s">
        <v>9697</v>
      </c>
      <c r="D3254" t="s">
        <v>195</v>
      </c>
      <c r="E3254">
        <v>8822</v>
      </c>
      <c r="F3254">
        <v>7.01</v>
      </c>
    </row>
    <row r="3255" spans="1:6" x14ac:dyDescent="0.25">
      <c r="A3255" t="s">
        <v>9698</v>
      </c>
      <c r="B3255" t="s">
        <v>9699</v>
      </c>
      <c r="C3255" t="s">
        <v>9700</v>
      </c>
      <c r="D3255" t="s">
        <v>115</v>
      </c>
      <c r="E3255">
        <v>8822</v>
      </c>
      <c r="F3255">
        <v>11.78</v>
      </c>
    </row>
    <row r="3256" spans="1:6" x14ac:dyDescent="0.25">
      <c r="A3256" t="s">
        <v>9701</v>
      </c>
      <c r="B3256" t="s">
        <v>9702</v>
      </c>
      <c r="C3256" t="s">
        <v>9703</v>
      </c>
      <c r="D3256" t="s">
        <v>141</v>
      </c>
      <c r="E3256">
        <v>8818</v>
      </c>
      <c r="F3256">
        <v>7.66</v>
      </c>
    </row>
    <row r="3257" spans="1:6" x14ac:dyDescent="0.25">
      <c r="A3257" t="s">
        <v>9704</v>
      </c>
      <c r="B3257" t="s">
        <v>9705</v>
      </c>
      <c r="C3257" t="s">
        <v>9706</v>
      </c>
      <c r="D3257" t="s">
        <v>107</v>
      </c>
      <c r="E3257">
        <v>8815</v>
      </c>
      <c r="F3257">
        <v>6.06</v>
      </c>
    </row>
    <row r="3258" spans="1:6" x14ac:dyDescent="0.25">
      <c r="A3258" t="s">
        <v>9707</v>
      </c>
      <c r="B3258" t="s">
        <v>9708</v>
      </c>
      <c r="C3258" t="s">
        <v>590</v>
      </c>
      <c r="D3258" t="s">
        <v>383</v>
      </c>
      <c r="E3258">
        <v>8802</v>
      </c>
      <c r="F3258">
        <v>12.26</v>
      </c>
    </row>
    <row r="3259" spans="1:6" x14ac:dyDescent="0.25">
      <c r="A3259" t="s">
        <v>9709</v>
      </c>
      <c r="B3259" t="s">
        <v>9710</v>
      </c>
      <c r="C3259" t="s">
        <v>8676</v>
      </c>
      <c r="D3259" t="s">
        <v>160</v>
      </c>
      <c r="E3259">
        <v>8791</v>
      </c>
      <c r="F3259">
        <v>11.81</v>
      </c>
    </row>
    <row r="3260" spans="1:6" x14ac:dyDescent="0.25">
      <c r="A3260" t="s">
        <v>9711</v>
      </c>
      <c r="B3260" t="s">
        <v>9712</v>
      </c>
      <c r="C3260" t="s">
        <v>9713</v>
      </c>
      <c r="D3260" t="s">
        <v>107</v>
      </c>
      <c r="E3260">
        <v>8790</v>
      </c>
      <c r="F3260">
        <v>7.29</v>
      </c>
    </row>
    <row r="3261" spans="1:6" x14ac:dyDescent="0.25">
      <c r="A3261" t="s">
        <v>9714</v>
      </c>
      <c r="B3261" t="s">
        <v>9715</v>
      </c>
      <c r="C3261" t="s">
        <v>9716</v>
      </c>
      <c r="D3261" t="s">
        <v>205</v>
      </c>
      <c r="E3261">
        <v>8787</v>
      </c>
      <c r="F3261">
        <v>14.77</v>
      </c>
    </row>
    <row r="3262" spans="1:6" x14ac:dyDescent="0.25">
      <c r="A3262" t="s">
        <v>9717</v>
      </c>
      <c r="B3262" t="s">
        <v>9718</v>
      </c>
      <c r="C3262" t="s">
        <v>9719</v>
      </c>
      <c r="D3262" t="s">
        <v>141</v>
      </c>
      <c r="E3262">
        <v>8784</v>
      </c>
      <c r="F3262">
        <v>9.4600000000000009</v>
      </c>
    </row>
    <row r="3263" spans="1:6" x14ac:dyDescent="0.25">
      <c r="A3263" t="s">
        <v>9720</v>
      </c>
      <c r="B3263" t="s">
        <v>9721</v>
      </c>
      <c r="C3263" t="s">
        <v>9722</v>
      </c>
      <c r="D3263" t="s">
        <v>123</v>
      </c>
      <c r="E3263">
        <v>8768</v>
      </c>
      <c r="F3263">
        <v>15.72</v>
      </c>
    </row>
    <row r="3264" spans="1:6" x14ac:dyDescent="0.25">
      <c r="A3264" t="s">
        <v>9723</v>
      </c>
      <c r="B3264" t="s">
        <v>9724</v>
      </c>
      <c r="C3264" t="s">
        <v>9725</v>
      </c>
      <c r="D3264" t="s">
        <v>88</v>
      </c>
      <c r="E3264">
        <v>8759</v>
      </c>
      <c r="F3264">
        <v>6.83</v>
      </c>
    </row>
    <row r="3265" spans="1:6" x14ac:dyDescent="0.25">
      <c r="A3265" t="s">
        <v>9726</v>
      </c>
      <c r="B3265" t="s">
        <v>9727</v>
      </c>
      <c r="C3265" t="s">
        <v>9728</v>
      </c>
      <c r="D3265" t="s">
        <v>141</v>
      </c>
      <c r="E3265">
        <v>8758</v>
      </c>
      <c r="F3265">
        <v>10.78</v>
      </c>
    </row>
    <row r="3266" spans="1:6" x14ac:dyDescent="0.25">
      <c r="A3266" t="s">
        <v>9729</v>
      </c>
      <c r="B3266" t="s">
        <v>9730</v>
      </c>
      <c r="C3266" t="s">
        <v>9731</v>
      </c>
      <c r="D3266" t="s">
        <v>123</v>
      </c>
      <c r="E3266">
        <v>8756</v>
      </c>
      <c r="F3266">
        <v>7.28</v>
      </c>
    </row>
    <row r="3267" spans="1:6" x14ac:dyDescent="0.25">
      <c r="A3267" t="s">
        <v>9732</v>
      </c>
      <c r="B3267" t="s">
        <v>9733</v>
      </c>
      <c r="C3267" t="s">
        <v>9734</v>
      </c>
      <c r="D3267" t="s">
        <v>107</v>
      </c>
      <c r="E3267">
        <v>8756</v>
      </c>
      <c r="F3267">
        <v>13.47</v>
      </c>
    </row>
    <row r="3268" spans="1:6" x14ac:dyDescent="0.25">
      <c r="A3268" t="s">
        <v>9735</v>
      </c>
      <c r="B3268" t="s">
        <v>9736</v>
      </c>
      <c r="C3268" t="s">
        <v>6588</v>
      </c>
      <c r="D3268" t="s">
        <v>383</v>
      </c>
      <c r="E3268">
        <v>8754</v>
      </c>
      <c r="F3268">
        <v>6.25</v>
      </c>
    </row>
    <row r="3269" spans="1:6" x14ac:dyDescent="0.25">
      <c r="A3269" t="s">
        <v>9737</v>
      </c>
      <c r="B3269" t="s">
        <v>9738</v>
      </c>
      <c r="C3269" t="s">
        <v>9739</v>
      </c>
      <c r="D3269" t="s">
        <v>212</v>
      </c>
      <c r="E3269">
        <v>8748</v>
      </c>
      <c r="F3269">
        <v>7.32</v>
      </c>
    </row>
    <row r="3270" spans="1:6" x14ac:dyDescent="0.25">
      <c r="A3270" t="s">
        <v>9740</v>
      </c>
      <c r="B3270" t="s">
        <v>9741</v>
      </c>
      <c r="C3270" t="s">
        <v>9742</v>
      </c>
      <c r="D3270" t="s">
        <v>123</v>
      </c>
      <c r="E3270">
        <v>8745</v>
      </c>
      <c r="F3270">
        <v>13.15</v>
      </c>
    </row>
    <row r="3271" spans="1:6" x14ac:dyDescent="0.25">
      <c r="A3271" t="s">
        <v>9743</v>
      </c>
      <c r="B3271" t="s">
        <v>9744</v>
      </c>
      <c r="C3271" t="s">
        <v>9745</v>
      </c>
      <c r="D3271" t="s">
        <v>91</v>
      </c>
      <c r="E3271">
        <v>8741</v>
      </c>
      <c r="F3271">
        <v>13.96</v>
      </c>
    </row>
    <row r="3272" spans="1:6" x14ac:dyDescent="0.25">
      <c r="A3272" t="s">
        <v>9746</v>
      </c>
      <c r="B3272" t="s">
        <v>9747</v>
      </c>
      <c r="C3272" t="s">
        <v>9748</v>
      </c>
      <c r="D3272" t="s">
        <v>156</v>
      </c>
      <c r="E3272">
        <v>8738</v>
      </c>
      <c r="F3272">
        <v>13.59</v>
      </c>
    </row>
    <row r="3273" spans="1:6" x14ac:dyDescent="0.25">
      <c r="A3273" t="s">
        <v>9749</v>
      </c>
      <c r="B3273" t="s">
        <v>9750</v>
      </c>
      <c r="C3273" t="s">
        <v>9751</v>
      </c>
      <c r="D3273" t="s">
        <v>88</v>
      </c>
      <c r="E3273">
        <v>8737</v>
      </c>
      <c r="F3273">
        <v>10.039999999999999</v>
      </c>
    </row>
    <row r="3274" spans="1:6" x14ac:dyDescent="0.25">
      <c r="A3274" t="s">
        <v>9752</v>
      </c>
      <c r="B3274" t="s">
        <v>9753</v>
      </c>
      <c r="C3274" t="s">
        <v>9754</v>
      </c>
      <c r="D3274" t="s">
        <v>103</v>
      </c>
      <c r="E3274">
        <v>8731</v>
      </c>
      <c r="F3274">
        <v>13.6</v>
      </c>
    </row>
    <row r="3275" spans="1:6" x14ac:dyDescent="0.25">
      <c r="A3275" t="s">
        <v>9755</v>
      </c>
      <c r="B3275" t="s">
        <v>9756</v>
      </c>
      <c r="C3275" t="s">
        <v>9757</v>
      </c>
      <c r="D3275" t="s">
        <v>131</v>
      </c>
      <c r="E3275">
        <v>8728</v>
      </c>
      <c r="F3275">
        <v>10.42</v>
      </c>
    </row>
    <row r="3276" spans="1:6" x14ac:dyDescent="0.25">
      <c r="A3276" t="s">
        <v>9758</v>
      </c>
      <c r="B3276" t="s">
        <v>9759</v>
      </c>
      <c r="C3276" t="s">
        <v>9760</v>
      </c>
      <c r="D3276" t="s">
        <v>88</v>
      </c>
      <c r="E3276">
        <v>8719</v>
      </c>
      <c r="F3276">
        <v>8.93</v>
      </c>
    </row>
    <row r="3277" spans="1:6" x14ac:dyDescent="0.25">
      <c r="A3277" t="s">
        <v>9761</v>
      </c>
      <c r="B3277" t="s">
        <v>9762</v>
      </c>
      <c r="C3277" t="s">
        <v>9763</v>
      </c>
      <c r="D3277" t="s">
        <v>103</v>
      </c>
      <c r="E3277">
        <v>8716</v>
      </c>
      <c r="F3277">
        <v>15.8</v>
      </c>
    </row>
    <row r="3278" spans="1:6" x14ac:dyDescent="0.25">
      <c r="A3278" t="s">
        <v>9764</v>
      </c>
      <c r="B3278" t="s">
        <v>9765</v>
      </c>
      <c r="C3278" t="s">
        <v>9766</v>
      </c>
      <c r="D3278" t="s">
        <v>115</v>
      </c>
      <c r="E3278">
        <v>8710</v>
      </c>
      <c r="F3278">
        <v>13.55</v>
      </c>
    </row>
    <row r="3279" spans="1:6" x14ac:dyDescent="0.25">
      <c r="A3279" t="s">
        <v>9767</v>
      </c>
      <c r="B3279" t="s">
        <v>9768</v>
      </c>
      <c r="C3279" t="s">
        <v>9769</v>
      </c>
      <c r="D3279" t="s">
        <v>205</v>
      </c>
      <c r="E3279">
        <v>8708</v>
      </c>
      <c r="F3279">
        <v>4.32</v>
      </c>
    </row>
    <row r="3280" spans="1:6" x14ac:dyDescent="0.25">
      <c r="A3280" t="s">
        <v>9770</v>
      </c>
      <c r="B3280" t="s">
        <v>9771</v>
      </c>
      <c r="C3280" t="s">
        <v>9772</v>
      </c>
      <c r="D3280" t="s">
        <v>115</v>
      </c>
      <c r="E3280">
        <v>8690</v>
      </c>
      <c r="F3280">
        <v>10.62</v>
      </c>
    </row>
    <row r="3281" spans="1:6" x14ac:dyDescent="0.25">
      <c r="A3281" t="s">
        <v>9773</v>
      </c>
      <c r="B3281" t="s">
        <v>9774</v>
      </c>
      <c r="C3281" t="s">
        <v>9775</v>
      </c>
      <c r="D3281" t="s">
        <v>107</v>
      </c>
      <c r="E3281">
        <v>8687</v>
      </c>
      <c r="F3281">
        <v>4.6500000000000004</v>
      </c>
    </row>
    <row r="3282" spans="1:6" x14ac:dyDescent="0.25">
      <c r="A3282" t="s">
        <v>9776</v>
      </c>
      <c r="B3282" t="s">
        <v>9777</v>
      </c>
      <c r="C3282" t="s">
        <v>9778</v>
      </c>
      <c r="D3282" t="s">
        <v>115</v>
      </c>
      <c r="E3282">
        <v>8677</v>
      </c>
      <c r="F3282">
        <v>13.75</v>
      </c>
    </row>
    <row r="3283" spans="1:6" x14ac:dyDescent="0.25">
      <c r="A3283" t="s">
        <v>9779</v>
      </c>
      <c r="B3283" t="s">
        <v>9780</v>
      </c>
      <c r="C3283" t="s">
        <v>9781</v>
      </c>
      <c r="D3283" t="s">
        <v>103</v>
      </c>
      <c r="E3283">
        <v>8677</v>
      </c>
      <c r="F3283">
        <v>6.61</v>
      </c>
    </row>
    <row r="3284" spans="1:6" x14ac:dyDescent="0.25">
      <c r="A3284" t="s">
        <v>9782</v>
      </c>
      <c r="B3284" t="s">
        <v>9783</v>
      </c>
      <c r="C3284" t="s">
        <v>9784</v>
      </c>
      <c r="D3284" t="s">
        <v>127</v>
      </c>
      <c r="E3284">
        <v>8674</v>
      </c>
      <c r="F3284">
        <v>13.95</v>
      </c>
    </row>
    <row r="3285" spans="1:6" x14ac:dyDescent="0.25">
      <c r="A3285" t="s">
        <v>9785</v>
      </c>
      <c r="B3285" t="s">
        <v>9786</v>
      </c>
      <c r="C3285" t="s">
        <v>9787</v>
      </c>
      <c r="D3285" t="s">
        <v>103</v>
      </c>
      <c r="E3285">
        <v>8670</v>
      </c>
      <c r="F3285">
        <v>15.22</v>
      </c>
    </row>
    <row r="3286" spans="1:6" x14ac:dyDescent="0.25">
      <c r="A3286" t="s">
        <v>9788</v>
      </c>
      <c r="B3286" t="s">
        <v>9789</v>
      </c>
      <c r="C3286" t="s">
        <v>9790</v>
      </c>
      <c r="D3286" t="s">
        <v>205</v>
      </c>
      <c r="E3286">
        <v>8668</v>
      </c>
      <c r="F3286">
        <v>6.14</v>
      </c>
    </row>
    <row r="3287" spans="1:6" x14ac:dyDescent="0.25">
      <c r="A3287" t="s">
        <v>9791</v>
      </c>
      <c r="B3287" t="s">
        <v>9792</v>
      </c>
      <c r="C3287" t="s">
        <v>9793</v>
      </c>
      <c r="D3287" t="s">
        <v>107</v>
      </c>
      <c r="E3287">
        <v>8664</v>
      </c>
      <c r="F3287">
        <v>4.5599999999999996</v>
      </c>
    </row>
    <row r="3288" spans="1:6" x14ac:dyDescent="0.25">
      <c r="A3288" t="s">
        <v>9794</v>
      </c>
      <c r="B3288" t="s">
        <v>9795</v>
      </c>
      <c r="C3288" t="s">
        <v>9796</v>
      </c>
      <c r="D3288" t="s">
        <v>107</v>
      </c>
      <c r="E3288">
        <v>8659</v>
      </c>
      <c r="F3288">
        <v>15.68</v>
      </c>
    </row>
    <row r="3289" spans="1:6" x14ac:dyDescent="0.25">
      <c r="A3289" t="s">
        <v>9797</v>
      </c>
      <c r="B3289" t="s">
        <v>9798</v>
      </c>
      <c r="C3289" t="s">
        <v>9799</v>
      </c>
      <c r="D3289" t="s">
        <v>383</v>
      </c>
      <c r="E3289">
        <v>8653</v>
      </c>
      <c r="F3289">
        <v>8.2100000000000009</v>
      </c>
    </row>
    <row r="3290" spans="1:6" x14ac:dyDescent="0.25">
      <c r="A3290" t="s">
        <v>9800</v>
      </c>
      <c r="B3290" t="s">
        <v>9801</v>
      </c>
      <c r="C3290" t="s">
        <v>9802</v>
      </c>
      <c r="D3290" t="s">
        <v>195</v>
      </c>
      <c r="E3290">
        <v>8642</v>
      </c>
      <c r="F3290">
        <v>8.7899999999999991</v>
      </c>
    </row>
    <row r="3291" spans="1:6" x14ac:dyDescent="0.25">
      <c r="A3291" t="s">
        <v>9803</v>
      </c>
      <c r="B3291" t="s">
        <v>9804</v>
      </c>
      <c r="C3291" t="s">
        <v>9805</v>
      </c>
      <c r="D3291" t="s">
        <v>88</v>
      </c>
      <c r="E3291">
        <v>8627</v>
      </c>
      <c r="F3291">
        <v>9.64</v>
      </c>
    </row>
    <row r="3292" spans="1:6" x14ac:dyDescent="0.25">
      <c r="A3292" t="s">
        <v>9806</v>
      </c>
      <c r="B3292" t="s">
        <v>9807</v>
      </c>
      <c r="C3292" t="s">
        <v>9808</v>
      </c>
      <c r="D3292" t="s">
        <v>107</v>
      </c>
      <c r="E3292">
        <v>8627</v>
      </c>
      <c r="F3292">
        <v>9.39</v>
      </c>
    </row>
    <row r="3293" spans="1:6" x14ac:dyDescent="0.25">
      <c r="A3293" t="s">
        <v>9809</v>
      </c>
      <c r="B3293" t="s">
        <v>9810</v>
      </c>
      <c r="C3293" t="s">
        <v>9811</v>
      </c>
      <c r="D3293" t="s">
        <v>115</v>
      </c>
      <c r="E3293">
        <v>8613</v>
      </c>
      <c r="F3293">
        <v>6.25</v>
      </c>
    </row>
    <row r="3294" spans="1:6" x14ac:dyDescent="0.25">
      <c r="A3294" t="s">
        <v>9812</v>
      </c>
      <c r="B3294" t="s">
        <v>9813</v>
      </c>
      <c r="C3294" t="s">
        <v>9814</v>
      </c>
      <c r="D3294" t="s">
        <v>107</v>
      </c>
      <c r="E3294">
        <v>8609</v>
      </c>
      <c r="F3294">
        <v>10.41</v>
      </c>
    </row>
    <row r="3295" spans="1:6" x14ac:dyDescent="0.25">
      <c r="A3295" t="s">
        <v>9815</v>
      </c>
      <c r="B3295" t="s">
        <v>9816</v>
      </c>
      <c r="C3295" t="s">
        <v>9817</v>
      </c>
      <c r="D3295" t="s">
        <v>195</v>
      </c>
      <c r="E3295">
        <v>8590</v>
      </c>
      <c r="F3295">
        <v>11.85</v>
      </c>
    </row>
    <row r="3296" spans="1:6" x14ac:dyDescent="0.25">
      <c r="A3296" t="s">
        <v>9818</v>
      </c>
      <c r="B3296" t="s">
        <v>9819</v>
      </c>
      <c r="C3296" t="s">
        <v>9820</v>
      </c>
      <c r="D3296" t="s">
        <v>228</v>
      </c>
      <c r="E3296">
        <v>8589</v>
      </c>
      <c r="F3296">
        <v>6.04</v>
      </c>
    </row>
    <row r="3297" spans="1:6" x14ac:dyDescent="0.25">
      <c r="A3297" t="s">
        <v>9821</v>
      </c>
      <c r="B3297" t="s">
        <v>9822</v>
      </c>
      <c r="C3297" t="s">
        <v>9823</v>
      </c>
      <c r="D3297" t="s">
        <v>127</v>
      </c>
      <c r="E3297">
        <v>8578</v>
      </c>
      <c r="F3297">
        <v>13.23</v>
      </c>
    </row>
    <row r="3298" spans="1:6" x14ac:dyDescent="0.25">
      <c r="A3298" t="s">
        <v>9824</v>
      </c>
      <c r="B3298" t="s">
        <v>9825</v>
      </c>
      <c r="C3298" t="s">
        <v>9826</v>
      </c>
      <c r="D3298" t="s">
        <v>149</v>
      </c>
      <c r="E3298">
        <v>8567</v>
      </c>
      <c r="F3298">
        <v>14.41</v>
      </c>
    </row>
    <row r="3299" spans="1:6" x14ac:dyDescent="0.25">
      <c r="A3299" t="s">
        <v>9827</v>
      </c>
      <c r="B3299" t="s">
        <v>9828</v>
      </c>
      <c r="C3299" t="s">
        <v>9829</v>
      </c>
      <c r="D3299" t="s">
        <v>107</v>
      </c>
      <c r="E3299">
        <v>8563</v>
      </c>
      <c r="F3299">
        <v>9.5</v>
      </c>
    </row>
    <row r="3300" spans="1:6" x14ac:dyDescent="0.25">
      <c r="A3300" t="s">
        <v>9830</v>
      </c>
      <c r="B3300" t="s">
        <v>9831</v>
      </c>
      <c r="C3300" t="s">
        <v>9832</v>
      </c>
      <c r="D3300" t="s">
        <v>253</v>
      </c>
      <c r="E3300">
        <v>8548</v>
      </c>
      <c r="F3300">
        <v>7.61</v>
      </c>
    </row>
    <row r="3301" spans="1:6" x14ac:dyDescent="0.25">
      <c r="A3301" t="s">
        <v>9833</v>
      </c>
      <c r="B3301" t="s">
        <v>9834</v>
      </c>
      <c r="C3301" t="s">
        <v>9835</v>
      </c>
      <c r="D3301" t="s">
        <v>156</v>
      </c>
      <c r="E3301">
        <v>8533</v>
      </c>
      <c r="F3301">
        <v>7.58</v>
      </c>
    </row>
    <row r="3302" spans="1:6" x14ac:dyDescent="0.25">
      <c r="A3302" t="s">
        <v>9836</v>
      </c>
      <c r="B3302" t="s">
        <v>9837</v>
      </c>
      <c r="C3302" t="s">
        <v>9838</v>
      </c>
      <c r="D3302" t="s">
        <v>205</v>
      </c>
      <c r="E3302">
        <v>8530</v>
      </c>
      <c r="F3302">
        <v>9.16</v>
      </c>
    </row>
    <row r="3303" spans="1:6" x14ac:dyDescent="0.25">
      <c r="A3303" t="s">
        <v>9839</v>
      </c>
      <c r="B3303" t="s">
        <v>9840</v>
      </c>
      <c r="C3303" t="s">
        <v>9841</v>
      </c>
      <c r="D3303" t="s">
        <v>107</v>
      </c>
      <c r="E3303">
        <v>8529</v>
      </c>
      <c r="F3303">
        <v>6.32</v>
      </c>
    </row>
    <row r="3304" spans="1:6" x14ac:dyDescent="0.25">
      <c r="A3304" t="s">
        <v>9842</v>
      </c>
      <c r="B3304" t="s">
        <v>9843</v>
      </c>
      <c r="C3304" t="s">
        <v>9844</v>
      </c>
      <c r="D3304" t="s">
        <v>127</v>
      </c>
      <c r="E3304">
        <v>8525</v>
      </c>
      <c r="F3304">
        <v>9.06</v>
      </c>
    </row>
    <row r="3305" spans="1:6" x14ac:dyDescent="0.25">
      <c r="A3305" t="s">
        <v>9845</v>
      </c>
      <c r="B3305" t="s">
        <v>9846</v>
      </c>
      <c r="C3305" t="s">
        <v>9847</v>
      </c>
      <c r="D3305" t="s">
        <v>156</v>
      </c>
      <c r="E3305">
        <v>8525</v>
      </c>
      <c r="F3305">
        <v>7.13</v>
      </c>
    </row>
    <row r="3306" spans="1:6" x14ac:dyDescent="0.25">
      <c r="A3306" t="s">
        <v>9848</v>
      </c>
      <c r="B3306" t="s">
        <v>9849</v>
      </c>
      <c r="C3306" t="s">
        <v>9850</v>
      </c>
      <c r="D3306" t="s">
        <v>107</v>
      </c>
      <c r="E3306">
        <v>8518</v>
      </c>
      <c r="F3306">
        <v>10.01</v>
      </c>
    </row>
    <row r="3307" spans="1:6" x14ac:dyDescent="0.25">
      <c r="A3307" t="s">
        <v>9851</v>
      </c>
      <c r="B3307" t="s">
        <v>9852</v>
      </c>
      <c r="C3307" t="s">
        <v>9853</v>
      </c>
      <c r="D3307" t="s">
        <v>107</v>
      </c>
      <c r="E3307">
        <v>8512</v>
      </c>
      <c r="F3307">
        <v>14.95</v>
      </c>
    </row>
    <row r="3308" spans="1:6" x14ac:dyDescent="0.25">
      <c r="A3308" t="s">
        <v>9854</v>
      </c>
      <c r="B3308" t="s">
        <v>9855</v>
      </c>
      <c r="C3308" t="s">
        <v>9856</v>
      </c>
      <c r="D3308" t="s">
        <v>88</v>
      </c>
      <c r="E3308">
        <v>8497</v>
      </c>
      <c r="F3308">
        <v>9.75</v>
      </c>
    </row>
    <row r="3309" spans="1:6" x14ac:dyDescent="0.25">
      <c r="A3309" t="s">
        <v>9857</v>
      </c>
      <c r="B3309" t="s">
        <v>9858</v>
      </c>
      <c r="C3309" t="s">
        <v>9859</v>
      </c>
      <c r="D3309" t="s">
        <v>160</v>
      </c>
      <c r="E3309">
        <v>8493</v>
      </c>
      <c r="F3309">
        <v>4.72</v>
      </c>
    </row>
    <row r="3310" spans="1:6" x14ac:dyDescent="0.25">
      <c r="A3310" t="s">
        <v>9860</v>
      </c>
      <c r="B3310" t="s">
        <v>9861</v>
      </c>
      <c r="C3310" t="s">
        <v>9862</v>
      </c>
      <c r="D3310" t="s">
        <v>145</v>
      </c>
      <c r="E3310">
        <v>8482</v>
      </c>
      <c r="F3310">
        <v>6.88</v>
      </c>
    </row>
    <row r="3311" spans="1:6" x14ac:dyDescent="0.25">
      <c r="A3311" t="s">
        <v>9863</v>
      </c>
      <c r="B3311" t="s">
        <v>9864</v>
      </c>
      <c r="C3311" t="s">
        <v>9865</v>
      </c>
      <c r="D3311" t="s">
        <v>107</v>
      </c>
      <c r="E3311">
        <v>8479</v>
      </c>
      <c r="F3311">
        <v>8.14</v>
      </c>
    </row>
    <row r="3312" spans="1:6" x14ac:dyDescent="0.25">
      <c r="A3312" t="s">
        <v>9866</v>
      </c>
      <c r="B3312" t="s">
        <v>9867</v>
      </c>
      <c r="C3312" t="s">
        <v>9868</v>
      </c>
      <c r="D3312" t="s">
        <v>107</v>
      </c>
      <c r="E3312">
        <v>8478</v>
      </c>
      <c r="F3312">
        <v>6.76</v>
      </c>
    </row>
    <row r="3313" spans="1:6" x14ac:dyDescent="0.25">
      <c r="A3313" t="s">
        <v>9869</v>
      </c>
      <c r="B3313" t="s">
        <v>9870</v>
      </c>
      <c r="C3313" t="s">
        <v>9871</v>
      </c>
      <c r="D3313" t="s">
        <v>107</v>
      </c>
      <c r="E3313">
        <v>8473</v>
      </c>
      <c r="F3313">
        <v>4.54</v>
      </c>
    </row>
    <row r="3314" spans="1:6" x14ac:dyDescent="0.25">
      <c r="A3314" t="s">
        <v>9872</v>
      </c>
      <c r="B3314" t="s">
        <v>9873</v>
      </c>
      <c r="C3314" t="s">
        <v>9874</v>
      </c>
      <c r="D3314" t="s">
        <v>107</v>
      </c>
      <c r="E3314">
        <v>8466</v>
      </c>
      <c r="F3314">
        <v>5.01</v>
      </c>
    </row>
    <row r="3315" spans="1:6" x14ac:dyDescent="0.25">
      <c r="A3315" t="s">
        <v>9875</v>
      </c>
      <c r="B3315" t="s">
        <v>9876</v>
      </c>
      <c r="C3315" t="s">
        <v>9877</v>
      </c>
      <c r="D3315" t="s">
        <v>107</v>
      </c>
      <c r="E3315">
        <v>8460</v>
      </c>
      <c r="F3315">
        <v>9.35</v>
      </c>
    </row>
    <row r="3316" spans="1:6" x14ac:dyDescent="0.25">
      <c r="A3316" t="s">
        <v>9878</v>
      </c>
      <c r="B3316" t="s">
        <v>9879</v>
      </c>
      <c r="C3316" t="s">
        <v>9880</v>
      </c>
      <c r="D3316" t="s">
        <v>141</v>
      </c>
      <c r="E3316">
        <v>8460</v>
      </c>
      <c r="F3316">
        <v>10.1</v>
      </c>
    </row>
    <row r="3317" spans="1:6" x14ac:dyDescent="0.25">
      <c r="A3317" t="s">
        <v>9881</v>
      </c>
      <c r="B3317" t="s">
        <v>9882</v>
      </c>
      <c r="C3317" t="s">
        <v>9883</v>
      </c>
      <c r="D3317" t="s">
        <v>107</v>
      </c>
      <c r="E3317">
        <v>8458</v>
      </c>
      <c r="F3317">
        <v>4.3600000000000003</v>
      </c>
    </row>
    <row r="3318" spans="1:6" x14ac:dyDescent="0.25">
      <c r="A3318" t="s">
        <v>9884</v>
      </c>
      <c r="B3318" t="s">
        <v>9885</v>
      </c>
      <c r="C3318" t="s">
        <v>9886</v>
      </c>
      <c r="D3318" t="s">
        <v>123</v>
      </c>
      <c r="E3318">
        <v>8446</v>
      </c>
      <c r="F3318">
        <v>8.32</v>
      </c>
    </row>
    <row r="3319" spans="1:6" x14ac:dyDescent="0.25">
      <c r="A3319" t="s">
        <v>9887</v>
      </c>
      <c r="B3319" t="s">
        <v>9888</v>
      </c>
      <c r="C3319" t="s">
        <v>9889</v>
      </c>
      <c r="D3319" t="s">
        <v>107</v>
      </c>
      <c r="E3319">
        <v>8437</v>
      </c>
      <c r="F3319">
        <v>13.08</v>
      </c>
    </row>
    <row r="3320" spans="1:6" x14ac:dyDescent="0.25">
      <c r="A3320" t="s">
        <v>9890</v>
      </c>
      <c r="B3320" t="s">
        <v>9891</v>
      </c>
      <c r="C3320" t="s">
        <v>9892</v>
      </c>
      <c r="D3320" t="s">
        <v>156</v>
      </c>
      <c r="E3320">
        <v>8436</v>
      </c>
      <c r="F3320">
        <v>8.67</v>
      </c>
    </row>
    <row r="3321" spans="1:6" x14ac:dyDescent="0.25">
      <c r="A3321" t="s">
        <v>9893</v>
      </c>
      <c r="B3321" t="s">
        <v>9894</v>
      </c>
      <c r="C3321" t="s">
        <v>9895</v>
      </c>
      <c r="D3321" t="s">
        <v>115</v>
      </c>
      <c r="E3321">
        <v>8426</v>
      </c>
      <c r="F3321">
        <v>7.53</v>
      </c>
    </row>
    <row r="3322" spans="1:6" x14ac:dyDescent="0.25">
      <c r="A3322" t="s">
        <v>9896</v>
      </c>
      <c r="B3322" t="s">
        <v>9897</v>
      </c>
      <c r="C3322" t="s">
        <v>8901</v>
      </c>
      <c r="D3322" t="s">
        <v>103</v>
      </c>
      <c r="E3322">
        <v>8426</v>
      </c>
      <c r="F3322">
        <v>11.18</v>
      </c>
    </row>
    <row r="3323" spans="1:6" x14ac:dyDescent="0.25">
      <c r="A3323" t="s">
        <v>9898</v>
      </c>
      <c r="B3323" t="s">
        <v>9899</v>
      </c>
      <c r="C3323" t="s">
        <v>9900</v>
      </c>
      <c r="D3323" t="s">
        <v>205</v>
      </c>
      <c r="E3323">
        <v>8425</v>
      </c>
      <c r="F3323">
        <v>14.23</v>
      </c>
    </row>
    <row r="3324" spans="1:6" x14ac:dyDescent="0.25">
      <c r="A3324" t="s">
        <v>9901</v>
      </c>
      <c r="B3324" t="s">
        <v>9902</v>
      </c>
      <c r="C3324" t="s">
        <v>9903</v>
      </c>
      <c r="D3324" t="s">
        <v>205</v>
      </c>
      <c r="E3324">
        <v>8418</v>
      </c>
      <c r="F3324">
        <v>13.75</v>
      </c>
    </row>
    <row r="3325" spans="1:6" x14ac:dyDescent="0.25">
      <c r="A3325" t="s">
        <v>9904</v>
      </c>
      <c r="B3325" t="s">
        <v>9905</v>
      </c>
      <c r="C3325" t="s">
        <v>9906</v>
      </c>
      <c r="D3325" t="s">
        <v>107</v>
      </c>
      <c r="E3325">
        <v>8406</v>
      </c>
      <c r="F3325">
        <v>7.88</v>
      </c>
    </row>
    <row r="3326" spans="1:6" x14ac:dyDescent="0.25">
      <c r="A3326" t="s">
        <v>9907</v>
      </c>
      <c r="B3326" t="s">
        <v>9908</v>
      </c>
      <c r="C3326" t="s">
        <v>9909</v>
      </c>
      <c r="D3326" t="s">
        <v>149</v>
      </c>
      <c r="E3326">
        <v>8404</v>
      </c>
      <c r="F3326">
        <v>9.68</v>
      </c>
    </row>
    <row r="3327" spans="1:6" x14ac:dyDescent="0.25">
      <c r="A3327" t="s">
        <v>9910</v>
      </c>
      <c r="B3327" t="s">
        <v>9911</v>
      </c>
      <c r="C3327" t="s">
        <v>9912</v>
      </c>
      <c r="D3327" t="s">
        <v>107</v>
      </c>
      <c r="E3327">
        <v>8397</v>
      </c>
      <c r="F3327">
        <v>11.82</v>
      </c>
    </row>
    <row r="3328" spans="1:6" x14ac:dyDescent="0.25">
      <c r="A3328" t="s">
        <v>9913</v>
      </c>
      <c r="B3328" t="s">
        <v>9914</v>
      </c>
      <c r="C3328" t="s">
        <v>9915</v>
      </c>
      <c r="D3328" t="s">
        <v>107</v>
      </c>
      <c r="E3328">
        <v>8396</v>
      </c>
      <c r="F3328">
        <v>4.4400000000000004</v>
      </c>
    </row>
    <row r="3329" spans="1:6" x14ac:dyDescent="0.25">
      <c r="A3329" t="s">
        <v>9916</v>
      </c>
      <c r="B3329" t="s">
        <v>9917</v>
      </c>
      <c r="C3329" t="s">
        <v>9918</v>
      </c>
      <c r="D3329" t="s">
        <v>156</v>
      </c>
      <c r="E3329">
        <v>8394</v>
      </c>
      <c r="F3329">
        <v>13.89</v>
      </c>
    </row>
    <row r="3330" spans="1:6" x14ac:dyDescent="0.25">
      <c r="A3330" t="s">
        <v>9919</v>
      </c>
      <c r="B3330" t="s">
        <v>9920</v>
      </c>
      <c r="C3330" t="s">
        <v>9921</v>
      </c>
      <c r="D3330" t="s">
        <v>107</v>
      </c>
      <c r="E3330">
        <v>8393</v>
      </c>
      <c r="F3330">
        <v>10.48</v>
      </c>
    </row>
    <row r="3331" spans="1:6" x14ac:dyDescent="0.25">
      <c r="A3331" t="s">
        <v>9922</v>
      </c>
      <c r="B3331" t="s">
        <v>9923</v>
      </c>
      <c r="C3331" t="s">
        <v>9924</v>
      </c>
      <c r="D3331" t="s">
        <v>88</v>
      </c>
      <c r="E3331">
        <v>8379</v>
      </c>
      <c r="F3331">
        <v>14.37</v>
      </c>
    </row>
    <row r="3332" spans="1:6" x14ac:dyDescent="0.25">
      <c r="A3332" t="s">
        <v>9925</v>
      </c>
      <c r="B3332" t="s">
        <v>9926</v>
      </c>
      <c r="C3332" t="s">
        <v>9927</v>
      </c>
      <c r="D3332" t="s">
        <v>195</v>
      </c>
      <c r="E3332">
        <v>8367</v>
      </c>
      <c r="F3332">
        <v>11.69</v>
      </c>
    </row>
    <row r="3333" spans="1:6" x14ac:dyDescent="0.25">
      <c r="A3333" t="s">
        <v>9928</v>
      </c>
      <c r="B3333" t="s">
        <v>9929</v>
      </c>
      <c r="C3333" t="s">
        <v>9930</v>
      </c>
      <c r="D3333" t="s">
        <v>103</v>
      </c>
      <c r="E3333">
        <v>8365</v>
      </c>
      <c r="F3333">
        <v>4.75</v>
      </c>
    </row>
    <row r="3334" spans="1:6" x14ac:dyDescent="0.25">
      <c r="A3334" t="s">
        <v>9931</v>
      </c>
      <c r="B3334" t="s">
        <v>9932</v>
      </c>
      <c r="C3334" t="s">
        <v>9933</v>
      </c>
      <c r="D3334" t="s">
        <v>127</v>
      </c>
      <c r="E3334">
        <v>8363</v>
      </c>
      <c r="F3334">
        <v>8.85</v>
      </c>
    </row>
    <row r="3335" spans="1:6" x14ac:dyDescent="0.25">
      <c r="A3335" t="s">
        <v>9934</v>
      </c>
      <c r="B3335" t="s">
        <v>9935</v>
      </c>
      <c r="C3335" t="s">
        <v>9936</v>
      </c>
      <c r="D3335" t="s">
        <v>107</v>
      </c>
      <c r="E3335">
        <v>8350</v>
      </c>
      <c r="F3335">
        <v>15.55</v>
      </c>
    </row>
    <row r="3336" spans="1:6" x14ac:dyDescent="0.25">
      <c r="A3336" t="s">
        <v>9937</v>
      </c>
      <c r="B3336" t="s">
        <v>9938</v>
      </c>
      <c r="C3336" t="s">
        <v>9939</v>
      </c>
      <c r="D3336" t="s">
        <v>145</v>
      </c>
      <c r="E3336">
        <v>8349</v>
      </c>
      <c r="F3336">
        <v>4.97</v>
      </c>
    </row>
    <row r="3337" spans="1:6" x14ac:dyDescent="0.25">
      <c r="A3337" t="s">
        <v>9940</v>
      </c>
      <c r="B3337" t="s">
        <v>9941</v>
      </c>
      <c r="C3337" t="s">
        <v>9942</v>
      </c>
      <c r="D3337" t="s">
        <v>107</v>
      </c>
      <c r="E3337">
        <v>8340</v>
      </c>
      <c r="F3337">
        <v>6.39</v>
      </c>
    </row>
    <row r="3338" spans="1:6" x14ac:dyDescent="0.25">
      <c r="A3338" t="s">
        <v>9943</v>
      </c>
      <c r="B3338" t="s">
        <v>9944</v>
      </c>
      <c r="C3338" t="s">
        <v>9945</v>
      </c>
      <c r="D3338" t="s">
        <v>115</v>
      </c>
      <c r="E3338">
        <v>8322</v>
      </c>
      <c r="F3338">
        <v>14.37</v>
      </c>
    </row>
    <row r="3339" spans="1:6" x14ac:dyDescent="0.25">
      <c r="A3339" t="s">
        <v>9946</v>
      </c>
      <c r="B3339" t="s">
        <v>9947</v>
      </c>
      <c r="C3339" t="s">
        <v>9948</v>
      </c>
      <c r="D3339" t="s">
        <v>212</v>
      </c>
      <c r="E3339">
        <v>8321</v>
      </c>
      <c r="F3339">
        <v>5.81</v>
      </c>
    </row>
    <row r="3340" spans="1:6" x14ac:dyDescent="0.25">
      <c r="A3340" t="s">
        <v>9949</v>
      </c>
      <c r="B3340" t="s">
        <v>9950</v>
      </c>
      <c r="C3340" t="s">
        <v>9951</v>
      </c>
      <c r="D3340" t="s">
        <v>115</v>
      </c>
      <c r="E3340">
        <v>8320</v>
      </c>
      <c r="F3340">
        <v>6.35</v>
      </c>
    </row>
    <row r="3341" spans="1:6" x14ac:dyDescent="0.25">
      <c r="A3341" t="s">
        <v>9952</v>
      </c>
      <c r="B3341" t="s">
        <v>9953</v>
      </c>
      <c r="C3341" t="s">
        <v>9954</v>
      </c>
      <c r="D3341" t="s">
        <v>205</v>
      </c>
      <c r="E3341">
        <v>8319</v>
      </c>
      <c r="F3341">
        <v>11.43</v>
      </c>
    </row>
    <row r="3342" spans="1:6" x14ac:dyDescent="0.25">
      <c r="A3342" t="s">
        <v>9955</v>
      </c>
      <c r="B3342" t="s">
        <v>9956</v>
      </c>
      <c r="C3342" t="s">
        <v>9957</v>
      </c>
      <c r="D3342" t="s">
        <v>173</v>
      </c>
      <c r="E3342">
        <v>8319</v>
      </c>
      <c r="F3342">
        <v>14.38</v>
      </c>
    </row>
    <row r="3343" spans="1:6" x14ac:dyDescent="0.25">
      <c r="A3343" t="s">
        <v>9958</v>
      </c>
      <c r="B3343" t="s">
        <v>9959</v>
      </c>
      <c r="C3343" t="s">
        <v>9960</v>
      </c>
      <c r="D3343" t="s">
        <v>195</v>
      </c>
      <c r="E3343">
        <v>8313</v>
      </c>
      <c r="F3343">
        <v>8.51</v>
      </c>
    </row>
    <row r="3344" spans="1:6" x14ac:dyDescent="0.25">
      <c r="A3344" t="s">
        <v>9961</v>
      </c>
      <c r="B3344" t="s">
        <v>9962</v>
      </c>
      <c r="C3344" t="s">
        <v>9963</v>
      </c>
      <c r="D3344" t="s">
        <v>123</v>
      </c>
      <c r="E3344">
        <v>8310</v>
      </c>
      <c r="F3344">
        <v>10.029999999999999</v>
      </c>
    </row>
    <row r="3345" spans="1:6" x14ac:dyDescent="0.25">
      <c r="A3345" t="s">
        <v>9964</v>
      </c>
      <c r="B3345" t="s">
        <v>9965</v>
      </c>
      <c r="C3345" t="s">
        <v>9966</v>
      </c>
      <c r="D3345" t="s">
        <v>123</v>
      </c>
      <c r="E3345">
        <v>8300</v>
      </c>
      <c r="F3345">
        <v>14.66</v>
      </c>
    </row>
    <row r="3346" spans="1:6" x14ac:dyDescent="0.25">
      <c r="A3346" t="s">
        <v>9967</v>
      </c>
      <c r="B3346" t="s">
        <v>9968</v>
      </c>
      <c r="C3346" t="s">
        <v>9969</v>
      </c>
      <c r="D3346" t="s">
        <v>205</v>
      </c>
      <c r="E3346">
        <v>8285</v>
      </c>
      <c r="F3346">
        <v>9.8000000000000007</v>
      </c>
    </row>
    <row r="3347" spans="1:6" x14ac:dyDescent="0.25">
      <c r="A3347" t="s">
        <v>9970</v>
      </c>
      <c r="B3347" t="s">
        <v>9971</v>
      </c>
      <c r="C3347" t="s">
        <v>9972</v>
      </c>
      <c r="D3347" t="s">
        <v>131</v>
      </c>
      <c r="E3347">
        <v>8285</v>
      </c>
      <c r="F3347">
        <v>15.17</v>
      </c>
    </row>
    <row r="3348" spans="1:6" x14ac:dyDescent="0.25">
      <c r="A3348" t="s">
        <v>9973</v>
      </c>
      <c r="B3348" t="s">
        <v>9974</v>
      </c>
      <c r="C3348" t="s">
        <v>340</v>
      </c>
      <c r="D3348" t="s">
        <v>205</v>
      </c>
      <c r="E3348">
        <v>8270</v>
      </c>
      <c r="F3348">
        <v>7.75</v>
      </c>
    </row>
    <row r="3349" spans="1:6" x14ac:dyDescent="0.25">
      <c r="A3349" t="s">
        <v>9975</v>
      </c>
      <c r="B3349" t="s">
        <v>9976</v>
      </c>
      <c r="C3349" t="s">
        <v>9977</v>
      </c>
      <c r="D3349" t="s">
        <v>156</v>
      </c>
      <c r="E3349">
        <v>8256</v>
      </c>
      <c r="F3349">
        <v>12.69</v>
      </c>
    </row>
    <row r="3350" spans="1:6" x14ac:dyDescent="0.25">
      <c r="A3350" t="s">
        <v>9978</v>
      </c>
      <c r="B3350" t="s">
        <v>9979</v>
      </c>
      <c r="C3350" t="s">
        <v>9980</v>
      </c>
      <c r="D3350" t="s">
        <v>99</v>
      </c>
      <c r="E3350">
        <v>8254</v>
      </c>
      <c r="F3350">
        <v>15.78</v>
      </c>
    </row>
    <row r="3351" spans="1:6" x14ac:dyDescent="0.25">
      <c r="A3351" t="s">
        <v>9981</v>
      </c>
      <c r="B3351" t="s">
        <v>9982</v>
      </c>
      <c r="C3351" t="s">
        <v>9983</v>
      </c>
      <c r="D3351" t="s">
        <v>160</v>
      </c>
      <c r="E3351">
        <v>8244</v>
      </c>
      <c r="F3351">
        <v>4.0199999999999996</v>
      </c>
    </row>
    <row r="3352" spans="1:6" x14ac:dyDescent="0.25">
      <c r="A3352" t="s">
        <v>9984</v>
      </c>
      <c r="B3352" t="s">
        <v>9985</v>
      </c>
      <c r="C3352" t="s">
        <v>9986</v>
      </c>
      <c r="D3352" t="s">
        <v>156</v>
      </c>
      <c r="E3352">
        <v>8237</v>
      </c>
      <c r="F3352">
        <v>11.42</v>
      </c>
    </row>
    <row r="3353" spans="1:6" x14ac:dyDescent="0.25">
      <c r="A3353" t="s">
        <v>9987</v>
      </c>
      <c r="B3353" t="s">
        <v>9988</v>
      </c>
      <c r="C3353" t="s">
        <v>9989</v>
      </c>
      <c r="D3353" t="s">
        <v>160</v>
      </c>
      <c r="E3353">
        <v>8236</v>
      </c>
      <c r="F3353">
        <v>14.08</v>
      </c>
    </row>
    <row r="3354" spans="1:6" x14ac:dyDescent="0.25">
      <c r="A3354" t="s">
        <v>9990</v>
      </c>
      <c r="B3354" t="s">
        <v>9991</v>
      </c>
      <c r="C3354" t="s">
        <v>9992</v>
      </c>
      <c r="D3354" t="s">
        <v>107</v>
      </c>
      <c r="E3354">
        <v>8226</v>
      </c>
      <c r="F3354">
        <v>7.56</v>
      </c>
    </row>
    <row r="3355" spans="1:6" x14ac:dyDescent="0.25">
      <c r="A3355" t="s">
        <v>9993</v>
      </c>
      <c r="B3355" t="s">
        <v>9994</v>
      </c>
      <c r="C3355" t="s">
        <v>9995</v>
      </c>
      <c r="D3355" t="s">
        <v>115</v>
      </c>
      <c r="E3355">
        <v>8215</v>
      </c>
      <c r="F3355">
        <v>9.9700000000000006</v>
      </c>
    </row>
    <row r="3356" spans="1:6" x14ac:dyDescent="0.25">
      <c r="A3356" t="s">
        <v>9996</v>
      </c>
      <c r="B3356" t="s">
        <v>9997</v>
      </c>
      <c r="C3356" t="s">
        <v>9998</v>
      </c>
      <c r="D3356" t="s">
        <v>107</v>
      </c>
      <c r="E3356">
        <v>8200</v>
      </c>
      <c r="F3356">
        <v>4.92</v>
      </c>
    </row>
    <row r="3357" spans="1:6" x14ac:dyDescent="0.25">
      <c r="A3357" t="s">
        <v>9999</v>
      </c>
      <c r="B3357" t="s">
        <v>10000</v>
      </c>
      <c r="C3357" t="s">
        <v>10001</v>
      </c>
      <c r="D3357" t="s">
        <v>123</v>
      </c>
      <c r="E3357">
        <v>8189</v>
      </c>
      <c r="F3357">
        <v>10.64</v>
      </c>
    </row>
    <row r="3358" spans="1:6" x14ac:dyDescent="0.25">
      <c r="A3358" t="s">
        <v>10002</v>
      </c>
      <c r="B3358" t="s">
        <v>10003</v>
      </c>
      <c r="C3358" t="s">
        <v>10004</v>
      </c>
      <c r="D3358" t="s">
        <v>156</v>
      </c>
      <c r="E3358">
        <v>8186</v>
      </c>
      <c r="F3358">
        <v>12.73</v>
      </c>
    </row>
    <row r="3359" spans="1:6" x14ac:dyDescent="0.25">
      <c r="A3359" t="s">
        <v>10005</v>
      </c>
      <c r="B3359" t="s">
        <v>10006</v>
      </c>
      <c r="C3359" t="s">
        <v>10007</v>
      </c>
      <c r="D3359" t="s">
        <v>107</v>
      </c>
      <c r="E3359">
        <v>8179</v>
      </c>
      <c r="F3359">
        <v>11.83</v>
      </c>
    </row>
    <row r="3360" spans="1:6" x14ac:dyDescent="0.25">
      <c r="A3360" t="s">
        <v>10008</v>
      </c>
      <c r="B3360" t="s">
        <v>10009</v>
      </c>
      <c r="C3360" t="s">
        <v>10010</v>
      </c>
      <c r="D3360" t="s">
        <v>160</v>
      </c>
      <c r="E3360">
        <v>8179</v>
      </c>
      <c r="F3360">
        <v>6.95</v>
      </c>
    </row>
    <row r="3361" spans="1:6" x14ac:dyDescent="0.25">
      <c r="A3361" t="s">
        <v>10011</v>
      </c>
      <c r="B3361" t="s">
        <v>10012</v>
      </c>
      <c r="C3361" t="s">
        <v>10013</v>
      </c>
      <c r="D3361" t="s">
        <v>173</v>
      </c>
      <c r="E3361">
        <v>8179</v>
      </c>
      <c r="F3361">
        <v>14.21</v>
      </c>
    </row>
    <row r="3362" spans="1:6" x14ac:dyDescent="0.25">
      <c r="A3362" t="s">
        <v>10014</v>
      </c>
      <c r="B3362" t="s">
        <v>10015</v>
      </c>
      <c r="C3362" t="s">
        <v>10016</v>
      </c>
      <c r="D3362" t="s">
        <v>107</v>
      </c>
      <c r="E3362">
        <v>8163</v>
      </c>
      <c r="F3362">
        <v>4.82</v>
      </c>
    </row>
    <row r="3363" spans="1:6" x14ac:dyDescent="0.25">
      <c r="A3363" t="s">
        <v>10017</v>
      </c>
      <c r="B3363" t="s">
        <v>10018</v>
      </c>
      <c r="C3363" t="s">
        <v>10019</v>
      </c>
      <c r="D3363" t="s">
        <v>88</v>
      </c>
      <c r="E3363">
        <v>8161</v>
      </c>
      <c r="F3363">
        <v>9.85</v>
      </c>
    </row>
    <row r="3364" spans="1:6" x14ac:dyDescent="0.25">
      <c r="A3364" t="s">
        <v>10020</v>
      </c>
      <c r="B3364" t="s">
        <v>10021</v>
      </c>
      <c r="C3364" t="s">
        <v>10022</v>
      </c>
      <c r="D3364" t="s">
        <v>103</v>
      </c>
      <c r="E3364">
        <v>8153</v>
      </c>
      <c r="F3364">
        <v>9.44</v>
      </c>
    </row>
    <row r="3365" spans="1:6" x14ac:dyDescent="0.25">
      <c r="A3365" t="s">
        <v>10023</v>
      </c>
      <c r="B3365" t="s">
        <v>10024</v>
      </c>
      <c r="C3365" t="s">
        <v>10025</v>
      </c>
      <c r="D3365" t="s">
        <v>149</v>
      </c>
      <c r="E3365">
        <v>8148</v>
      </c>
      <c r="F3365">
        <v>5.57</v>
      </c>
    </row>
    <row r="3366" spans="1:6" x14ac:dyDescent="0.25">
      <c r="A3366" t="s">
        <v>10026</v>
      </c>
      <c r="B3366" t="s">
        <v>10027</v>
      </c>
      <c r="C3366" t="s">
        <v>7426</v>
      </c>
      <c r="D3366" t="s">
        <v>205</v>
      </c>
      <c r="E3366">
        <v>8143</v>
      </c>
      <c r="F3366">
        <v>9.4</v>
      </c>
    </row>
    <row r="3367" spans="1:6" x14ac:dyDescent="0.25">
      <c r="A3367" t="s">
        <v>10028</v>
      </c>
      <c r="B3367" t="s">
        <v>10029</v>
      </c>
      <c r="C3367" t="s">
        <v>148</v>
      </c>
      <c r="D3367" t="s">
        <v>145</v>
      </c>
      <c r="E3367">
        <v>8143</v>
      </c>
      <c r="F3367">
        <v>13.21</v>
      </c>
    </row>
    <row r="3368" spans="1:6" x14ac:dyDescent="0.25">
      <c r="A3368" t="s">
        <v>10030</v>
      </c>
      <c r="B3368" t="s">
        <v>10031</v>
      </c>
      <c r="C3368" t="s">
        <v>10032</v>
      </c>
      <c r="D3368" t="s">
        <v>149</v>
      </c>
      <c r="E3368">
        <v>8142</v>
      </c>
      <c r="F3368">
        <v>6.63</v>
      </c>
    </row>
    <row r="3369" spans="1:6" x14ac:dyDescent="0.25">
      <c r="A3369" t="s">
        <v>10033</v>
      </c>
      <c r="B3369" t="s">
        <v>10034</v>
      </c>
      <c r="C3369" t="s">
        <v>10035</v>
      </c>
      <c r="D3369" t="s">
        <v>107</v>
      </c>
      <c r="E3369">
        <v>8142</v>
      </c>
      <c r="F3369">
        <v>15.94</v>
      </c>
    </row>
    <row r="3370" spans="1:6" x14ac:dyDescent="0.25">
      <c r="A3370" t="s">
        <v>10036</v>
      </c>
      <c r="B3370" t="s">
        <v>10037</v>
      </c>
      <c r="C3370" t="s">
        <v>10038</v>
      </c>
      <c r="D3370" t="s">
        <v>383</v>
      </c>
      <c r="E3370">
        <v>8133</v>
      </c>
      <c r="F3370">
        <v>11.15</v>
      </c>
    </row>
    <row r="3371" spans="1:6" x14ac:dyDescent="0.25">
      <c r="A3371" t="s">
        <v>10039</v>
      </c>
      <c r="B3371" t="s">
        <v>10040</v>
      </c>
      <c r="C3371" t="s">
        <v>10041</v>
      </c>
      <c r="D3371" t="s">
        <v>88</v>
      </c>
      <c r="E3371">
        <v>8130</v>
      </c>
      <c r="F3371">
        <v>12.83</v>
      </c>
    </row>
    <row r="3372" spans="1:6" x14ac:dyDescent="0.25">
      <c r="A3372" t="s">
        <v>10042</v>
      </c>
      <c r="B3372" t="s">
        <v>10043</v>
      </c>
      <c r="C3372" t="s">
        <v>10044</v>
      </c>
      <c r="D3372" t="s">
        <v>107</v>
      </c>
      <c r="E3372">
        <v>8127</v>
      </c>
      <c r="F3372">
        <v>12.72</v>
      </c>
    </row>
    <row r="3373" spans="1:6" x14ac:dyDescent="0.25">
      <c r="A3373" t="s">
        <v>10045</v>
      </c>
      <c r="B3373" t="s">
        <v>10046</v>
      </c>
      <c r="C3373" t="s">
        <v>10047</v>
      </c>
      <c r="D3373" t="s">
        <v>123</v>
      </c>
      <c r="E3373">
        <v>8124</v>
      </c>
      <c r="F3373">
        <v>7.32</v>
      </c>
    </row>
    <row r="3374" spans="1:6" x14ac:dyDescent="0.25">
      <c r="A3374" t="s">
        <v>10048</v>
      </c>
      <c r="B3374" t="s">
        <v>10049</v>
      </c>
      <c r="C3374" t="s">
        <v>10050</v>
      </c>
      <c r="D3374" t="s">
        <v>127</v>
      </c>
      <c r="E3374">
        <v>8122</v>
      </c>
      <c r="F3374">
        <v>13.2</v>
      </c>
    </row>
    <row r="3375" spans="1:6" x14ac:dyDescent="0.25">
      <c r="A3375" t="s">
        <v>10051</v>
      </c>
      <c r="B3375" t="s">
        <v>10052</v>
      </c>
      <c r="C3375" t="s">
        <v>10053</v>
      </c>
      <c r="D3375" t="s">
        <v>115</v>
      </c>
      <c r="E3375">
        <v>8116</v>
      </c>
      <c r="F3375">
        <v>4.04</v>
      </c>
    </row>
    <row r="3376" spans="1:6" x14ac:dyDescent="0.25">
      <c r="A3376" t="s">
        <v>10054</v>
      </c>
      <c r="B3376" t="s">
        <v>10055</v>
      </c>
      <c r="C3376" t="s">
        <v>10056</v>
      </c>
      <c r="D3376" t="s">
        <v>131</v>
      </c>
      <c r="E3376">
        <v>8115</v>
      </c>
      <c r="F3376">
        <v>6.39</v>
      </c>
    </row>
    <row r="3377" spans="1:6" x14ac:dyDescent="0.25">
      <c r="A3377" t="s">
        <v>10057</v>
      </c>
      <c r="B3377" t="s">
        <v>10058</v>
      </c>
      <c r="C3377" t="s">
        <v>10059</v>
      </c>
      <c r="D3377" t="s">
        <v>253</v>
      </c>
      <c r="E3377">
        <v>8113</v>
      </c>
      <c r="F3377">
        <v>6.43</v>
      </c>
    </row>
    <row r="3378" spans="1:6" x14ac:dyDescent="0.25">
      <c r="A3378" t="s">
        <v>10060</v>
      </c>
      <c r="B3378" t="s">
        <v>10061</v>
      </c>
      <c r="C3378" t="s">
        <v>10062</v>
      </c>
      <c r="D3378" t="s">
        <v>88</v>
      </c>
      <c r="E3378">
        <v>8109</v>
      </c>
      <c r="F3378">
        <v>8.39</v>
      </c>
    </row>
    <row r="3379" spans="1:6" x14ac:dyDescent="0.25">
      <c r="A3379" t="s">
        <v>10063</v>
      </c>
      <c r="B3379" t="s">
        <v>10064</v>
      </c>
      <c r="C3379" t="s">
        <v>10065</v>
      </c>
      <c r="D3379" t="s">
        <v>107</v>
      </c>
      <c r="E3379">
        <v>8109</v>
      </c>
      <c r="F3379">
        <v>10.32</v>
      </c>
    </row>
    <row r="3380" spans="1:6" x14ac:dyDescent="0.25">
      <c r="A3380" t="s">
        <v>10066</v>
      </c>
      <c r="B3380" t="s">
        <v>10067</v>
      </c>
      <c r="C3380" t="s">
        <v>10068</v>
      </c>
      <c r="D3380" t="s">
        <v>103</v>
      </c>
      <c r="E3380">
        <v>8101</v>
      </c>
      <c r="F3380">
        <v>9.5</v>
      </c>
    </row>
    <row r="3381" spans="1:6" x14ac:dyDescent="0.25">
      <c r="A3381" t="s">
        <v>10069</v>
      </c>
      <c r="B3381" t="s">
        <v>10070</v>
      </c>
      <c r="C3381" t="s">
        <v>10071</v>
      </c>
      <c r="D3381" t="s">
        <v>319</v>
      </c>
      <c r="E3381">
        <v>8100</v>
      </c>
      <c r="F3381">
        <v>14.54</v>
      </c>
    </row>
    <row r="3382" spans="1:6" x14ac:dyDescent="0.25">
      <c r="A3382" t="s">
        <v>10072</v>
      </c>
      <c r="B3382" t="s">
        <v>10073</v>
      </c>
      <c r="C3382" t="s">
        <v>10074</v>
      </c>
      <c r="D3382" t="s">
        <v>115</v>
      </c>
      <c r="E3382">
        <v>899</v>
      </c>
      <c r="F3382">
        <v>5.05</v>
      </c>
    </row>
    <row r="3383" spans="1:6" x14ac:dyDescent="0.25">
      <c r="A3383" t="s">
        <v>10075</v>
      </c>
      <c r="B3383" t="s">
        <v>10076</v>
      </c>
      <c r="C3383" t="s">
        <v>10077</v>
      </c>
      <c r="D3383" t="s">
        <v>127</v>
      </c>
      <c r="E3383">
        <v>897</v>
      </c>
      <c r="F3383">
        <v>4.0199999999999996</v>
      </c>
    </row>
    <row r="3384" spans="1:6" x14ac:dyDescent="0.25">
      <c r="A3384" t="s">
        <v>10078</v>
      </c>
      <c r="B3384" t="s">
        <v>10079</v>
      </c>
      <c r="C3384" t="s">
        <v>10080</v>
      </c>
      <c r="D3384" t="s">
        <v>88</v>
      </c>
      <c r="E3384">
        <v>896</v>
      </c>
      <c r="F3384">
        <v>7.06</v>
      </c>
    </row>
    <row r="3385" spans="1:6" x14ac:dyDescent="0.25">
      <c r="A3385" t="s">
        <v>10081</v>
      </c>
      <c r="B3385" t="s">
        <v>10082</v>
      </c>
      <c r="C3385" t="s">
        <v>10083</v>
      </c>
      <c r="D3385" t="s">
        <v>123</v>
      </c>
      <c r="E3385">
        <v>890</v>
      </c>
      <c r="F3385">
        <v>4.88</v>
      </c>
    </row>
    <row r="3386" spans="1:6" x14ac:dyDescent="0.25">
      <c r="A3386" t="s">
        <v>10084</v>
      </c>
      <c r="B3386" t="s">
        <v>10085</v>
      </c>
      <c r="C3386" t="s">
        <v>10086</v>
      </c>
      <c r="D3386" t="s">
        <v>123</v>
      </c>
      <c r="E3386">
        <v>881</v>
      </c>
      <c r="F3386">
        <v>9.17</v>
      </c>
    </row>
    <row r="3387" spans="1:6" x14ac:dyDescent="0.25">
      <c r="A3387" t="s">
        <v>10087</v>
      </c>
      <c r="B3387" t="s">
        <v>10088</v>
      </c>
      <c r="C3387" t="s">
        <v>10089</v>
      </c>
      <c r="D3387" t="s">
        <v>115</v>
      </c>
      <c r="E3387">
        <v>877</v>
      </c>
      <c r="F3387">
        <v>8.6199999999999992</v>
      </c>
    </row>
    <row r="3388" spans="1:6" x14ac:dyDescent="0.25">
      <c r="A3388" t="s">
        <v>10090</v>
      </c>
      <c r="B3388" t="s">
        <v>10091</v>
      </c>
      <c r="C3388" t="s">
        <v>10092</v>
      </c>
      <c r="D3388" t="s">
        <v>115</v>
      </c>
      <c r="E3388">
        <v>867</v>
      </c>
      <c r="F3388">
        <v>7.01</v>
      </c>
    </row>
    <row r="3389" spans="1:6" x14ac:dyDescent="0.25">
      <c r="A3389" t="s">
        <v>10093</v>
      </c>
      <c r="B3389" t="s">
        <v>10094</v>
      </c>
      <c r="C3389" t="s">
        <v>10095</v>
      </c>
      <c r="D3389" t="s">
        <v>160</v>
      </c>
      <c r="E3389">
        <v>867</v>
      </c>
      <c r="F3389">
        <v>7.68</v>
      </c>
    </row>
    <row r="3390" spans="1:6" x14ac:dyDescent="0.25">
      <c r="A3390" t="s">
        <v>10096</v>
      </c>
      <c r="B3390" t="s">
        <v>10097</v>
      </c>
      <c r="C3390" t="s">
        <v>9034</v>
      </c>
      <c r="D3390" t="s">
        <v>205</v>
      </c>
      <c r="E3390">
        <v>866</v>
      </c>
      <c r="F3390">
        <v>8.7899999999999991</v>
      </c>
    </row>
    <row r="3391" spans="1:6" x14ac:dyDescent="0.25">
      <c r="A3391" t="s">
        <v>10098</v>
      </c>
      <c r="B3391" t="s">
        <v>10099</v>
      </c>
      <c r="C3391" t="s">
        <v>10100</v>
      </c>
      <c r="D3391" t="s">
        <v>115</v>
      </c>
      <c r="E3391">
        <v>863</v>
      </c>
      <c r="F3391">
        <v>5.47</v>
      </c>
    </row>
    <row r="3392" spans="1:6" x14ac:dyDescent="0.25">
      <c r="A3392" t="s">
        <v>10101</v>
      </c>
      <c r="B3392" t="s">
        <v>10102</v>
      </c>
      <c r="C3392" t="s">
        <v>10103</v>
      </c>
      <c r="D3392" t="s">
        <v>115</v>
      </c>
      <c r="E3392">
        <v>862</v>
      </c>
      <c r="F3392">
        <v>12.97</v>
      </c>
    </row>
    <row r="3393" spans="1:6" x14ac:dyDescent="0.25">
      <c r="A3393" t="s">
        <v>10104</v>
      </c>
      <c r="B3393" t="s">
        <v>10105</v>
      </c>
      <c r="C3393" t="s">
        <v>10106</v>
      </c>
      <c r="D3393" t="s">
        <v>160</v>
      </c>
      <c r="E3393">
        <v>859</v>
      </c>
      <c r="F3393">
        <v>15.53</v>
      </c>
    </row>
    <row r="3394" spans="1:6" x14ac:dyDescent="0.25">
      <c r="A3394" t="s">
        <v>10107</v>
      </c>
      <c r="B3394" t="s">
        <v>10108</v>
      </c>
      <c r="C3394" t="s">
        <v>10109</v>
      </c>
      <c r="D3394" t="s">
        <v>103</v>
      </c>
      <c r="E3394">
        <v>850</v>
      </c>
      <c r="F3394">
        <v>15.01</v>
      </c>
    </row>
    <row r="3395" spans="1:6" x14ac:dyDescent="0.25">
      <c r="A3395" t="s">
        <v>10110</v>
      </c>
      <c r="B3395" t="s">
        <v>10111</v>
      </c>
      <c r="C3395" t="s">
        <v>10112</v>
      </c>
      <c r="D3395" t="s">
        <v>107</v>
      </c>
      <c r="E3395">
        <v>848</v>
      </c>
      <c r="F3395">
        <v>12.99</v>
      </c>
    </row>
    <row r="3396" spans="1:6" x14ac:dyDescent="0.25">
      <c r="A3396" t="s">
        <v>10113</v>
      </c>
      <c r="B3396" t="s">
        <v>10114</v>
      </c>
      <c r="C3396" t="s">
        <v>10115</v>
      </c>
      <c r="D3396" t="s">
        <v>141</v>
      </c>
      <c r="E3396">
        <v>848</v>
      </c>
      <c r="F3396">
        <v>11.7</v>
      </c>
    </row>
    <row r="3397" spans="1:6" x14ac:dyDescent="0.25">
      <c r="A3397" t="s">
        <v>10116</v>
      </c>
      <c r="B3397" t="s">
        <v>10117</v>
      </c>
      <c r="C3397" t="s">
        <v>10118</v>
      </c>
      <c r="D3397" t="s">
        <v>107</v>
      </c>
      <c r="E3397">
        <v>847</v>
      </c>
      <c r="F3397">
        <v>8</v>
      </c>
    </row>
    <row r="3398" spans="1:6" x14ac:dyDescent="0.25">
      <c r="A3398" t="s">
        <v>10119</v>
      </c>
      <c r="B3398" t="s">
        <v>10120</v>
      </c>
      <c r="C3398" t="s">
        <v>10121</v>
      </c>
      <c r="D3398" t="s">
        <v>88</v>
      </c>
      <c r="E3398">
        <v>846</v>
      </c>
      <c r="F3398">
        <v>15.21</v>
      </c>
    </row>
    <row r="3399" spans="1:6" x14ac:dyDescent="0.25">
      <c r="A3399" t="s">
        <v>10122</v>
      </c>
      <c r="B3399" t="s">
        <v>10123</v>
      </c>
      <c r="C3399" t="s">
        <v>10124</v>
      </c>
      <c r="D3399" t="s">
        <v>107</v>
      </c>
      <c r="E3399">
        <v>845</v>
      </c>
      <c r="F3399">
        <v>8.9600000000000009</v>
      </c>
    </row>
    <row r="3400" spans="1:6" x14ac:dyDescent="0.25">
      <c r="A3400" t="s">
        <v>10125</v>
      </c>
      <c r="B3400" t="s">
        <v>10126</v>
      </c>
      <c r="C3400" t="s">
        <v>10127</v>
      </c>
      <c r="D3400" t="s">
        <v>156</v>
      </c>
      <c r="E3400">
        <v>832</v>
      </c>
      <c r="F3400">
        <v>11.12</v>
      </c>
    </row>
    <row r="3401" spans="1:6" x14ac:dyDescent="0.25">
      <c r="A3401" t="s">
        <v>10128</v>
      </c>
      <c r="B3401" t="s">
        <v>10129</v>
      </c>
      <c r="C3401" t="s">
        <v>10130</v>
      </c>
      <c r="D3401" t="s">
        <v>123</v>
      </c>
      <c r="E3401">
        <v>827</v>
      </c>
      <c r="F3401">
        <v>6.83</v>
      </c>
    </row>
    <row r="3402" spans="1:6" x14ac:dyDescent="0.25">
      <c r="A3402" t="s">
        <v>10131</v>
      </c>
      <c r="B3402" t="s">
        <v>10132</v>
      </c>
      <c r="C3402" t="s">
        <v>10133</v>
      </c>
      <c r="D3402" t="s">
        <v>103</v>
      </c>
      <c r="E3402">
        <v>822</v>
      </c>
      <c r="F3402">
        <v>11.9</v>
      </c>
    </row>
    <row r="3403" spans="1:6" x14ac:dyDescent="0.25">
      <c r="A3403" t="s">
        <v>10134</v>
      </c>
      <c r="B3403" t="s">
        <v>10135</v>
      </c>
      <c r="C3403" t="s">
        <v>10136</v>
      </c>
      <c r="D3403" t="s">
        <v>88</v>
      </c>
      <c r="E3403">
        <v>810</v>
      </c>
      <c r="F3403">
        <v>9.9</v>
      </c>
    </row>
    <row r="3404" spans="1:6" x14ac:dyDescent="0.25">
      <c r="A3404" t="s">
        <v>10137</v>
      </c>
      <c r="B3404" t="s">
        <v>10138</v>
      </c>
      <c r="C3404" t="s">
        <v>10139</v>
      </c>
      <c r="D3404" t="s">
        <v>160</v>
      </c>
      <c r="E3404">
        <v>810</v>
      </c>
      <c r="F3404">
        <v>5.09</v>
      </c>
    </row>
    <row r="3405" spans="1:6" x14ac:dyDescent="0.25">
      <c r="A3405" t="s">
        <v>10140</v>
      </c>
      <c r="B3405" t="s">
        <v>10141</v>
      </c>
      <c r="C3405" t="s">
        <v>10142</v>
      </c>
      <c r="D3405" t="s">
        <v>195</v>
      </c>
      <c r="E3405">
        <v>89</v>
      </c>
      <c r="F3405">
        <v>11.14</v>
      </c>
    </row>
    <row r="3406" spans="1:6" x14ac:dyDescent="0.25">
      <c r="A3406" t="s">
        <v>10143</v>
      </c>
      <c r="B3406" t="s">
        <v>10144</v>
      </c>
      <c r="C3406" t="s">
        <v>10145</v>
      </c>
      <c r="D3406" t="s">
        <v>123</v>
      </c>
      <c r="E3406">
        <v>87</v>
      </c>
      <c r="F3406">
        <v>14.73</v>
      </c>
    </row>
    <row r="3407" spans="1:6" x14ac:dyDescent="0.25">
      <c r="A3407" t="s">
        <v>10146</v>
      </c>
      <c r="B3407" t="s">
        <v>10147</v>
      </c>
      <c r="C3407" t="s">
        <v>10148</v>
      </c>
      <c r="D3407" t="s">
        <v>119</v>
      </c>
      <c r="E3407">
        <v>85</v>
      </c>
      <c r="F3407">
        <v>6.4</v>
      </c>
    </row>
    <row r="3408" spans="1:6" x14ac:dyDescent="0.25">
      <c r="A3408" t="s">
        <v>10149</v>
      </c>
      <c r="B3408" t="s">
        <v>10150</v>
      </c>
      <c r="C3408" t="s">
        <v>10151</v>
      </c>
      <c r="D3408" t="s">
        <v>173</v>
      </c>
      <c r="E3408">
        <v>85</v>
      </c>
      <c r="F3408">
        <v>8.0500000000000007</v>
      </c>
    </row>
    <row r="3409" spans="1:6" x14ac:dyDescent="0.25">
      <c r="A3409" t="s">
        <v>10152</v>
      </c>
      <c r="B3409" t="s">
        <v>10153</v>
      </c>
      <c r="C3409" t="s">
        <v>10154</v>
      </c>
      <c r="D3409" t="s">
        <v>253</v>
      </c>
      <c r="E3409">
        <v>81</v>
      </c>
      <c r="F3409">
        <v>10.62</v>
      </c>
    </row>
    <row r="3410" spans="1:6" x14ac:dyDescent="0.25">
      <c r="A3410" t="s">
        <v>10155</v>
      </c>
      <c r="B3410" t="s">
        <v>10156</v>
      </c>
      <c r="C3410" t="s">
        <v>10157</v>
      </c>
      <c r="D3410" t="s">
        <v>88</v>
      </c>
      <c r="E3410">
        <v>7996</v>
      </c>
      <c r="F3410">
        <v>4.18</v>
      </c>
    </row>
    <row r="3411" spans="1:6" x14ac:dyDescent="0.25">
      <c r="A3411" t="s">
        <v>10158</v>
      </c>
      <c r="B3411" t="s">
        <v>10159</v>
      </c>
      <c r="C3411" t="s">
        <v>10160</v>
      </c>
      <c r="D3411" t="s">
        <v>103</v>
      </c>
      <c r="E3411">
        <v>7996</v>
      </c>
      <c r="F3411">
        <v>9.7200000000000006</v>
      </c>
    </row>
    <row r="3412" spans="1:6" x14ac:dyDescent="0.25">
      <c r="A3412" t="s">
        <v>10161</v>
      </c>
      <c r="B3412" t="s">
        <v>10162</v>
      </c>
      <c r="C3412" t="s">
        <v>10163</v>
      </c>
      <c r="D3412" t="s">
        <v>173</v>
      </c>
      <c r="E3412">
        <v>7992</v>
      </c>
      <c r="F3412">
        <v>13.18</v>
      </c>
    </row>
    <row r="3413" spans="1:6" x14ac:dyDescent="0.25">
      <c r="A3413" t="s">
        <v>10164</v>
      </c>
      <c r="B3413" t="s">
        <v>10165</v>
      </c>
      <c r="C3413" t="s">
        <v>10166</v>
      </c>
      <c r="D3413" t="s">
        <v>141</v>
      </c>
      <c r="E3413">
        <v>7992</v>
      </c>
      <c r="F3413">
        <v>8.08</v>
      </c>
    </row>
    <row r="3414" spans="1:6" x14ac:dyDescent="0.25">
      <c r="A3414" t="s">
        <v>10167</v>
      </c>
      <c r="B3414" t="s">
        <v>10168</v>
      </c>
      <c r="C3414" t="s">
        <v>10169</v>
      </c>
      <c r="D3414" t="s">
        <v>127</v>
      </c>
      <c r="E3414">
        <v>7978</v>
      </c>
      <c r="F3414">
        <v>9.26</v>
      </c>
    </row>
    <row r="3415" spans="1:6" x14ac:dyDescent="0.25">
      <c r="A3415" t="s">
        <v>10170</v>
      </c>
      <c r="B3415" t="s">
        <v>10171</v>
      </c>
      <c r="C3415" t="s">
        <v>10172</v>
      </c>
      <c r="D3415" t="s">
        <v>103</v>
      </c>
      <c r="E3415">
        <v>7967</v>
      </c>
      <c r="F3415">
        <v>7.81</v>
      </c>
    </row>
    <row r="3416" spans="1:6" x14ac:dyDescent="0.25">
      <c r="A3416" t="s">
        <v>10173</v>
      </c>
      <c r="B3416" t="s">
        <v>10174</v>
      </c>
      <c r="C3416" t="s">
        <v>3096</v>
      </c>
      <c r="D3416" t="s">
        <v>160</v>
      </c>
      <c r="E3416">
        <v>7960</v>
      </c>
      <c r="F3416">
        <v>4.74</v>
      </c>
    </row>
    <row r="3417" spans="1:6" x14ac:dyDescent="0.25">
      <c r="A3417" t="s">
        <v>10175</v>
      </c>
      <c r="B3417" t="s">
        <v>10176</v>
      </c>
      <c r="C3417" t="s">
        <v>10177</v>
      </c>
      <c r="D3417" t="s">
        <v>156</v>
      </c>
      <c r="E3417">
        <v>7957</v>
      </c>
      <c r="F3417">
        <v>13.62</v>
      </c>
    </row>
    <row r="3418" spans="1:6" x14ac:dyDescent="0.25">
      <c r="A3418" t="s">
        <v>10178</v>
      </c>
      <c r="B3418" t="s">
        <v>10179</v>
      </c>
      <c r="C3418" t="s">
        <v>10180</v>
      </c>
      <c r="D3418" t="s">
        <v>88</v>
      </c>
      <c r="E3418">
        <v>7955</v>
      </c>
      <c r="F3418">
        <v>6.6</v>
      </c>
    </row>
    <row r="3419" spans="1:6" x14ac:dyDescent="0.25">
      <c r="A3419" t="s">
        <v>10181</v>
      </c>
      <c r="B3419" t="s">
        <v>10182</v>
      </c>
      <c r="C3419" t="s">
        <v>10183</v>
      </c>
      <c r="D3419" t="s">
        <v>107</v>
      </c>
      <c r="E3419">
        <v>7952</v>
      </c>
      <c r="F3419">
        <v>12.77</v>
      </c>
    </row>
    <row r="3420" spans="1:6" x14ac:dyDescent="0.25">
      <c r="A3420" t="s">
        <v>10184</v>
      </c>
      <c r="B3420" t="s">
        <v>10185</v>
      </c>
      <c r="C3420" t="s">
        <v>10186</v>
      </c>
      <c r="D3420" t="s">
        <v>107</v>
      </c>
      <c r="E3420">
        <v>7949</v>
      </c>
      <c r="F3420">
        <v>10.4</v>
      </c>
    </row>
    <row r="3421" spans="1:6" x14ac:dyDescent="0.25">
      <c r="A3421" t="s">
        <v>10187</v>
      </c>
      <c r="B3421" t="s">
        <v>10188</v>
      </c>
      <c r="C3421" t="s">
        <v>10189</v>
      </c>
      <c r="D3421" t="s">
        <v>123</v>
      </c>
      <c r="E3421">
        <v>7944</v>
      </c>
      <c r="F3421">
        <v>14.97</v>
      </c>
    </row>
    <row r="3422" spans="1:6" x14ac:dyDescent="0.25">
      <c r="A3422" t="s">
        <v>10190</v>
      </c>
      <c r="B3422" t="s">
        <v>10191</v>
      </c>
      <c r="C3422" t="s">
        <v>10192</v>
      </c>
      <c r="D3422" t="s">
        <v>145</v>
      </c>
      <c r="E3422">
        <v>7944</v>
      </c>
      <c r="F3422">
        <v>8.0299999999999994</v>
      </c>
    </row>
    <row r="3423" spans="1:6" x14ac:dyDescent="0.25">
      <c r="A3423" t="s">
        <v>10193</v>
      </c>
      <c r="B3423" t="s">
        <v>10194</v>
      </c>
      <c r="C3423" t="s">
        <v>263</v>
      </c>
      <c r="D3423" t="s">
        <v>263</v>
      </c>
      <c r="E3423">
        <v>7943</v>
      </c>
      <c r="F3423">
        <v>6.85</v>
      </c>
    </row>
    <row r="3424" spans="1:6" x14ac:dyDescent="0.25">
      <c r="A3424" t="s">
        <v>10195</v>
      </c>
      <c r="B3424" t="s">
        <v>10196</v>
      </c>
      <c r="C3424" t="s">
        <v>3264</v>
      </c>
      <c r="D3424" t="s">
        <v>149</v>
      </c>
      <c r="E3424">
        <v>7940</v>
      </c>
      <c r="F3424">
        <v>7.33</v>
      </c>
    </row>
    <row r="3425" spans="1:6" x14ac:dyDescent="0.25">
      <c r="A3425" t="s">
        <v>10197</v>
      </c>
      <c r="B3425" t="s">
        <v>10198</v>
      </c>
      <c r="C3425" t="s">
        <v>10199</v>
      </c>
      <c r="D3425" t="s">
        <v>205</v>
      </c>
      <c r="E3425">
        <v>7932</v>
      </c>
      <c r="F3425">
        <v>15.65</v>
      </c>
    </row>
    <row r="3426" spans="1:6" x14ac:dyDescent="0.25">
      <c r="A3426" t="s">
        <v>10200</v>
      </c>
      <c r="B3426" t="s">
        <v>10201</v>
      </c>
      <c r="C3426" t="s">
        <v>10202</v>
      </c>
      <c r="D3426" t="s">
        <v>115</v>
      </c>
      <c r="E3426">
        <v>7932</v>
      </c>
      <c r="F3426">
        <v>13.46</v>
      </c>
    </row>
    <row r="3427" spans="1:6" x14ac:dyDescent="0.25">
      <c r="A3427" t="s">
        <v>10203</v>
      </c>
      <c r="B3427" t="s">
        <v>10204</v>
      </c>
      <c r="C3427" t="s">
        <v>10205</v>
      </c>
      <c r="D3427" t="s">
        <v>115</v>
      </c>
      <c r="E3427">
        <v>7924</v>
      </c>
      <c r="F3427">
        <v>6.07</v>
      </c>
    </row>
    <row r="3428" spans="1:6" x14ac:dyDescent="0.25">
      <c r="A3428" t="s">
        <v>10206</v>
      </c>
      <c r="B3428" t="s">
        <v>10207</v>
      </c>
      <c r="C3428" t="s">
        <v>10208</v>
      </c>
      <c r="D3428" t="s">
        <v>88</v>
      </c>
      <c r="E3428">
        <v>7924</v>
      </c>
      <c r="F3428">
        <v>6.59</v>
      </c>
    </row>
    <row r="3429" spans="1:6" x14ac:dyDescent="0.25">
      <c r="A3429" t="s">
        <v>10209</v>
      </c>
      <c r="B3429" t="s">
        <v>10210</v>
      </c>
      <c r="C3429" t="s">
        <v>10211</v>
      </c>
      <c r="D3429" t="s">
        <v>123</v>
      </c>
      <c r="E3429">
        <v>7918</v>
      </c>
      <c r="F3429">
        <v>15.67</v>
      </c>
    </row>
    <row r="3430" spans="1:6" x14ac:dyDescent="0.25">
      <c r="A3430" t="s">
        <v>10212</v>
      </c>
      <c r="B3430" t="s">
        <v>10213</v>
      </c>
      <c r="C3430" t="s">
        <v>10214</v>
      </c>
      <c r="D3430" t="s">
        <v>212</v>
      </c>
      <c r="E3430">
        <v>7913</v>
      </c>
      <c r="F3430">
        <v>10.130000000000001</v>
      </c>
    </row>
    <row r="3431" spans="1:6" x14ac:dyDescent="0.25">
      <c r="A3431" t="s">
        <v>10215</v>
      </c>
      <c r="B3431" t="s">
        <v>10216</v>
      </c>
      <c r="C3431" t="s">
        <v>5627</v>
      </c>
      <c r="D3431" t="s">
        <v>88</v>
      </c>
      <c r="E3431">
        <v>7904</v>
      </c>
      <c r="F3431">
        <v>4.91</v>
      </c>
    </row>
    <row r="3432" spans="1:6" x14ac:dyDescent="0.25">
      <c r="A3432" t="s">
        <v>10217</v>
      </c>
      <c r="B3432" t="s">
        <v>10218</v>
      </c>
      <c r="C3432" t="s">
        <v>10219</v>
      </c>
      <c r="D3432" t="s">
        <v>173</v>
      </c>
      <c r="E3432">
        <v>7896</v>
      </c>
      <c r="F3432">
        <v>5.07</v>
      </c>
    </row>
    <row r="3433" spans="1:6" x14ac:dyDescent="0.25">
      <c r="A3433" t="s">
        <v>10220</v>
      </c>
      <c r="B3433" t="s">
        <v>10221</v>
      </c>
      <c r="C3433" t="s">
        <v>10222</v>
      </c>
      <c r="D3433" t="s">
        <v>107</v>
      </c>
      <c r="E3433">
        <v>7883</v>
      </c>
      <c r="F3433">
        <v>7.94</v>
      </c>
    </row>
    <row r="3434" spans="1:6" x14ac:dyDescent="0.25">
      <c r="A3434" t="s">
        <v>10223</v>
      </c>
      <c r="B3434" t="s">
        <v>10224</v>
      </c>
      <c r="C3434" t="s">
        <v>10225</v>
      </c>
      <c r="D3434" t="s">
        <v>383</v>
      </c>
      <c r="E3434">
        <v>7880</v>
      </c>
      <c r="F3434">
        <v>6.35</v>
      </c>
    </row>
    <row r="3435" spans="1:6" x14ac:dyDescent="0.25">
      <c r="A3435" t="s">
        <v>10226</v>
      </c>
      <c r="B3435" t="s">
        <v>10227</v>
      </c>
      <c r="C3435" t="s">
        <v>10228</v>
      </c>
      <c r="D3435" t="s">
        <v>195</v>
      </c>
      <c r="E3435">
        <v>7872</v>
      </c>
      <c r="F3435">
        <v>10.87</v>
      </c>
    </row>
    <row r="3436" spans="1:6" x14ac:dyDescent="0.25">
      <c r="A3436" t="s">
        <v>10229</v>
      </c>
      <c r="B3436" t="s">
        <v>10230</v>
      </c>
      <c r="C3436" t="s">
        <v>10231</v>
      </c>
      <c r="D3436" t="s">
        <v>99</v>
      </c>
      <c r="E3436">
        <v>7861</v>
      </c>
      <c r="F3436">
        <v>13.69</v>
      </c>
    </row>
    <row r="3437" spans="1:6" x14ac:dyDescent="0.25">
      <c r="A3437" t="s">
        <v>10232</v>
      </c>
      <c r="B3437" t="s">
        <v>10233</v>
      </c>
      <c r="C3437" t="s">
        <v>10234</v>
      </c>
      <c r="D3437" t="s">
        <v>115</v>
      </c>
      <c r="E3437">
        <v>7856</v>
      </c>
      <c r="F3437">
        <v>5.27</v>
      </c>
    </row>
    <row r="3438" spans="1:6" x14ac:dyDescent="0.25">
      <c r="A3438" t="s">
        <v>10235</v>
      </c>
      <c r="B3438" t="s">
        <v>10236</v>
      </c>
      <c r="C3438" t="s">
        <v>10237</v>
      </c>
      <c r="D3438" t="s">
        <v>107</v>
      </c>
      <c r="E3438">
        <v>7848</v>
      </c>
      <c r="F3438">
        <v>14.31</v>
      </c>
    </row>
    <row r="3439" spans="1:6" x14ac:dyDescent="0.25">
      <c r="A3439" t="s">
        <v>10238</v>
      </c>
      <c r="B3439" t="s">
        <v>10239</v>
      </c>
      <c r="C3439" t="s">
        <v>10240</v>
      </c>
      <c r="D3439" t="s">
        <v>212</v>
      </c>
      <c r="E3439">
        <v>7841</v>
      </c>
      <c r="F3439">
        <v>14.42</v>
      </c>
    </row>
    <row r="3440" spans="1:6" x14ac:dyDescent="0.25">
      <c r="A3440" t="s">
        <v>10241</v>
      </c>
      <c r="B3440" t="s">
        <v>10242</v>
      </c>
      <c r="C3440" t="s">
        <v>10243</v>
      </c>
      <c r="D3440" t="s">
        <v>127</v>
      </c>
      <c r="E3440">
        <v>7839</v>
      </c>
      <c r="F3440">
        <v>14.61</v>
      </c>
    </row>
    <row r="3441" spans="1:6" x14ac:dyDescent="0.25">
      <c r="A3441" t="s">
        <v>10244</v>
      </c>
      <c r="B3441" t="s">
        <v>10245</v>
      </c>
      <c r="C3441" t="s">
        <v>10246</v>
      </c>
      <c r="D3441" t="s">
        <v>212</v>
      </c>
      <c r="E3441">
        <v>7834</v>
      </c>
      <c r="F3441">
        <v>13.56</v>
      </c>
    </row>
    <row r="3442" spans="1:6" x14ac:dyDescent="0.25">
      <c r="A3442" t="s">
        <v>10247</v>
      </c>
      <c r="B3442" t="s">
        <v>10248</v>
      </c>
      <c r="C3442" t="s">
        <v>10249</v>
      </c>
      <c r="D3442" t="s">
        <v>173</v>
      </c>
      <c r="E3442">
        <v>7834</v>
      </c>
      <c r="F3442">
        <v>13.94</v>
      </c>
    </row>
    <row r="3443" spans="1:6" x14ac:dyDescent="0.25">
      <c r="A3443" t="s">
        <v>10250</v>
      </c>
      <c r="B3443" t="s">
        <v>10251</v>
      </c>
      <c r="C3443" t="s">
        <v>10252</v>
      </c>
      <c r="D3443" t="s">
        <v>123</v>
      </c>
      <c r="E3443">
        <v>7826</v>
      </c>
      <c r="F3443">
        <v>5.78</v>
      </c>
    </row>
    <row r="3444" spans="1:6" x14ac:dyDescent="0.25">
      <c r="A3444" t="s">
        <v>10253</v>
      </c>
      <c r="B3444" t="s">
        <v>10254</v>
      </c>
      <c r="C3444" t="s">
        <v>10255</v>
      </c>
      <c r="D3444" t="s">
        <v>212</v>
      </c>
      <c r="E3444">
        <v>7822</v>
      </c>
      <c r="F3444">
        <v>6.9</v>
      </c>
    </row>
    <row r="3445" spans="1:6" x14ac:dyDescent="0.25">
      <c r="A3445" t="s">
        <v>10256</v>
      </c>
      <c r="B3445" t="s">
        <v>10257</v>
      </c>
      <c r="C3445" t="s">
        <v>10258</v>
      </c>
      <c r="D3445" t="s">
        <v>88</v>
      </c>
      <c r="E3445">
        <v>7819</v>
      </c>
      <c r="F3445">
        <v>8.61</v>
      </c>
    </row>
    <row r="3446" spans="1:6" x14ac:dyDescent="0.25">
      <c r="A3446" t="s">
        <v>10259</v>
      </c>
      <c r="B3446" t="s">
        <v>10260</v>
      </c>
      <c r="C3446" t="s">
        <v>10261</v>
      </c>
      <c r="D3446" t="s">
        <v>160</v>
      </c>
      <c r="E3446">
        <v>7819</v>
      </c>
      <c r="F3446">
        <v>8.24</v>
      </c>
    </row>
    <row r="3447" spans="1:6" x14ac:dyDescent="0.25">
      <c r="A3447" t="s">
        <v>10262</v>
      </c>
      <c r="B3447" t="s">
        <v>10263</v>
      </c>
      <c r="C3447" t="s">
        <v>10264</v>
      </c>
      <c r="D3447" t="s">
        <v>107</v>
      </c>
      <c r="E3447">
        <v>7817</v>
      </c>
      <c r="F3447">
        <v>15.68</v>
      </c>
    </row>
    <row r="3448" spans="1:6" x14ac:dyDescent="0.25">
      <c r="A3448" t="s">
        <v>10265</v>
      </c>
      <c r="B3448" t="s">
        <v>10266</v>
      </c>
      <c r="C3448" t="s">
        <v>10267</v>
      </c>
      <c r="D3448" t="s">
        <v>205</v>
      </c>
      <c r="E3448">
        <v>7816</v>
      </c>
      <c r="F3448">
        <v>12.2</v>
      </c>
    </row>
    <row r="3449" spans="1:6" x14ac:dyDescent="0.25">
      <c r="A3449" t="s">
        <v>10268</v>
      </c>
      <c r="B3449" t="s">
        <v>10269</v>
      </c>
      <c r="C3449" t="s">
        <v>10270</v>
      </c>
      <c r="D3449" t="s">
        <v>195</v>
      </c>
      <c r="E3449">
        <v>7815</v>
      </c>
      <c r="F3449">
        <v>9.09</v>
      </c>
    </row>
    <row r="3450" spans="1:6" x14ac:dyDescent="0.25">
      <c r="A3450" t="s">
        <v>10271</v>
      </c>
      <c r="B3450" t="s">
        <v>10272</v>
      </c>
      <c r="C3450" t="s">
        <v>10273</v>
      </c>
      <c r="D3450" t="s">
        <v>205</v>
      </c>
      <c r="E3450">
        <v>7815</v>
      </c>
      <c r="F3450">
        <v>11.25</v>
      </c>
    </row>
    <row r="3451" spans="1:6" x14ac:dyDescent="0.25">
      <c r="A3451" t="s">
        <v>10274</v>
      </c>
      <c r="B3451" t="s">
        <v>10275</v>
      </c>
      <c r="C3451" t="s">
        <v>10276</v>
      </c>
      <c r="D3451" t="s">
        <v>103</v>
      </c>
      <c r="E3451">
        <v>7808</v>
      </c>
      <c r="F3451">
        <v>5.01</v>
      </c>
    </row>
    <row r="3452" spans="1:6" x14ac:dyDescent="0.25">
      <c r="A3452" t="s">
        <v>10277</v>
      </c>
      <c r="B3452" t="s">
        <v>10278</v>
      </c>
      <c r="C3452" t="s">
        <v>10279</v>
      </c>
      <c r="D3452" t="s">
        <v>160</v>
      </c>
      <c r="E3452">
        <v>7796</v>
      </c>
      <c r="F3452">
        <v>12.74</v>
      </c>
    </row>
    <row r="3453" spans="1:6" x14ac:dyDescent="0.25">
      <c r="A3453" t="s">
        <v>10280</v>
      </c>
      <c r="B3453" t="s">
        <v>10281</v>
      </c>
      <c r="C3453" t="s">
        <v>10282</v>
      </c>
      <c r="D3453" t="s">
        <v>107</v>
      </c>
      <c r="E3453">
        <v>7793</v>
      </c>
      <c r="F3453">
        <v>8.0299999999999994</v>
      </c>
    </row>
    <row r="3454" spans="1:6" x14ac:dyDescent="0.25">
      <c r="A3454" t="s">
        <v>10283</v>
      </c>
      <c r="B3454" t="s">
        <v>10284</v>
      </c>
      <c r="C3454" t="s">
        <v>10285</v>
      </c>
      <c r="D3454" t="s">
        <v>253</v>
      </c>
      <c r="E3454">
        <v>7788</v>
      </c>
      <c r="F3454">
        <v>7.87</v>
      </c>
    </row>
    <row r="3455" spans="1:6" x14ac:dyDescent="0.25">
      <c r="A3455" t="s">
        <v>10286</v>
      </c>
      <c r="B3455" t="s">
        <v>10287</v>
      </c>
      <c r="C3455" t="s">
        <v>10288</v>
      </c>
      <c r="D3455" t="s">
        <v>123</v>
      </c>
      <c r="E3455">
        <v>7782</v>
      </c>
      <c r="F3455">
        <v>5.03</v>
      </c>
    </row>
    <row r="3456" spans="1:6" x14ac:dyDescent="0.25">
      <c r="A3456" t="s">
        <v>10289</v>
      </c>
      <c r="B3456" t="s">
        <v>10290</v>
      </c>
      <c r="C3456" t="s">
        <v>10291</v>
      </c>
      <c r="D3456" t="s">
        <v>103</v>
      </c>
      <c r="E3456">
        <v>7780</v>
      </c>
      <c r="F3456">
        <v>7.1</v>
      </c>
    </row>
    <row r="3457" spans="1:6" x14ac:dyDescent="0.25">
      <c r="A3457" t="s">
        <v>10292</v>
      </c>
      <c r="B3457" t="s">
        <v>10293</v>
      </c>
      <c r="C3457" t="s">
        <v>10294</v>
      </c>
      <c r="D3457" t="s">
        <v>88</v>
      </c>
      <c r="E3457">
        <v>7779</v>
      </c>
      <c r="F3457">
        <v>11.59</v>
      </c>
    </row>
    <row r="3458" spans="1:6" x14ac:dyDescent="0.25">
      <c r="A3458" t="s">
        <v>10295</v>
      </c>
      <c r="B3458" t="s">
        <v>10296</v>
      </c>
      <c r="C3458" t="s">
        <v>10297</v>
      </c>
      <c r="D3458" t="s">
        <v>107</v>
      </c>
      <c r="E3458">
        <v>7778</v>
      </c>
      <c r="F3458">
        <v>9.0299999999999994</v>
      </c>
    </row>
    <row r="3459" spans="1:6" x14ac:dyDescent="0.25">
      <c r="A3459" t="s">
        <v>10298</v>
      </c>
      <c r="B3459" t="s">
        <v>10299</v>
      </c>
      <c r="C3459" t="s">
        <v>10300</v>
      </c>
      <c r="D3459" t="s">
        <v>156</v>
      </c>
      <c r="E3459">
        <v>7774</v>
      </c>
      <c r="F3459">
        <v>15.18</v>
      </c>
    </row>
    <row r="3460" spans="1:6" x14ac:dyDescent="0.25">
      <c r="A3460" t="s">
        <v>10301</v>
      </c>
      <c r="B3460" t="s">
        <v>10302</v>
      </c>
      <c r="C3460" t="s">
        <v>10303</v>
      </c>
      <c r="D3460" t="s">
        <v>103</v>
      </c>
      <c r="E3460">
        <v>7772</v>
      </c>
      <c r="F3460">
        <v>7.73</v>
      </c>
    </row>
    <row r="3461" spans="1:6" x14ac:dyDescent="0.25">
      <c r="A3461" t="s">
        <v>10304</v>
      </c>
      <c r="B3461" t="s">
        <v>10305</v>
      </c>
      <c r="C3461" t="s">
        <v>10306</v>
      </c>
      <c r="D3461" t="s">
        <v>115</v>
      </c>
      <c r="E3461">
        <v>7771</v>
      </c>
      <c r="F3461">
        <v>4.38</v>
      </c>
    </row>
    <row r="3462" spans="1:6" x14ac:dyDescent="0.25">
      <c r="A3462" t="s">
        <v>10307</v>
      </c>
      <c r="B3462" t="s">
        <v>10308</v>
      </c>
      <c r="C3462" t="s">
        <v>10309</v>
      </c>
      <c r="D3462" t="s">
        <v>91</v>
      </c>
      <c r="E3462">
        <v>7750</v>
      </c>
      <c r="F3462">
        <v>12.61</v>
      </c>
    </row>
    <row r="3463" spans="1:6" x14ac:dyDescent="0.25">
      <c r="A3463" t="s">
        <v>10310</v>
      </c>
      <c r="B3463" t="s">
        <v>10311</v>
      </c>
      <c r="C3463" t="s">
        <v>10312</v>
      </c>
      <c r="D3463" t="s">
        <v>119</v>
      </c>
      <c r="E3463">
        <v>7750</v>
      </c>
      <c r="F3463">
        <v>15.04</v>
      </c>
    </row>
    <row r="3464" spans="1:6" x14ac:dyDescent="0.25">
      <c r="A3464" t="s">
        <v>10313</v>
      </c>
      <c r="B3464" t="s">
        <v>10314</v>
      </c>
      <c r="C3464" t="s">
        <v>10315</v>
      </c>
      <c r="D3464" t="s">
        <v>205</v>
      </c>
      <c r="E3464">
        <v>7747</v>
      </c>
      <c r="F3464">
        <v>14.17</v>
      </c>
    </row>
    <row r="3465" spans="1:6" x14ac:dyDescent="0.25">
      <c r="A3465" t="s">
        <v>10316</v>
      </c>
      <c r="B3465" t="s">
        <v>10317</v>
      </c>
      <c r="C3465" t="s">
        <v>10318</v>
      </c>
      <c r="D3465" t="s">
        <v>107</v>
      </c>
      <c r="E3465">
        <v>7744</v>
      </c>
      <c r="F3465">
        <v>6.23</v>
      </c>
    </row>
    <row r="3466" spans="1:6" x14ac:dyDescent="0.25">
      <c r="A3466" t="s">
        <v>10319</v>
      </c>
      <c r="B3466" t="s">
        <v>10320</v>
      </c>
      <c r="C3466" t="s">
        <v>10321</v>
      </c>
      <c r="D3466" t="s">
        <v>123</v>
      </c>
      <c r="E3466">
        <v>7736</v>
      </c>
      <c r="F3466">
        <v>8.69</v>
      </c>
    </row>
    <row r="3467" spans="1:6" x14ac:dyDescent="0.25">
      <c r="A3467" t="s">
        <v>10322</v>
      </c>
      <c r="B3467" t="s">
        <v>10323</v>
      </c>
      <c r="C3467" t="s">
        <v>10324</v>
      </c>
      <c r="D3467" t="s">
        <v>205</v>
      </c>
      <c r="E3467">
        <v>7736</v>
      </c>
      <c r="F3467">
        <v>11.11</v>
      </c>
    </row>
    <row r="3468" spans="1:6" x14ac:dyDescent="0.25">
      <c r="A3468" t="s">
        <v>10325</v>
      </c>
      <c r="B3468" t="s">
        <v>10326</v>
      </c>
      <c r="C3468" t="s">
        <v>10327</v>
      </c>
      <c r="D3468" t="s">
        <v>115</v>
      </c>
      <c r="E3468">
        <v>7735</v>
      </c>
      <c r="F3468">
        <v>15.26</v>
      </c>
    </row>
    <row r="3469" spans="1:6" x14ac:dyDescent="0.25">
      <c r="A3469" t="s">
        <v>10328</v>
      </c>
      <c r="B3469" t="s">
        <v>10329</v>
      </c>
      <c r="C3469" t="s">
        <v>10330</v>
      </c>
      <c r="D3469" t="s">
        <v>205</v>
      </c>
      <c r="E3469">
        <v>7730</v>
      </c>
      <c r="F3469">
        <v>7.93</v>
      </c>
    </row>
    <row r="3470" spans="1:6" x14ac:dyDescent="0.25">
      <c r="A3470" t="s">
        <v>10331</v>
      </c>
      <c r="B3470" t="s">
        <v>10332</v>
      </c>
      <c r="C3470" t="s">
        <v>7829</v>
      </c>
      <c r="D3470" t="s">
        <v>119</v>
      </c>
      <c r="E3470">
        <v>7720</v>
      </c>
      <c r="F3470">
        <v>7.75</v>
      </c>
    </row>
    <row r="3471" spans="1:6" x14ac:dyDescent="0.25">
      <c r="A3471" t="s">
        <v>10333</v>
      </c>
      <c r="B3471" t="s">
        <v>10334</v>
      </c>
      <c r="C3471" t="s">
        <v>10335</v>
      </c>
      <c r="D3471" t="s">
        <v>107</v>
      </c>
      <c r="E3471">
        <v>7718</v>
      </c>
      <c r="F3471">
        <v>4.07</v>
      </c>
    </row>
    <row r="3472" spans="1:6" x14ac:dyDescent="0.25">
      <c r="A3472" t="s">
        <v>10336</v>
      </c>
      <c r="B3472" t="s">
        <v>10337</v>
      </c>
      <c r="C3472" t="s">
        <v>10338</v>
      </c>
      <c r="D3472" t="s">
        <v>103</v>
      </c>
      <c r="E3472">
        <v>7717</v>
      </c>
      <c r="F3472">
        <v>4.08</v>
      </c>
    </row>
    <row r="3473" spans="1:6" x14ac:dyDescent="0.25">
      <c r="A3473" t="s">
        <v>10339</v>
      </c>
      <c r="B3473" t="s">
        <v>10340</v>
      </c>
      <c r="C3473" t="s">
        <v>10341</v>
      </c>
      <c r="D3473" t="s">
        <v>107</v>
      </c>
      <c r="E3473">
        <v>7716</v>
      </c>
      <c r="F3473">
        <v>11.1</v>
      </c>
    </row>
    <row r="3474" spans="1:6" x14ac:dyDescent="0.25">
      <c r="A3474" t="s">
        <v>10342</v>
      </c>
      <c r="B3474" t="s">
        <v>10343</v>
      </c>
      <c r="C3474" t="s">
        <v>10344</v>
      </c>
      <c r="D3474" t="s">
        <v>103</v>
      </c>
      <c r="E3474">
        <v>7716</v>
      </c>
      <c r="F3474">
        <v>9.5</v>
      </c>
    </row>
    <row r="3475" spans="1:6" x14ac:dyDescent="0.25">
      <c r="A3475" t="s">
        <v>10345</v>
      </c>
      <c r="B3475" t="s">
        <v>10346</v>
      </c>
      <c r="C3475" t="s">
        <v>10347</v>
      </c>
      <c r="D3475" t="s">
        <v>107</v>
      </c>
      <c r="E3475">
        <v>7714</v>
      </c>
      <c r="F3475">
        <v>14.41</v>
      </c>
    </row>
    <row r="3476" spans="1:6" x14ac:dyDescent="0.25">
      <c r="A3476" t="s">
        <v>10348</v>
      </c>
      <c r="B3476" t="s">
        <v>10349</v>
      </c>
      <c r="C3476" t="s">
        <v>5707</v>
      </c>
      <c r="D3476" t="s">
        <v>383</v>
      </c>
      <c r="E3476">
        <v>7712</v>
      </c>
      <c r="F3476">
        <v>13.19</v>
      </c>
    </row>
    <row r="3477" spans="1:6" x14ac:dyDescent="0.25">
      <c r="A3477" t="s">
        <v>10350</v>
      </c>
      <c r="B3477" t="s">
        <v>10351</v>
      </c>
      <c r="C3477" t="s">
        <v>10352</v>
      </c>
      <c r="D3477" t="s">
        <v>173</v>
      </c>
      <c r="E3477">
        <v>7711</v>
      </c>
      <c r="F3477">
        <v>11.71</v>
      </c>
    </row>
    <row r="3478" spans="1:6" x14ac:dyDescent="0.25">
      <c r="A3478" t="s">
        <v>10353</v>
      </c>
      <c r="B3478" t="s">
        <v>10354</v>
      </c>
      <c r="C3478" t="s">
        <v>10355</v>
      </c>
      <c r="D3478" t="s">
        <v>107</v>
      </c>
      <c r="E3478">
        <v>7672</v>
      </c>
      <c r="F3478">
        <v>7.1</v>
      </c>
    </row>
    <row r="3479" spans="1:6" x14ac:dyDescent="0.25">
      <c r="A3479" t="s">
        <v>10356</v>
      </c>
      <c r="B3479" t="s">
        <v>10357</v>
      </c>
      <c r="C3479" t="s">
        <v>6443</v>
      </c>
      <c r="D3479" t="s">
        <v>160</v>
      </c>
      <c r="E3479">
        <v>7670</v>
      </c>
      <c r="F3479">
        <v>13.59</v>
      </c>
    </row>
    <row r="3480" spans="1:6" x14ac:dyDescent="0.25">
      <c r="A3480" t="s">
        <v>10358</v>
      </c>
      <c r="B3480" t="s">
        <v>10359</v>
      </c>
      <c r="C3480" t="s">
        <v>10360</v>
      </c>
      <c r="D3480" t="s">
        <v>253</v>
      </c>
      <c r="E3480">
        <v>7667</v>
      </c>
      <c r="F3480">
        <v>12.49</v>
      </c>
    </row>
    <row r="3481" spans="1:6" x14ac:dyDescent="0.25">
      <c r="A3481" t="s">
        <v>10361</v>
      </c>
      <c r="B3481" t="s">
        <v>10362</v>
      </c>
      <c r="C3481" t="s">
        <v>10363</v>
      </c>
      <c r="D3481" t="s">
        <v>88</v>
      </c>
      <c r="E3481">
        <v>7662</v>
      </c>
      <c r="F3481">
        <v>5.4</v>
      </c>
    </row>
    <row r="3482" spans="1:6" x14ac:dyDescent="0.25">
      <c r="A3482" t="s">
        <v>10364</v>
      </c>
      <c r="B3482" t="s">
        <v>10365</v>
      </c>
      <c r="C3482" t="s">
        <v>10366</v>
      </c>
      <c r="D3482" t="s">
        <v>127</v>
      </c>
      <c r="E3482">
        <v>7658</v>
      </c>
      <c r="F3482">
        <v>12.49</v>
      </c>
    </row>
    <row r="3483" spans="1:6" x14ac:dyDescent="0.25">
      <c r="A3483" t="s">
        <v>10367</v>
      </c>
      <c r="B3483" t="s">
        <v>10368</v>
      </c>
      <c r="C3483" t="s">
        <v>10369</v>
      </c>
      <c r="D3483" t="s">
        <v>149</v>
      </c>
      <c r="E3483">
        <v>7653</v>
      </c>
      <c r="F3483">
        <v>14.68</v>
      </c>
    </row>
    <row r="3484" spans="1:6" x14ac:dyDescent="0.25">
      <c r="A3484" t="s">
        <v>10370</v>
      </c>
      <c r="B3484" t="s">
        <v>10371</v>
      </c>
      <c r="C3484" t="s">
        <v>10372</v>
      </c>
      <c r="D3484" t="s">
        <v>107</v>
      </c>
      <c r="E3484">
        <v>7653</v>
      </c>
      <c r="F3484">
        <v>15.83</v>
      </c>
    </row>
    <row r="3485" spans="1:6" x14ac:dyDescent="0.25">
      <c r="A3485" t="s">
        <v>10373</v>
      </c>
      <c r="B3485" t="s">
        <v>10374</v>
      </c>
      <c r="C3485" t="s">
        <v>10375</v>
      </c>
      <c r="D3485" t="s">
        <v>107</v>
      </c>
      <c r="E3485">
        <v>7652</v>
      </c>
      <c r="F3485">
        <v>5.81</v>
      </c>
    </row>
    <row r="3486" spans="1:6" x14ac:dyDescent="0.25">
      <c r="A3486" t="s">
        <v>10376</v>
      </c>
      <c r="B3486" t="s">
        <v>10377</v>
      </c>
      <c r="C3486" t="s">
        <v>10378</v>
      </c>
      <c r="D3486" t="s">
        <v>127</v>
      </c>
      <c r="E3486">
        <v>7650</v>
      </c>
      <c r="F3486">
        <v>9.76</v>
      </c>
    </row>
    <row r="3487" spans="1:6" x14ac:dyDescent="0.25">
      <c r="A3487" t="s">
        <v>10379</v>
      </c>
      <c r="B3487" t="s">
        <v>10380</v>
      </c>
      <c r="C3487" t="s">
        <v>10381</v>
      </c>
      <c r="D3487" t="s">
        <v>115</v>
      </c>
      <c r="E3487">
        <v>7635</v>
      </c>
      <c r="F3487">
        <v>15.73</v>
      </c>
    </row>
    <row r="3488" spans="1:6" x14ac:dyDescent="0.25">
      <c r="A3488" t="s">
        <v>10382</v>
      </c>
      <c r="B3488" t="s">
        <v>10383</v>
      </c>
      <c r="C3488" t="s">
        <v>10384</v>
      </c>
      <c r="D3488" t="s">
        <v>88</v>
      </c>
      <c r="E3488">
        <v>7626</v>
      </c>
      <c r="F3488">
        <v>6.73</v>
      </c>
    </row>
    <row r="3489" spans="1:6" x14ac:dyDescent="0.25">
      <c r="A3489" t="s">
        <v>10385</v>
      </c>
      <c r="B3489" t="s">
        <v>10386</v>
      </c>
      <c r="C3489" t="s">
        <v>10387</v>
      </c>
      <c r="D3489" t="s">
        <v>107</v>
      </c>
      <c r="E3489">
        <v>7621</v>
      </c>
      <c r="F3489">
        <v>5.32</v>
      </c>
    </row>
    <row r="3490" spans="1:6" x14ac:dyDescent="0.25">
      <c r="A3490" t="s">
        <v>10388</v>
      </c>
      <c r="B3490" t="s">
        <v>10389</v>
      </c>
      <c r="C3490" t="s">
        <v>10390</v>
      </c>
      <c r="D3490" t="s">
        <v>88</v>
      </c>
      <c r="E3490">
        <v>7619</v>
      </c>
      <c r="F3490">
        <v>12.07</v>
      </c>
    </row>
    <row r="3491" spans="1:6" x14ac:dyDescent="0.25">
      <c r="A3491" t="s">
        <v>10391</v>
      </c>
      <c r="B3491" t="s">
        <v>10392</v>
      </c>
      <c r="C3491" t="s">
        <v>10393</v>
      </c>
      <c r="D3491" t="s">
        <v>88</v>
      </c>
      <c r="E3491">
        <v>7613</v>
      </c>
      <c r="F3491">
        <v>11.1</v>
      </c>
    </row>
    <row r="3492" spans="1:6" x14ac:dyDescent="0.25">
      <c r="A3492" t="s">
        <v>10394</v>
      </c>
      <c r="B3492" t="s">
        <v>10395</v>
      </c>
      <c r="C3492" t="s">
        <v>10396</v>
      </c>
      <c r="D3492" t="s">
        <v>127</v>
      </c>
      <c r="E3492">
        <v>7612</v>
      </c>
      <c r="F3492">
        <v>12.49</v>
      </c>
    </row>
    <row r="3493" spans="1:6" x14ac:dyDescent="0.25">
      <c r="A3493" t="s">
        <v>10397</v>
      </c>
      <c r="B3493" t="s">
        <v>10398</v>
      </c>
      <c r="C3493" t="s">
        <v>10399</v>
      </c>
      <c r="D3493" t="s">
        <v>123</v>
      </c>
      <c r="E3493">
        <v>7607</v>
      </c>
      <c r="F3493">
        <v>4.43</v>
      </c>
    </row>
    <row r="3494" spans="1:6" x14ac:dyDescent="0.25">
      <c r="A3494" t="s">
        <v>10400</v>
      </c>
      <c r="B3494" t="s">
        <v>10401</v>
      </c>
      <c r="C3494" t="s">
        <v>10402</v>
      </c>
      <c r="D3494" t="s">
        <v>205</v>
      </c>
      <c r="E3494">
        <v>7605</v>
      </c>
      <c r="F3494">
        <v>13.97</v>
      </c>
    </row>
    <row r="3495" spans="1:6" x14ac:dyDescent="0.25">
      <c r="A3495" t="s">
        <v>10403</v>
      </c>
      <c r="B3495" t="s">
        <v>10404</v>
      </c>
      <c r="C3495" t="s">
        <v>10405</v>
      </c>
      <c r="D3495" t="s">
        <v>88</v>
      </c>
      <c r="E3495">
        <v>7602</v>
      </c>
      <c r="F3495">
        <v>13.92</v>
      </c>
    </row>
    <row r="3496" spans="1:6" x14ac:dyDescent="0.25">
      <c r="A3496" t="s">
        <v>10406</v>
      </c>
      <c r="B3496" t="s">
        <v>10407</v>
      </c>
      <c r="C3496" t="s">
        <v>10408</v>
      </c>
      <c r="D3496" t="s">
        <v>173</v>
      </c>
      <c r="E3496">
        <v>7601</v>
      </c>
      <c r="F3496">
        <v>10.59</v>
      </c>
    </row>
    <row r="3497" spans="1:6" x14ac:dyDescent="0.25">
      <c r="A3497" t="s">
        <v>10409</v>
      </c>
      <c r="B3497" t="s">
        <v>10410</v>
      </c>
      <c r="C3497" t="s">
        <v>10411</v>
      </c>
      <c r="D3497" t="s">
        <v>173</v>
      </c>
      <c r="E3497">
        <v>7597</v>
      </c>
      <c r="F3497">
        <v>5.38</v>
      </c>
    </row>
    <row r="3498" spans="1:6" x14ac:dyDescent="0.25">
      <c r="A3498" t="s">
        <v>10412</v>
      </c>
      <c r="B3498" t="s">
        <v>10413</v>
      </c>
      <c r="C3498" t="s">
        <v>9034</v>
      </c>
      <c r="D3498" t="s">
        <v>195</v>
      </c>
      <c r="E3498">
        <v>7596</v>
      </c>
      <c r="F3498">
        <v>10.97</v>
      </c>
    </row>
    <row r="3499" spans="1:6" x14ac:dyDescent="0.25">
      <c r="A3499" t="s">
        <v>10414</v>
      </c>
      <c r="B3499" t="s">
        <v>10415</v>
      </c>
      <c r="C3499" t="s">
        <v>10416</v>
      </c>
      <c r="D3499" t="s">
        <v>383</v>
      </c>
      <c r="E3499">
        <v>7586</v>
      </c>
      <c r="F3499">
        <v>13.44</v>
      </c>
    </row>
    <row r="3500" spans="1:6" x14ac:dyDescent="0.25">
      <c r="A3500" t="s">
        <v>10417</v>
      </c>
      <c r="B3500" t="s">
        <v>10418</v>
      </c>
      <c r="C3500" t="s">
        <v>10419</v>
      </c>
      <c r="D3500" t="s">
        <v>160</v>
      </c>
      <c r="E3500">
        <v>7580</v>
      </c>
      <c r="F3500">
        <v>10.51</v>
      </c>
    </row>
    <row r="3501" spans="1:6" x14ac:dyDescent="0.25">
      <c r="A3501" t="s">
        <v>10420</v>
      </c>
      <c r="B3501" t="s">
        <v>10421</v>
      </c>
      <c r="C3501" t="s">
        <v>10422</v>
      </c>
      <c r="D3501" t="s">
        <v>156</v>
      </c>
      <c r="E3501">
        <v>7577</v>
      </c>
      <c r="F3501">
        <v>7.45</v>
      </c>
    </row>
    <row r="3502" spans="1:6" x14ac:dyDescent="0.25">
      <c r="A3502" t="s">
        <v>10423</v>
      </c>
      <c r="B3502" t="s">
        <v>10424</v>
      </c>
      <c r="C3502" t="s">
        <v>10425</v>
      </c>
      <c r="D3502" t="s">
        <v>141</v>
      </c>
      <c r="E3502">
        <v>7574</v>
      </c>
      <c r="F3502">
        <v>9.0500000000000007</v>
      </c>
    </row>
    <row r="3503" spans="1:6" x14ac:dyDescent="0.25">
      <c r="A3503" t="s">
        <v>10426</v>
      </c>
      <c r="B3503" t="s">
        <v>10427</v>
      </c>
      <c r="C3503" t="s">
        <v>10428</v>
      </c>
      <c r="D3503" t="s">
        <v>123</v>
      </c>
      <c r="E3503">
        <v>7560</v>
      </c>
      <c r="F3503">
        <v>9.2200000000000006</v>
      </c>
    </row>
    <row r="3504" spans="1:6" x14ac:dyDescent="0.25">
      <c r="A3504" t="s">
        <v>10429</v>
      </c>
      <c r="B3504" t="s">
        <v>10430</v>
      </c>
      <c r="C3504" t="s">
        <v>10431</v>
      </c>
      <c r="D3504" t="s">
        <v>119</v>
      </c>
      <c r="E3504">
        <v>7558</v>
      </c>
      <c r="F3504">
        <v>14.09</v>
      </c>
    </row>
    <row r="3505" spans="1:6" x14ac:dyDescent="0.25">
      <c r="A3505" t="s">
        <v>10432</v>
      </c>
      <c r="B3505" t="s">
        <v>10433</v>
      </c>
      <c r="C3505" t="s">
        <v>10434</v>
      </c>
      <c r="D3505" t="s">
        <v>127</v>
      </c>
      <c r="E3505">
        <v>7556</v>
      </c>
      <c r="F3505">
        <v>7.43</v>
      </c>
    </row>
    <row r="3506" spans="1:6" x14ac:dyDescent="0.25">
      <c r="A3506" t="s">
        <v>10435</v>
      </c>
      <c r="B3506" t="s">
        <v>10436</v>
      </c>
      <c r="C3506" t="s">
        <v>10437</v>
      </c>
      <c r="D3506" t="s">
        <v>107</v>
      </c>
      <c r="E3506">
        <v>7548</v>
      </c>
      <c r="F3506">
        <v>9.49</v>
      </c>
    </row>
    <row r="3507" spans="1:6" x14ac:dyDescent="0.25">
      <c r="A3507" t="s">
        <v>10438</v>
      </c>
      <c r="B3507" t="s">
        <v>10439</v>
      </c>
      <c r="C3507" t="s">
        <v>10440</v>
      </c>
      <c r="D3507" t="s">
        <v>107</v>
      </c>
      <c r="E3507">
        <v>7547</v>
      </c>
      <c r="F3507">
        <v>6.73</v>
      </c>
    </row>
    <row r="3508" spans="1:6" x14ac:dyDescent="0.25">
      <c r="A3508" t="s">
        <v>10441</v>
      </c>
      <c r="B3508" t="s">
        <v>10442</v>
      </c>
      <c r="C3508" t="s">
        <v>10443</v>
      </c>
      <c r="D3508" t="s">
        <v>103</v>
      </c>
      <c r="E3508">
        <v>7546</v>
      </c>
      <c r="F3508">
        <v>5.28</v>
      </c>
    </row>
    <row r="3509" spans="1:6" x14ac:dyDescent="0.25">
      <c r="A3509" t="s">
        <v>10444</v>
      </c>
      <c r="B3509" t="s">
        <v>10445</v>
      </c>
      <c r="C3509" t="s">
        <v>10446</v>
      </c>
      <c r="D3509" t="s">
        <v>195</v>
      </c>
      <c r="E3509">
        <v>7539</v>
      </c>
      <c r="F3509">
        <v>4.05</v>
      </c>
    </row>
    <row r="3510" spans="1:6" x14ac:dyDescent="0.25">
      <c r="A3510" t="s">
        <v>10447</v>
      </c>
      <c r="B3510" t="s">
        <v>10448</v>
      </c>
      <c r="C3510" t="s">
        <v>10449</v>
      </c>
      <c r="D3510" t="s">
        <v>103</v>
      </c>
      <c r="E3510">
        <v>7538</v>
      </c>
      <c r="F3510">
        <v>5.72</v>
      </c>
    </row>
    <row r="3511" spans="1:6" x14ac:dyDescent="0.25">
      <c r="A3511" t="s">
        <v>10450</v>
      </c>
      <c r="B3511" t="s">
        <v>10451</v>
      </c>
      <c r="C3511" t="s">
        <v>10452</v>
      </c>
      <c r="D3511" t="s">
        <v>99</v>
      </c>
      <c r="E3511">
        <v>7536</v>
      </c>
      <c r="F3511">
        <v>11.64</v>
      </c>
    </row>
    <row r="3512" spans="1:6" x14ac:dyDescent="0.25">
      <c r="A3512" t="s">
        <v>10453</v>
      </c>
      <c r="B3512" t="s">
        <v>10454</v>
      </c>
      <c r="C3512" t="s">
        <v>2426</v>
      </c>
      <c r="D3512" t="s">
        <v>383</v>
      </c>
      <c r="E3512">
        <v>7530</v>
      </c>
      <c r="F3512">
        <v>10.44</v>
      </c>
    </row>
    <row r="3513" spans="1:6" x14ac:dyDescent="0.25">
      <c r="A3513" t="s">
        <v>10455</v>
      </c>
      <c r="B3513" t="s">
        <v>10456</v>
      </c>
      <c r="C3513" t="s">
        <v>10457</v>
      </c>
      <c r="D3513" t="s">
        <v>99</v>
      </c>
      <c r="E3513">
        <v>7529</v>
      </c>
      <c r="F3513">
        <v>10.7</v>
      </c>
    </row>
    <row r="3514" spans="1:6" x14ac:dyDescent="0.25">
      <c r="A3514" t="s">
        <v>10458</v>
      </c>
      <c r="B3514" t="s">
        <v>10459</v>
      </c>
      <c r="C3514" t="s">
        <v>10460</v>
      </c>
      <c r="D3514" t="s">
        <v>253</v>
      </c>
      <c r="E3514">
        <v>7519</v>
      </c>
      <c r="F3514">
        <v>10.9</v>
      </c>
    </row>
    <row r="3515" spans="1:6" x14ac:dyDescent="0.25">
      <c r="A3515" t="s">
        <v>10461</v>
      </c>
      <c r="B3515" t="s">
        <v>10462</v>
      </c>
      <c r="C3515" t="s">
        <v>10463</v>
      </c>
      <c r="D3515" t="s">
        <v>160</v>
      </c>
      <c r="E3515">
        <v>7516</v>
      </c>
      <c r="F3515">
        <v>14.68</v>
      </c>
    </row>
    <row r="3516" spans="1:6" x14ac:dyDescent="0.25">
      <c r="A3516" t="s">
        <v>10464</v>
      </c>
      <c r="B3516" t="s">
        <v>10465</v>
      </c>
      <c r="C3516" t="s">
        <v>10466</v>
      </c>
      <c r="D3516" t="s">
        <v>115</v>
      </c>
      <c r="E3516">
        <v>7508</v>
      </c>
      <c r="F3516">
        <v>13.65</v>
      </c>
    </row>
    <row r="3517" spans="1:6" x14ac:dyDescent="0.25">
      <c r="A3517" t="s">
        <v>10467</v>
      </c>
      <c r="B3517" t="s">
        <v>10468</v>
      </c>
      <c r="C3517" t="s">
        <v>10469</v>
      </c>
      <c r="D3517" t="s">
        <v>195</v>
      </c>
      <c r="E3517">
        <v>7506</v>
      </c>
      <c r="F3517">
        <v>10.14</v>
      </c>
    </row>
    <row r="3518" spans="1:6" x14ac:dyDescent="0.25">
      <c r="A3518" t="s">
        <v>10470</v>
      </c>
      <c r="B3518" t="s">
        <v>10471</v>
      </c>
      <c r="C3518" t="s">
        <v>10472</v>
      </c>
      <c r="D3518" t="s">
        <v>127</v>
      </c>
      <c r="E3518">
        <v>7505</v>
      </c>
      <c r="F3518">
        <v>14.9</v>
      </c>
    </row>
    <row r="3519" spans="1:6" x14ac:dyDescent="0.25">
      <c r="A3519" t="s">
        <v>10473</v>
      </c>
      <c r="B3519" t="s">
        <v>10474</v>
      </c>
      <c r="C3519" t="s">
        <v>10475</v>
      </c>
      <c r="D3519" t="s">
        <v>107</v>
      </c>
      <c r="E3519">
        <v>7495</v>
      </c>
      <c r="F3519">
        <v>15.97</v>
      </c>
    </row>
    <row r="3520" spans="1:6" x14ac:dyDescent="0.25">
      <c r="A3520" t="s">
        <v>10476</v>
      </c>
      <c r="B3520" t="s">
        <v>10477</v>
      </c>
      <c r="C3520" t="s">
        <v>10478</v>
      </c>
      <c r="D3520" t="s">
        <v>103</v>
      </c>
      <c r="E3520">
        <v>7494</v>
      </c>
      <c r="F3520">
        <v>12.73</v>
      </c>
    </row>
    <row r="3521" spans="1:6" x14ac:dyDescent="0.25">
      <c r="A3521" t="s">
        <v>10479</v>
      </c>
      <c r="B3521" t="s">
        <v>10480</v>
      </c>
      <c r="C3521" t="s">
        <v>10481</v>
      </c>
      <c r="D3521" t="s">
        <v>107</v>
      </c>
      <c r="E3521">
        <v>7492</v>
      </c>
      <c r="F3521">
        <v>12.97</v>
      </c>
    </row>
    <row r="3522" spans="1:6" x14ac:dyDescent="0.25">
      <c r="A3522" t="s">
        <v>10482</v>
      </c>
      <c r="B3522" t="s">
        <v>10483</v>
      </c>
      <c r="C3522" t="s">
        <v>10484</v>
      </c>
      <c r="D3522" t="s">
        <v>205</v>
      </c>
      <c r="E3522">
        <v>7489</v>
      </c>
      <c r="F3522">
        <v>4.6900000000000004</v>
      </c>
    </row>
    <row r="3523" spans="1:6" x14ac:dyDescent="0.25">
      <c r="A3523" t="s">
        <v>10485</v>
      </c>
      <c r="B3523" t="s">
        <v>10486</v>
      </c>
      <c r="C3523" t="s">
        <v>10487</v>
      </c>
      <c r="D3523" t="s">
        <v>127</v>
      </c>
      <c r="E3523">
        <v>7484</v>
      </c>
      <c r="F3523">
        <v>4.5199999999999996</v>
      </c>
    </row>
    <row r="3524" spans="1:6" x14ac:dyDescent="0.25">
      <c r="A3524" t="s">
        <v>10488</v>
      </c>
      <c r="B3524" t="s">
        <v>10489</v>
      </c>
      <c r="C3524" t="s">
        <v>10490</v>
      </c>
      <c r="D3524" t="s">
        <v>127</v>
      </c>
      <c r="E3524">
        <v>7482</v>
      </c>
      <c r="F3524">
        <v>12.95</v>
      </c>
    </row>
    <row r="3525" spans="1:6" x14ac:dyDescent="0.25">
      <c r="A3525" t="s">
        <v>10491</v>
      </c>
      <c r="B3525" t="s">
        <v>10492</v>
      </c>
      <c r="C3525" t="s">
        <v>10493</v>
      </c>
      <c r="D3525" t="s">
        <v>88</v>
      </c>
      <c r="E3525">
        <v>7481</v>
      </c>
      <c r="F3525">
        <v>12.38</v>
      </c>
    </row>
    <row r="3526" spans="1:6" x14ac:dyDescent="0.25">
      <c r="A3526" t="s">
        <v>10494</v>
      </c>
      <c r="B3526" t="s">
        <v>10495</v>
      </c>
      <c r="C3526" t="s">
        <v>6962</v>
      </c>
      <c r="D3526" t="s">
        <v>141</v>
      </c>
      <c r="E3526">
        <v>7471</v>
      </c>
      <c r="F3526">
        <v>5.9</v>
      </c>
    </row>
    <row r="3527" spans="1:6" x14ac:dyDescent="0.25">
      <c r="A3527" t="s">
        <v>10496</v>
      </c>
      <c r="B3527" t="s">
        <v>10497</v>
      </c>
      <c r="C3527" t="s">
        <v>10498</v>
      </c>
      <c r="D3527" t="s">
        <v>160</v>
      </c>
      <c r="E3527">
        <v>7470</v>
      </c>
      <c r="F3527">
        <v>4.46</v>
      </c>
    </row>
    <row r="3528" spans="1:6" x14ac:dyDescent="0.25">
      <c r="A3528" t="s">
        <v>10499</v>
      </c>
      <c r="B3528" t="s">
        <v>10500</v>
      </c>
      <c r="C3528" t="s">
        <v>10501</v>
      </c>
      <c r="D3528" t="s">
        <v>383</v>
      </c>
      <c r="E3528">
        <v>7459</v>
      </c>
      <c r="F3528">
        <v>13.03</v>
      </c>
    </row>
    <row r="3529" spans="1:6" x14ac:dyDescent="0.25">
      <c r="A3529" t="s">
        <v>10502</v>
      </c>
      <c r="B3529" t="s">
        <v>10503</v>
      </c>
      <c r="C3529" t="s">
        <v>10504</v>
      </c>
      <c r="D3529" t="s">
        <v>156</v>
      </c>
      <c r="E3529">
        <v>7452</v>
      </c>
      <c r="F3529">
        <v>12.53</v>
      </c>
    </row>
    <row r="3530" spans="1:6" x14ac:dyDescent="0.25">
      <c r="A3530" t="s">
        <v>10505</v>
      </c>
      <c r="B3530" t="s">
        <v>10506</v>
      </c>
      <c r="C3530" t="s">
        <v>10507</v>
      </c>
      <c r="D3530" t="s">
        <v>107</v>
      </c>
      <c r="E3530">
        <v>7451</v>
      </c>
      <c r="F3530">
        <v>8.4</v>
      </c>
    </row>
    <row r="3531" spans="1:6" x14ac:dyDescent="0.25">
      <c r="A3531" t="s">
        <v>10508</v>
      </c>
      <c r="B3531" t="s">
        <v>10509</v>
      </c>
      <c r="C3531" t="s">
        <v>10510</v>
      </c>
      <c r="D3531" t="s">
        <v>88</v>
      </c>
      <c r="E3531">
        <v>7450</v>
      </c>
      <c r="F3531">
        <v>10.97</v>
      </c>
    </row>
    <row r="3532" spans="1:6" x14ac:dyDescent="0.25">
      <c r="A3532" t="s">
        <v>10511</v>
      </c>
      <c r="B3532" t="s">
        <v>10512</v>
      </c>
      <c r="C3532" t="s">
        <v>10513</v>
      </c>
      <c r="D3532" t="s">
        <v>131</v>
      </c>
      <c r="E3532">
        <v>7445</v>
      </c>
      <c r="F3532">
        <v>15.48</v>
      </c>
    </row>
    <row r="3533" spans="1:6" x14ac:dyDescent="0.25">
      <c r="A3533" t="s">
        <v>10514</v>
      </c>
      <c r="B3533" t="s">
        <v>10515</v>
      </c>
      <c r="C3533" t="s">
        <v>10516</v>
      </c>
      <c r="D3533" t="s">
        <v>88</v>
      </c>
      <c r="E3533">
        <v>7441</v>
      </c>
      <c r="F3533">
        <v>14.2</v>
      </c>
    </row>
    <row r="3534" spans="1:6" x14ac:dyDescent="0.25">
      <c r="A3534" t="s">
        <v>10517</v>
      </c>
      <c r="B3534" t="s">
        <v>10518</v>
      </c>
      <c r="C3534" t="s">
        <v>10519</v>
      </c>
      <c r="D3534" t="s">
        <v>228</v>
      </c>
      <c r="E3534">
        <v>7434</v>
      </c>
      <c r="F3534">
        <v>9.7799999999999994</v>
      </c>
    </row>
    <row r="3535" spans="1:6" x14ac:dyDescent="0.25">
      <c r="A3535" t="s">
        <v>10520</v>
      </c>
      <c r="B3535" t="s">
        <v>10521</v>
      </c>
      <c r="C3535" t="s">
        <v>7044</v>
      </c>
      <c r="D3535" t="s">
        <v>107</v>
      </c>
      <c r="E3535">
        <v>7434</v>
      </c>
      <c r="F3535">
        <v>8.4700000000000006</v>
      </c>
    </row>
    <row r="3536" spans="1:6" x14ac:dyDescent="0.25">
      <c r="A3536" t="s">
        <v>10522</v>
      </c>
      <c r="B3536" t="s">
        <v>10523</v>
      </c>
      <c r="C3536" t="s">
        <v>10524</v>
      </c>
      <c r="D3536" t="s">
        <v>156</v>
      </c>
      <c r="E3536">
        <v>7434</v>
      </c>
      <c r="F3536">
        <v>12.91</v>
      </c>
    </row>
    <row r="3537" spans="1:6" x14ac:dyDescent="0.25">
      <c r="A3537" t="s">
        <v>10525</v>
      </c>
      <c r="B3537" t="s">
        <v>10526</v>
      </c>
      <c r="C3537" t="s">
        <v>10527</v>
      </c>
      <c r="D3537" t="s">
        <v>115</v>
      </c>
      <c r="E3537">
        <v>7430</v>
      </c>
      <c r="F3537">
        <v>10.56</v>
      </c>
    </row>
    <row r="3538" spans="1:6" x14ac:dyDescent="0.25">
      <c r="A3538" t="s">
        <v>10528</v>
      </c>
      <c r="B3538" t="s">
        <v>10529</v>
      </c>
      <c r="C3538" t="s">
        <v>10530</v>
      </c>
      <c r="D3538" t="s">
        <v>99</v>
      </c>
      <c r="E3538">
        <v>7429</v>
      </c>
      <c r="F3538">
        <v>12.35</v>
      </c>
    </row>
    <row r="3539" spans="1:6" x14ac:dyDescent="0.25">
      <c r="A3539" t="s">
        <v>10531</v>
      </c>
      <c r="B3539" t="s">
        <v>10532</v>
      </c>
      <c r="C3539" t="s">
        <v>10533</v>
      </c>
      <c r="D3539" t="s">
        <v>195</v>
      </c>
      <c r="E3539">
        <v>7426</v>
      </c>
      <c r="F3539">
        <v>15.79</v>
      </c>
    </row>
    <row r="3540" spans="1:6" x14ac:dyDescent="0.25">
      <c r="A3540" t="s">
        <v>10534</v>
      </c>
      <c r="B3540" t="s">
        <v>10535</v>
      </c>
      <c r="C3540" t="s">
        <v>10536</v>
      </c>
      <c r="D3540" t="s">
        <v>205</v>
      </c>
      <c r="E3540">
        <v>7425</v>
      </c>
      <c r="F3540">
        <v>8.4</v>
      </c>
    </row>
    <row r="3541" spans="1:6" x14ac:dyDescent="0.25">
      <c r="A3541" t="s">
        <v>10537</v>
      </c>
      <c r="B3541" t="s">
        <v>10538</v>
      </c>
      <c r="C3541" t="s">
        <v>10539</v>
      </c>
      <c r="D3541" t="s">
        <v>123</v>
      </c>
      <c r="E3541">
        <v>7422</v>
      </c>
      <c r="F3541">
        <v>12.34</v>
      </c>
    </row>
    <row r="3542" spans="1:6" x14ac:dyDescent="0.25">
      <c r="A3542" t="s">
        <v>10540</v>
      </c>
      <c r="B3542" t="s">
        <v>10541</v>
      </c>
      <c r="C3542" t="s">
        <v>10542</v>
      </c>
      <c r="D3542" t="s">
        <v>141</v>
      </c>
      <c r="E3542">
        <v>7420</v>
      </c>
      <c r="F3542">
        <v>9.9499999999999993</v>
      </c>
    </row>
    <row r="3543" spans="1:6" x14ac:dyDescent="0.25">
      <c r="A3543" t="s">
        <v>10543</v>
      </c>
      <c r="B3543" t="s">
        <v>10544</v>
      </c>
      <c r="C3543" t="s">
        <v>10545</v>
      </c>
      <c r="D3543" t="s">
        <v>156</v>
      </c>
      <c r="E3543">
        <v>7419</v>
      </c>
      <c r="F3543">
        <v>12.88</v>
      </c>
    </row>
    <row r="3544" spans="1:6" x14ac:dyDescent="0.25">
      <c r="A3544" t="s">
        <v>10546</v>
      </c>
      <c r="B3544" t="s">
        <v>10547</v>
      </c>
      <c r="C3544" t="s">
        <v>10548</v>
      </c>
      <c r="D3544" t="s">
        <v>253</v>
      </c>
      <c r="E3544">
        <v>7419</v>
      </c>
      <c r="F3544">
        <v>12.33</v>
      </c>
    </row>
    <row r="3545" spans="1:6" x14ac:dyDescent="0.25">
      <c r="A3545" t="s">
        <v>10549</v>
      </c>
      <c r="B3545" t="s">
        <v>10550</v>
      </c>
      <c r="C3545" t="s">
        <v>10551</v>
      </c>
      <c r="D3545" t="s">
        <v>127</v>
      </c>
      <c r="E3545">
        <v>7418</v>
      </c>
      <c r="F3545">
        <v>6.61</v>
      </c>
    </row>
    <row r="3546" spans="1:6" x14ac:dyDescent="0.25">
      <c r="A3546" t="s">
        <v>10552</v>
      </c>
      <c r="B3546" t="s">
        <v>10553</v>
      </c>
      <c r="C3546" t="s">
        <v>10554</v>
      </c>
      <c r="D3546" t="s">
        <v>127</v>
      </c>
      <c r="E3546">
        <v>7415</v>
      </c>
      <c r="F3546">
        <v>4.84</v>
      </c>
    </row>
    <row r="3547" spans="1:6" x14ac:dyDescent="0.25">
      <c r="A3547" t="s">
        <v>10555</v>
      </c>
      <c r="B3547" t="s">
        <v>10556</v>
      </c>
      <c r="C3547" t="s">
        <v>10557</v>
      </c>
      <c r="D3547" t="s">
        <v>107</v>
      </c>
      <c r="E3547">
        <v>7406</v>
      </c>
      <c r="F3547">
        <v>10.52</v>
      </c>
    </row>
    <row r="3548" spans="1:6" x14ac:dyDescent="0.25">
      <c r="A3548" t="s">
        <v>10558</v>
      </c>
      <c r="B3548" t="s">
        <v>10559</v>
      </c>
      <c r="C3548" t="s">
        <v>10560</v>
      </c>
      <c r="D3548" t="s">
        <v>88</v>
      </c>
      <c r="E3548">
        <v>7400</v>
      </c>
      <c r="F3548">
        <v>13.44</v>
      </c>
    </row>
    <row r="3549" spans="1:6" x14ac:dyDescent="0.25">
      <c r="A3549" t="s">
        <v>10561</v>
      </c>
      <c r="B3549" t="s">
        <v>10562</v>
      </c>
      <c r="C3549" t="s">
        <v>10563</v>
      </c>
      <c r="D3549" t="s">
        <v>212</v>
      </c>
      <c r="E3549">
        <v>7396</v>
      </c>
      <c r="F3549">
        <v>14.82</v>
      </c>
    </row>
    <row r="3550" spans="1:6" x14ac:dyDescent="0.25">
      <c r="A3550" t="s">
        <v>10564</v>
      </c>
      <c r="B3550" t="s">
        <v>10565</v>
      </c>
      <c r="C3550" t="s">
        <v>10566</v>
      </c>
      <c r="D3550" t="s">
        <v>127</v>
      </c>
      <c r="E3550">
        <v>7394</v>
      </c>
      <c r="F3550">
        <v>7.88</v>
      </c>
    </row>
    <row r="3551" spans="1:6" x14ac:dyDescent="0.25">
      <c r="A3551" t="s">
        <v>10567</v>
      </c>
      <c r="B3551" t="s">
        <v>10568</v>
      </c>
      <c r="C3551" t="s">
        <v>10569</v>
      </c>
      <c r="D3551" t="s">
        <v>88</v>
      </c>
      <c r="E3551">
        <v>7391</v>
      </c>
      <c r="F3551">
        <v>13.93</v>
      </c>
    </row>
    <row r="3552" spans="1:6" x14ac:dyDescent="0.25">
      <c r="A3552" t="s">
        <v>10570</v>
      </c>
      <c r="B3552" t="s">
        <v>10571</v>
      </c>
      <c r="C3552" t="s">
        <v>9739</v>
      </c>
      <c r="D3552" t="s">
        <v>173</v>
      </c>
      <c r="E3552">
        <v>7389</v>
      </c>
      <c r="F3552">
        <v>5.85</v>
      </c>
    </row>
    <row r="3553" spans="1:6" x14ac:dyDescent="0.25">
      <c r="A3553" t="s">
        <v>10572</v>
      </c>
      <c r="B3553" t="s">
        <v>10573</v>
      </c>
      <c r="C3553" t="s">
        <v>10574</v>
      </c>
      <c r="D3553" t="s">
        <v>123</v>
      </c>
      <c r="E3553">
        <v>7386</v>
      </c>
      <c r="F3553">
        <v>7.95</v>
      </c>
    </row>
    <row r="3554" spans="1:6" x14ac:dyDescent="0.25">
      <c r="A3554" t="s">
        <v>10575</v>
      </c>
      <c r="B3554" t="s">
        <v>10576</v>
      </c>
      <c r="C3554" t="s">
        <v>10577</v>
      </c>
      <c r="D3554" t="s">
        <v>103</v>
      </c>
      <c r="E3554">
        <v>7379</v>
      </c>
      <c r="F3554">
        <v>4.87</v>
      </c>
    </row>
    <row r="3555" spans="1:6" x14ac:dyDescent="0.25">
      <c r="A3555" t="s">
        <v>10578</v>
      </c>
      <c r="B3555" t="s">
        <v>10579</v>
      </c>
      <c r="C3555" t="s">
        <v>10580</v>
      </c>
      <c r="D3555" t="s">
        <v>107</v>
      </c>
      <c r="E3555">
        <v>7375</v>
      </c>
      <c r="F3555">
        <v>4.67</v>
      </c>
    </row>
    <row r="3556" spans="1:6" x14ac:dyDescent="0.25">
      <c r="A3556" t="s">
        <v>10581</v>
      </c>
      <c r="B3556" t="s">
        <v>10582</v>
      </c>
      <c r="C3556" t="s">
        <v>10583</v>
      </c>
      <c r="D3556" t="s">
        <v>107</v>
      </c>
      <c r="E3556">
        <v>7371</v>
      </c>
      <c r="F3556">
        <v>6.54</v>
      </c>
    </row>
    <row r="3557" spans="1:6" x14ac:dyDescent="0.25">
      <c r="A3557" t="s">
        <v>10584</v>
      </c>
      <c r="B3557" t="s">
        <v>10585</v>
      </c>
      <c r="C3557" t="s">
        <v>10586</v>
      </c>
      <c r="D3557" t="s">
        <v>88</v>
      </c>
      <c r="E3557">
        <v>7369</v>
      </c>
      <c r="F3557">
        <v>14.35</v>
      </c>
    </row>
    <row r="3558" spans="1:6" x14ac:dyDescent="0.25">
      <c r="A3558" t="s">
        <v>10587</v>
      </c>
      <c r="B3558" t="s">
        <v>10588</v>
      </c>
      <c r="C3558" t="s">
        <v>10589</v>
      </c>
      <c r="D3558" t="s">
        <v>107</v>
      </c>
      <c r="E3558">
        <v>7366</v>
      </c>
      <c r="F3558">
        <v>10.93</v>
      </c>
    </row>
    <row r="3559" spans="1:6" x14ac:dyDescent="0.25">
      <c r="A3559" t="s">
        <v>10590</v>
      </c>
      <c r="B3559" t="s">
        <v>10591</v>
      </c>
      <c r="C3559" t="s">
        <v>10592</v>
      </c>
      <c r="D3559" t="s">
        <v>205</v>
      </c>
      <c r="E3559">
        <v>7362</v>
      </c>
      <c r="F3559">
        <v>10.19</v>
      </c>
    </row>
    <row r="3560" spans="1:6" x14ac:dyDescent="0.25">
      <c r="A3560" t="s">
        <v>10593</v>
      </c>
      <c r="B3560" t="s">
        <v>10594</v>
      </c>
      <c r="C3560" t="s">
        <v>10595</v>
      </c>
      <c r="D3560" t="s">
        <v>156</v>
      </c>
      <c r="E3560">
        <v>7356</v>
      </c>
      <c r="F3560">
        <v>14.89</v>
      </c>
    </row>
    <row r="3561" spans="1:6" x14ac:dyDescent="0.25">
      <c r="A3561" t="s">
        <v>10596</v>
      </c>
      <c r="B3561" t="s">
        <v>10597</v>
      </c>
      <c r="C3561" t="s">
        <v>10598</v>
      </c>
      <c r="D3561" t="s">
        <v>88</v>
      </c>
      <c r="E3561">
        <v>7355</v>
      </c>
      <c r="F3561">
        <v>6.78</v>
      </c>
    </row>
    <row r="3562" spans="1:6" x14ac:dyDescent="0.25">
      <c r="A3562" t="s">
        <v>10599</v>
      </c>
      <c r="B3562" t="s">
        <v>10600</v>
      </c>
      <c r="C3562" t="s">
        <v>10601</v>
      </c>
      <c r="D3562" t="s">
        <v>107</v>
      </c>
      <c r="E3562">
        <v>7350</v>
      </c>
      <c r="F3562">
        <v>10.98</v>
      </c>
    </row>
    <row r="3563" spans="1:6" x14ac:dyDescent="0.25">
      <c r="A3563" t="s">
        <v>10602</v>
      </c>
      <c r="B3563" t="s">
        <v>10603</v>
      </c>
      <c r="C3563" t="s">
        <v>10604</v>
      </c>
      <c r="D3563" t="s">
        <v>212</v>
      </c>
      <c r="E3563">
        <v>7346</v>
      </c>
      <c r="F3563">
        <v>4.62</v>
      </c>
    </row>
    <row r="3564" spans="1:6" x14ac:dyDescent="0.25">
      <c r="A3564" t="s">
        <v>10605</v>
      </c>
      <c r="B3564" t="s">
        <v>10606</v>
      </c>
      <c r="C3564" t="s">
        <v>10607</v>
      </c>
      <c r="D3564" t="s">
        <v>107</v>
      </c>
      <c r="E3564">
        <v>7345</v>
      </c>
      <c r="F3564">
        <v>7.64</v>
      </c>
    </row>
    <row r="3565" spans="1:6" x14ac:dyDescent="0.25">
      <c r="A3565" t="s">
        <v>10608</v>
      </c>
      <c r="B3565" t="s">
        <v>10609</v>
      </c>
      <c r="C3565" t="s">
        <v>10610</v>
      </c>
      <c r="D3565" t="s">
        <v>205</v>
      </c>
      <c r="E3565">
        <v>7342</v>
      </c>
      <c r="F3565">
        <v>11.85</v>
      </c>
    </row>
    <row r="3566" spans="1:6" x14ac:dyDescent="0.25">
      <c r="A3566" t="s">
        <v>10611</v>
      </c>
      <c r="B3566" t="s">
        <v>10612</v>
      </c>
      <c r="C3566" t="s">
        <v>10613</v>
      </c>
      <c r="D3566" t="s">
        <v>173</v>
      </c>
      <c r="E3566">
        <v>7338</v>
      </c>
      <c r="F3566">
        <v>15.98</v>
      </c>
    </row>
    <row r="3567" spans="1:6" x14ac:dyDescent="0.25">
      <c r="A3567" t="s">
        <v>10614</v>
      </c>
      <c r="B3567" t="s">
        <v>10615</v>
      </c>
      <c r="C3567" t="s">
        <v>10616</v>
      </c>
      <c r="D3567" t="s">
        <v>91</v>
      </c>
      <c r="E3567">
        <v>7336</v>
      </c>
      <c r="F3567">
        <v>5.17</v>
      </c>
    </row>
    <row r="3568" spans="1:6" x14ac:dyDescent="0.25">
      <c r="A3568" t="s">
        <v>10617</v>
      </c>
      <c r="B3568" t="s">
        <v>10618</v>
      </c>
      <c r="C3568" t="s">
        <v>10619</v>
      </c>
      <c r="D3568" t="s">
        <v>107</v>
      </c>
      <c r="E3568">
        <v>7333</v>
      </c>
      <c r="F3568">
        <v>5.21</v>
      </c>
    </row>
    <row r="3569" spans="1:6" x14ac:dyDescent="0.25">
      <c r="A3569" t="s">
        <v>10620</v>
      </c>
      <c r="B3569" t="s">
        <v>10621</v>
      </c>
      <c r="C3569" t="s">
        <v>10622</v>
      </c>
      <c r="D3569" t="s">
        <v>88</v>
      </c>
      <c r="E3569">
        <v>7320</v>
      </c>
      <c r="F3569">
        <v>9.23</v>
      </c>
    </row>
    <row r="3570" spans="1:6" x14ac:dyDescent="0.25">
      <c r="A3570" t="s">
        <v>10623</v>
      </c>
      <c r="B3570" t="s">
        <v>10624</v>
      </c>
      <c r="C3570" t="s">
        <v>10625</v>
      </c>
      <c r="D3570" t="s">
        <v>107</v>
      </c>
      <c r="E3570">
        <v>7320</v>
      </c>
      <c r="F3570">
        <v>4.92</v>
      </c>
    </row>
    <row r="3571" spans="1:6" x14ac:dyDescent="0.25">
      <c r="A3571" t="s">
        <v>10626</v>
      </c>
      <c r="B3571" t="s">
        <v>10627</v>
      </c>
      <c r="C3571" t="s">
        <v>10628</v>
      </c>
      <c r="D3571" t="s">
        <v>88</v>
      </c>
      <c r="E3571">
        <v>7319</v>
      </c>
      <c r="F3571">
        <v>5.6</v>
      </c>
    </row>
    <row r="3572" spans="1:6" x14ac:dyDescent="0.25">
      <c r="A3572" t="s">
        <v>10629</v>
      </c>
      <c r="B3572" t="s">
        <v>10630</v>
      </c>
      <c r="C3572" t="s">
        <v>140</v>
      </c>
      <c r="D3572" t="s">
        <v>285</v>
      </c>
      <c r="E3572">
        <v>7315</v>
      </c>
      <c r="F3572">
        <v>12.7</v>
      </c>
    </row>
    <row r="3573" spans="1:6" x14ac:dyDescent="0.25">
      <c r="A3573" t="s">
        <v>10631</v>
      </c>
      <c r="B3573" t="s">
        <v>10632</v>
      </c>
      <c r="C3573" t="s">
        <v>10633</v>
      </c>
      <c r="D3573" t="s">
        <v>107</v>
      </c>
      <c r="E3573">
        <v>7301</v>
      </c>
      <c r="F3573">
        <v>11.54</v>
      </c>
    </row>
    <row r="3574" spans="1:6" x14ac:dyDescent="0.25">
      <c r="A3574" t="s">
        <v>10634</v>
      </c>
      <c r="B3574" t="s">
        <v>10635</v>
      </c>
      <c r="C3574" t="s">
        <v>10636</v>
      </c>
      <c r="D3574" t="s">
        <v>103</v>
      </c>
      <c r="E3574">
        <v>7301</v>
      </c>
      <c r="F3574">
        <v>7.97</v>
      </c>
    </row>
    <row r="3575" spans="1:6" x14ac:dyDescent="0.25">
      <c r="A3575" t="s">
        <v>10637</v>
      </c>
      <c r="B3575" t="s">
        <v>10638</v>
      </c>
      <c r="C3575" t="s">
        <v>10639</v>
      </c>
      <c r="D3575" t="s">
        <v>127</v>
      </c>
      <c r="E3575">
        <v>7299</v>
      </c>
      <c r="F3575">
        <v>7.29</v>
      </c>
    </row>
    <row r="3576" spans="1:6" x14ac:dyDescent="0.25">
      <c r="A3576" t="s">
        <v>10640</v>
      </c>
      <c r="B3576" t="s">
        <v>10641</v>
      </c>
      <c r="C3576" t="s">
        <v>10642</v>
      </c>
      <c r="D3576" t="s">
        <v>173</v>
      </c>
      <c r="E3576">
        <v>7292</v>
      </c>
      <c r="F3576">
        <v>15.99</v>
      </c>
    </row>
    <row r="3577" spans="1:6" x14ac:dyDescent="0.25">
      <c r="A3577" t="s">
        <v>10643</v>
      </c>
      <c r="B3577" t="s">
        <v>10644</v>
      </c>
      <c r="C3577" t="s">
        <v>10645</v>
      </c>
      <c r="D3577" t="s">
        <v>195</v>
      </c>
      <c r="E3577">
        <v>7280</v>
      </c>
      <c r="F3577">
        <v>7.37</v>
      </c>
    </row>
    <row r="3578" spans="1:6" x14ac:dyDescent="0.25">
      <c r="A3578" t="s">
        <v>10646</v>
      </c>
      <c r="B3578" t="s">
        <v>10647</v>
      </c>
      <c r="C3578" t="s">
        <v>10648</v>
      </c>
      <c r="D3578" t="s">
        <v>205</v>
      </c>
      <c r="E3578">
        <v>7274</v>
      </c>
      <c r="F3578">
        <v>15.6</v>
      </c>
    </row>
    <row r="3579" spans="1:6" x14ac:dyDescent="0.25">
      <c r="A3579" t="s">
        <v>10649</v>
      </c>
      <c r="B3579" t="s">
        <v>10650</v>
      </c>
      <c r="C3579" t="s">
        <v>10651</v>
      </c>
      <c r="D3579" t="s">
        <v>99</v>
      </c>
      <c r="E3579">
        <v>7262</v>
      </c>
      <c r="F3579">
        <v>15.56</v>
      </c>
    </row>
    <row r="3580" spans="1:6" x14ac:dyDescent="0.25">
      <c r="A3580" t="s">
        <v>10652</v>
      </c>
      <c r="B3580" t="s">
        <v>10653</v>
      </c>
      <c r="C3580" t="s">
        <v>10654</v>
      </c>
      <c r="D3580" t="s">
        <v>205</v>
      </c>
      <c r="E3580">
        <v>7257</v>
      </c>
      <c r="F3580">
        <v>8.4499999999999993</v>
      </c>
    </row>
    <row r="3581" spans="1:6" x14ac:dyDescent="0.25">
      <c r="A3581" t="s">
        <v>10655</v>
      </c>
      <c r="B3581" t="s">
        <v>10656</v>
      </c>
      <c r="C3581" t="s">
        <v>10657</v>
      </c>
      <c r="D3581" t="s">
        <v>103</v>
      </c>
      <c r="E3581">
        <v>7256</v>
      </c>
      <c r="F3581">
        <v>5.99</v>
      </c>
    </row>
    <row r="3582" spans="1:6" x14ac:dyDescent="0.25">
      <c r="A3582" t="s">
        <v>10658</v>
      </c>
      <c r="B3582" t="s">
        <v>10659</v>
      </c>
      <c r="C3582" t="s">
        <v>10660</v>
      </c>
      <c r="D3582" t="s">
        <v>195</v>
      </c>
      <c r="E3582">
        <v>7253</v>
      </c>
      <c r="F3582">
        <v>14.87</v>
      </c>
    </row>
    <row r="3583" spans="1:6" x14ac:dyDescent="0.25">
      <c r="A3583" t="s">
        <v>10661</v>
      </c>
      <c r="B3583" t="s">
        <v>10662</v>
      </c>
      <c r="C3583" t="s">
        <v>10663</v>
      </c>
      <c r="D3583" t="s">
        <v>115</v>
      </c>
      <c r="E3583">
        <v>7253</v>
      </c>
      <c r="F3583">
        <v>8.81</v>
      </c>
    </row>
    <row r="3584" spans="1:6" x14ac:dyDescent="0.25">
      <c r="A3584" t="s">
        <v>10664</v>
      </c>
      <c r="B3584" t="s">
        <v>10665</v>
      </c>
      <c r="C3584" t="s">
        <v>10666</v>
      </c>
      <c r="D3584" t="s">
        <v>99</v>
      </c>
      <c r="E3584">
        <v>7245</v>
      </c>
      <c r="F3584">
        <v>5.74</v>
      </c>
    </row>
    <row r="3585" spans="1:6" x14ac:dyDescent="0.25">
      <c r="A3585" t="s">
        <v>10667</v>
      </c>
      <c r="B3585" t="s">
        <v>10668</v>
      </c>
      <c r="C3585" t="s">
        <v>10669</v>
      </c>
      <c r="D3585" t="s">
        <v>115</v>
      </c>
      <c r="E3585">
        <v>7241</v>
      </c>
      <c r="F3585">
        <v>11.5</v>
      </c>
    </row>
    <row r="3586" spans="1:6" x14ac:dyDescent="0.25">
      <c r="A3586" t="s">
        <v>10670</v>
      </c>
      <c r="B3586" t="s">
        <v>10671</v>
      </c>
      <c r="C3586" t="s">
        <v>10672</v>
      </c>
      <c r="D3586" t="s">
        <v>107</v>
      </c>
      <c r="E3586">
        <v>7237</v>
      </c>
      <c r="F3586">
        <v>12.6</v>
      </c>
    </row>
    <row r="3587" spans="1:6" x14ac:dyDescent="0.25">
      <c r="A3587" t="s">
        <v>10673</v>
      </c>
      <c r="B3587" t="s">
        <v>10674</v>
      </c>
      <c r="C3587" t="s">
        <v>10172</v>
      </c>
      <c r="D3587" t="s">
        <v>115</v>
      </c>
      <c r="E3587">
        <v>7225</v>
      </c>
      <c r="F3587">
        <v>9.16</v>
      </c>
    </row>
    <row r="3588" spans="1:6" x14ac:dyDescent="0.25">
      <c r="A3588" t="s">
        <v>10675</v>
      </c>
      <c r="B3588" t="s">
        <v>10676</v>
      </c>
      <c r="C3588" t="s">
        <v>10677</v>
      </c>
      <c r="D3588" t="s">
        <v>228</v>
      </c>
      <c r="E3588">
        <v>7223</v>
      </c>
      <c r="F3588">
        <v>7.73</v>
      </c>
    </row>
    <row r="3589" spans="1:6" x14ac:dyDescent="0.25">
      <c r="A3589" t="s">
        <v>10678</v>
      </c>
      <c r="B3589" t="s">
        <v>10679</v>
      </c>
      <c r="C3589" t="s">
        <v>10680</v>
      </c>
      <c r="D3589" t="s">
        <v>160</v>
      </c>
      <c r="E3589">
        <v>7223</v>
      </c>
      <c r="F3589">
        <v>11.93</v>
      </c>
    </row>
    <row r="3590" spans="1:6" x14ac:dyDescent="0.25">
      <c r="A3590" t="s">
        <v>10681</v>
      </c>
      <c r="B3590" t="s">
        <v>10682</v>
      </c>
      <c r="C3590" t="s">
        <v>10683</v>
      </c>
      <c r="D3590" t="s">
        <v>88</v>
      </c>
      <c r="E3590">
        <v>7217</v>
      </c>
      <c r="F3590">
        <v>13.31</v>
      </c>
    </row>
    <row r="3591" spans="1:6" x14ac:dyDescent="0.25">
      <c r="A3591" t="s">
        <v>10684</v>
      </c>
      <c r="B3591" t="s">
        <v>10685</v>
      </c>
      <c r="C3591" t="s">
        <v>10686</v>
      </c>
      <c r="D3591" t="s">
        <v>383</v>
      </c>
      <c r="E3591">
        <v>7216</v>
      </c>
      <c r="F3591">
        <v>9.08</v>
      </c>
    </row>
    <row r="3592" spans="1:6" x14ac:dyDescent="0.25">
      <c r="A3592" t="s">
        <v>10687</v>
      </c>
      <c r="B3592" t="s">
        <v>10688</v>
      </c>
      <c r="C3592" t="s">
        <v>710</v>
      </c>
      <c r="D3592" t="s">
        <v>107</v>
      </c>
      <c r="E3592">
        <v>7214</v>
      </c>
      <c r="F3592">
        <v>6.96</v>
      </c>
    </row>
    <row r="3593" spans="1:6" x14ac:dyDescent="0.25">
      <c r="A3593" t="s">
        <v>10689</v>
      </c>
      <c r="B3593" t="s">
        <v>10690</v>
      </c>
      <c r="C3593" t="s">
        <v>10691</v>
      </c>
      <c r="D3593" t="s">
        <v>160</v>
      </c>
      <c r="E3593">
        <v>7203</v>
      </c>
      <c r="F3593">
        <v>13.04</v>
      </c>
    </row>
    <row r="3594" spans="1:6" x14ac:dyDescent="0.25">
      <c r="A3594" t="s">
        <v>10692</v>
      </c>
      <c r="B3594" t="s">
        <v>10693</v>
      </c>
      <c r="C3594" t="s">
        <v>10694</v>
      </c>
      <c r="D3594" t="s">
        <v>123</v>
      </c>
      <c r="E3594">
        <v>7200</v>
      </c>
      <c r="F3594">
        <v>15.54</v>
      </c>
    </row>
    <row r="3595" spans="1:6" x14ac:dyDescent="0.25">
      <c r="A3595" t="s">
        <v>10695</v>
      </c>
      <c r="B3595" t="s">
        <v>10696</v>
      </c>
      <c r="C3595" t="s">
        <v>10697</v>
      </c>
      <c r="D3595" t="s">
        <v>127</v>
      </c>
      <c r="E3595">
        <v>7194</v>
      </c>
      <c r="F3595">
        <v>14.57</v>
      </c>
    </row>
    <row r="3596" spans="1:6" x14ac:dyDescent="0.25">
      <c r="A3596" t="s">
        <v>10698</v>
      </c>
      <c r="B3596" t="s">
        <v>10699</v>
      </c>
      <c r="C3596" t="s">
        <v>10700</v>
      </c>
      <c r="D3596" t="s">
        <v>103</v>
      </c>
      <c r="E3596">
        <v>7190</v>
      </c>
      <c r="F3596">
        <v>10.87</v>
      </c>
    </row>
    <row r="3597" spans="1:6" x14ac:dyDescent="0.25">
      <c r="A3597" t="s">
        <v>10701</v>
      </c>
      <c r="B3597" t="s">
        <v>10702</v>
      </c>
      <c r="C3597" t="s">
        <v>10703</v>
      </c>
      <c r="D3597" t="s">
        <v>115</v>
      </c>
      <c r="E3597">
        <v>7189</v>
      </c>
      <c r="F3597">
        <v>6.48</v>
      </c>
    </row>
    <row r="3598" spans="1:6" x14ac:dyDescent="0.25">
      <c r="A3598" t="s">
        <v>10704</v>
      </c>
      <c r="B3598" t="s">
        <v>10705</v>
      </c>
      <c r="C3598" t="s">
        <v>10706</v>
      </c>
      <c r="D3598" t="s">
        <v>127</v>
      </c>
      <c r="E3598">
        <v>7184</v>
      </c>
      <c r="F3598">
        <v>15.1</v>
      </c>
    </row>
    <row r="3599" spans="1:6" x14ac:dyDescent="0.25">
      <c r="A3599" t="s">
        <v>10707</v>
      </c>
      <c r="B3599" t="s">
        <v>10708</v>
      </c>
      <c r="C3599" t="s">
        <v>10709</v>
      </c>
      <c r="D3599" t="s">
        <v>145</v>
      </c>
      <c r="E3599">
        <v>7184</v>
      </c>
      <c r="F3599">
        <v>11.43</v>
      </c>
    </row>
    <row r="3600" spans="1:6" x14ac:dyDescent="0.25">
      <c r="A3600" t="s">
        <v>10710</v>
      </c>
      <c r="B3600" t="s">
        <v>10711</v>
      </c>
      <c r="C3600" t="s">
        <v>10712</v>
      </c>
      <c r="D3600" t="s">
        <v>107</v>
      </c>
      <c r="E3600">
        <v>7180</v>
      </c>
      <c r="F3600">
        <v>10.5</v>
      </c>
    </row>
    <row r="3601" spans="1:6" x14ac:dyDescent="0.25">
      <c r="A3601" t="s">
        <v>10713</v>
      </c>
      <c r="B3601" t="s">
        <v>10714</v>
      </c>
      <c r="C3601" t="s">
        <v>10715</v>
      </c>
      <c r="D3601" t="s">
        <v>88</v>
      </c>
      <c r="E3601">
        <v>7177</v>
      </c>
      <c r="F3601">
        <v>10.98</v>
      </c>
    </row>
    <row r="3602" spans="1:6" x14ac:dyDescent="0.25">
      <c r="A3602" t="s">
        <v>10716</v>
      </c>
      <c r="B3602" t="s">
        <v>10717</v>
      </c>
      <c r="C3602" t="s">
        <v>10718</v>
      </c>
      <c r="D3602" t="s">
        <v>88</v>
      </c>
      <c r="E3602">
        <v>7171</v>
      </c>
      <c r="F3602">
        <v>11.14</v>
      </c>
    </row>
    <row r="3603" spans="1:6" x14ac:dyDescent="0.25">
      <c r="A3603" t="s">
        <v>10719</v>
      </c>
      <c r="B3603" t="s">
        <v>10720</v>
      </c>
      <c r="C3603" t="s">
        <v>10721</v>
      </c>
      <c r="D3603" t="s">
        <v>141</v>
      </c>
      <c r="E3603">
        <v>7170</v>
      </c>
      <c r="F3603">
        <v>14.72</v>
      </c>
    </row>
    <row r="3604" spans="1:6" x14ac:dyDescent="0.25">
      <c r="A3604" t="s">
        <v>10722</v>
      </c>
      <c r="B3604" t="s">
        <v>10723</v>
      </c>
      <c r="C3604" t="s">
        <v>10724</v>
      </c>
      <c r="D3604" t="s">
        <v>107</v>
      </c>
      <c r="E3604">
        <v>7166</v>
      </c>
      <c r="F3604">
        <v>15.05</v>
      </c>
    </row>
    <row r="3605" spans="1:6" x14ac:dyDescent="0.25">
      <c r="A3605" t="s">
        <v>10725</v>
      </c>
      <c r="B3605" t="s">
        <v>10726</v>
      </c>
      <c r="C3605" t="s">
        <v>10727</v>
      </c>
      <c r="D3605" t="s">
        <v>107</v>
      </c>
      <c r="E3605">
        <v>7166</v>
      </c>
      <c r="F3605">
        <v>11.19</v>
      </c>
    </row>
    <row r="3606" spans="1:6" x14ac:dyDescent="0.25">
      <c r="A3606" t="s">
        <v>10728</v>
      </c>
      <c r="B3606" t="s">
        <v>10729</v>
      </c>
      <c r="C3606" t="s">
        <v>10730</v>
      </c>
      <c r="D3606" t="s">
        <v>141</v>
      </c>
      <c r="E3606">
        <v>7161</v>
      </c>
      <c r="F3606">
        <v>7.48</v>
      </c>
    </row>
    <row r="3607" spans="1:6" x14ac:dyDescent="0.25">
      <c r="A3607" t="s">
        <v>10731</v>
      </c>
      <c r="B3607" t="s">
        <v>10732</v>
      </c>
      <c r="C3607" t="s">
        <v>10733</v>
      </c>
      <c r="D3607" t="s">
        <v>123</v>
      </c>
      <c r="E3607">
        <v>7159</v>
      </c>
      <c r="F3607">
        <v>5.4</v>
      </c>
    </row>
    <row r="3608" spans="1:6" x14ac:dyDescent="0.25">
      <c r="A3608" t="s">
        <v>10734</v>
      </c>
      <c r="B3608" t="s">
        <v>10735</v>
      </c>
      <c r="C3608" t="s">
        <v>10736</v>
      </c>
      <c r="D3608" t="s">
        <v>127</v>
      </c>
      <c r="E3608">
        <v>7157</v>
      </c>
      <c r="F3608">
        <v>4.13</v>
      </c>
    </row>
    <row r="3609" spans="1:6" x14ac:dyDescent="0.25">
      <c r="A3609" t="s">
        <v>10737</v>
      </c>
      <c r="B3609" t="s">
        <v>10738</v>
      </c>
      <c r="C3609" t="s">
        <v>10739</v>
      </c>
      <c r="D3609" t="s">
        <v>123</v>
      </c>
      <c r="E3609">
        <v>7153</v>
      </c>
      <c r="F3609">
        <v>14.86</v>
      </c>
    </row>
    <row r="3610" spans="1:6" x14ac:dyDescent="0.25">
      <c r="A3610" t="s">
        <v>10740</v>
      </c>
      <c r="B3610" t="s">
        <v>10741</v>
      </c>
      <c r="C3610" t="s">
        <v>10742</v>
      </c>
      <c r="D3610" t="s">
        <v>88</v>
      </c>
      <c r="E3610">
        <v>7153</v>
      </c>
      <c r="F3610">
        <v>7.36</v>
      </c>
    </row>
    <row r="3611" spans="1:6" x14ac:dyDescent="0.25">
      <c r="A3611" t="s">
        <v>10743</v>
      </c>
      <c r="B3611" t="s">
        <v>10744</v>
      </c>
      <c r="C3611" t="s">
        <v>10745</v>
      </c>
      <c r="D3611" t="s">
        <v>127</v>
      </c>
      <c r="E3611">
        <v>7149</v>
      </c>
      <c r="F3611">
        <v>4.0199999999999996</v>
      </c>
    </row>
    <row r="3612" spans="1:6" x14ac:dyDescent="0.25">
      <c r="A3612" t="s">
        <v>10746</v>
      </c>
      <c r="B3612" t="s">
        <v>10747</v>
      </c>
      <c r="C3612" t="s">
        <v>10748</v>
      </c>
      <c r="D3612" t="s">
        <v>88</v>
      </c>
      <c r="E3612">
        <v>7149</v>
      </c>
      <c r="F3612">
        <v>7.56</v>
      </c>
    </row>
    <row r="3613" spans="1:6" x14ac:dyDescent="0.25">
      <c r="A3613" t="s">
        <v>10749</v>
      </c>
      <c r="B3613" t="s">
        <v>10750</v>
      </c>
      <c r="C3613" t="s">
        <v>10751</v>
      </c>
      <c r="D3613" t="s">
        <v>127</v>
      </c>
      <c r="E3613">
        <v>7144</v>
      </c>
      <c r="F3613">
        <v>6.88</v>
      </c>
    </row>
    <row r="3614" spans="1:6" x14ac:dyDescent="0.25">
      <c r="A3614" t="s">
        <v>10752</v>
      </c>
      <c r="B3614" t="s">
        <v>10753</v>
      </c>
      <c r="C3614" t="s">
        <v>10754</v>
      </c>
      <c r="D3614" t="s">
        <v>119</v>
      </c>
      <c r="E3614">
        <v>7140</v>
      </c>
      <c r="F3614">
        <v>9.7799999999999994</v>
      </c>
    </row>
    <row r="3615" spans="1:6" x14ac:dyDescent="0.25">
      <c r="A3615" t="s">
        <v>10755</v>
      </c>
      <c r="B3615" t="s">
        <v>10756</v>
      </c>
      <c r="C3615" t="s">
        <v>10757</v>
      </c>
      <c r="D3615" t="s">
        <v>149</v>
      </c>
      <c r="E3615">
        <v>7139</v>
      </c>
      <c r="F3615">
        <v>13.86</v>
      </c>
    </row>
    <row r="3616" spans="1:6" x14ac:dyDescent="0.25">
      <c r="A3616" t="s">
        <v>10758</v>
      </c>
      <c r="B3616" t="s">
        <v>10759</v>
      </c>
      <c r="C3616" t="s">
        <v>10760</v>
      </c>
      <c r="D3616" t="s">
        <v>88</v>
      </c>
      <c r="E3616">
        <v>7133</v>
      </c>
      <c r="F3616">
        <v>9.2799999999999994</v>
      </c>
    </row>
    <row r="3617" spans="1:6" x14ac:dyDescent="0.25">
      <c r="A3617" t="s">
        <v>10761</v>
      </c>
      <c r="B3617" t="s">
        <v>10762</v>
      </c>
      <c r="C3617" t="s">
        <v>10763</v>
      </c>
      <c r="D3617" t="s">
        <v>107</v>
      </c>
      <c r="E3617">
        <v>7131</v>
      </c>
      <c r="F3617">
        <v>12.93</v>
      </c>
    </row>
    <row r="3618" spans="1:6" x14ac:dyDescent="0.25">
      <c r="A3618" t="s">
        <v>10764</v>
      </c>
      <c r="B3618" t="s">
        <v>10765</v>
      </c>
      <c r="C3618" t="s">
        <v>10766</v>
      </c>
      <c r="D3618" t="s">
        <v>107</v>
      </c>
      <c r="E3618">
        <v>7129</v>
      </c>
      <c r="F3618">
        <v>5.71</v>
      </c>
    </row>
    <row r="3619" spans="1:6" x14ac:dyDescent="0.25">
      <c r="A3619" t="s">
        <v>10767</v>
      </c>
      <c r="B3619" t="s">
        <v>10768</v>
      </c>
      <c r="C3619" t="s">
        <v>10769</v>
      </c>
      <c r="D3619" t="s">
        <v>160</v>
      </c>
      <c r="E3619">
        <v>7128</v>
      </c>
      <c r="F3619">
        <v>8.7899999999999991</v>
      </c>
    </row>
    <row r="3620" spans="1:6" x14ac:dyDescent="0.25">
      <c r="A3620" t="s">
        <v>10770</v>
      </c>
      <c r="B3620" t="s">
        <v>10771</v>
      </c>
      <c r="C3620" t="s">
        <v>10772</v>
      </c>
      <c r="D3620" t="s">
        <v>383</v>
      </c>
      <c r="E3620">
        <v>7128</v>
      </c>
      <c r="F3620">
        <v>6.23</v>
      </c>
    </row>
    <row r="3621" spans="1:6" x14ac:dyDescent="0.25">
      <c r="A3621" t="s">
        <v>10773</v>
      </c>
      <c r="B3621" t="s">
        <v>10774</v>
      </c>
      <c r="C3621" t="s">
        <v>10775</v>
      </c>
      <c r="D3621" t="s">
        <v>160</v>
      </c>
      <c r="E3621">
        <v>7126</v>
      </c>
      <c r="F3621">
        <v>10.91</v>
      </c>
    </row>
    <row r="3622" spans="1:6" x14ac:dyDescent="0.25">
      <c r="A3622" t="s">
        <v>10776</v>
      </c>
      <c r="B3622" t="s">
        <v>10777</v>
      </c>
      <c r="C3622" t="s">
        <v>10778</v>
      </c>
      <c r="D3622" t="s">
        <v>107</v>
      </c>
      <c r="E3622">
        <v>7124</v>
      </c>
      <c r="F3622">
        <v>4.3099999999999996</v>
      </c>
    </row>
    <row r="3623" spans="1:6" x14ac:dyDescent="0.25">
      <c r="A3623" t="s">
        <v>10779</v>
      </c>
      <c r="B3623" t="s">
        <v>10780</v>
      </c>
      <c r="C3623" t="s">
        <v>10781</v>
      </c>
      <c r="D3623" t="s">
        <v>127</v>
      </c>
      <c r="E3623">
        <v>7117</v>
      </c>
      <c r="F3623">
        <v>8.23</v>
      </c>
    </row>
    <row r="3624" spans="1:6" x14ac:dyDescent="0.25">
      <c r="A3624" t="s">
        <v>10782</v>
      </c>
      <c r="B3624" t="s">
        <v>10783</v>
      </c>
      <c r="C3624" t="s">
        <v>10784</v>
      </c>
      <c r="D3624" t="s">
        <v>107</v>
      </c>
      <c r="E3624">
        <v>7117</v>
      </c>
      <c r="F3624">
        <v>10.68</v>
      </c>
    </row>
    <row r="3625" spans="1:6" x14ac:dyDescent="0.25">
      <c r="A3625" t="s">
        <v>10785</v>
      </c>
      <c r="B3625" t="s">
        <v>10786</v>
      </c>
      <c r="C3625" t="s">
        <v>4694</v>
      </c>
      <c r="D3625" t="s">
        <v>103</v>
      </c>
      <c r="E3625">
        <v>7110</v>
      </c>
      <c r="F3625">
        <v>10.55</v>
      </c>
    </row>
    <row r="3626" spans="1:6" x14ac:dyDescent="0.25">
      <c r="A3626" t="s">
        <v>10787</v>
      </c>
      <c r="B3626" t="s">
        <v>10788</v>
      </c>
      <c r="C3626" t="s">
        <v>10789</v>
      </c>
      <c r="D3626" t="s">
        <v>141</v>
      </c>
      <c r="E3626">
        <v>794</v>
      </c>
      <c r="F3626">
        <v>11.27</v>
      </c>
    </row>
    <row r="3627" spans="1:6" x14ac:dyDescent="0.25">
      <c r="A3627" t="s">
        <v>10790</v>
      </c>
      <c r="B3627" t="s">
        <v>10791</v>
      </c>
      <c r="C3627" t="s">
        <v>10792</v>
      </c>
      <c r="D3627" t="s">
        <v>88</v>
      </c>
      <c r="E3627">
        <v>785</v>
      </c>
      <c r="F3627">
        <v>7.63</v>
      </c>
    </row>
    <row r="3628" spans="1:6" x14ac:dyDescent="0.25">
      <c r="A3628" t="s">
        <v>10793</v>
      </c>
      <c r="B3628" t="s">
        <v>10794</v>
      </c>
      <c r="C3628" t="s">
        <v>10795</v>
      </c>
      <c r="D3628" t="s">
        <v>107</v>
      </c>
      <c r="E3628">
        <v>784</v>
      </c>
      <c r="F3628">
        <v>7.17</v>
      </c>
    </row>
    <row r="3629" spans="1:6" x14ac:dyDescent="0.25">
      <c r="A3629" t="s">
        <v>10796</v>
      </c>
      <c r="B3629" t="s">
        <v>10797</v>
      </c>
      <c r="C3629" t="s">
        <v>10798</v>
      </c>
      <c r="D3629" t="s">
        <v>123</v>
      </c>
      <c r="E3629">
        <v>770</v>
      </c>
      <c r="F3629">
        <v>7.46</v>
      </c>
    </row>
    <row r="3630" spans="1:6" x14ac:dyDescent="0.25">
      <c r="A3630" t="s">
        <v>10799</v>
      </c>
      <c r="B3630" t="s">
        <v>10800</v>
      </c>
      <c r="C3630" t="s">
        <v>10801</v>
      </c>
      <c r="D3630" t="s">
        <v>91</v>
      </c>
      <c r="E3630">
        <v>770</v>
      </c>
      <c r="F3630">
        <v>12.16</v>
      </c>
    </row>
    <row r="3631" spans="1:6" x14ac:dyDescent="0.25">
      <c r="A3631" t="s">
        <v>10802</v>
      </c>
      <c r="B3631" t="s">
        <v>10803</v>
      </c>
      <c r="C3631" t="s">
        <v>10804</v>
      </c>
      <c r="D3631" t="s">
        <v>107</v>
      </c>
      <c r="E3631">
        <v>770</v>
      </c>
      <c r="F3631">
        <v>10.26</v>
      </c>
    </row>
    <row r="3632" spans="1:6" x14ac:dyDescent="0.25">
      <c r="A3632" t="s">
        <v>10805</v>
      </c>
      <c r="B3632" t="s">
        <v>10806</v>
      </c>
      <c r="C3632" t="s">
        <v>10807</v>
      </c>
      <c r="D3632" t="s">
        <v>205</v>
      </c>
      <c r="E3632">
        <v>767</v>
      </c>
      <c r="F3632">
        <v>7.85</v>
      </c>
    </row>
    <row r="3633" spans="1:6" x14ac:dyDescent="0.25">
      <c r="A3633" t="s">
        <v>10808</v>
      </c>
      <c r="B3633" t="s">
        <v>10809</v>
      </c>
      <c r="C3633" t="s">
        <v>10810</v>
      </c>
      <c r="D3633" t="s">
        <v>160</v>
      </c>
      <c r="E3633">
        <v>766</v>
      </c>
      <c r="F3633">
        <v>4.53</v>
      </c>
    </row>
    <row r="3634" spans="1:6" x14ac:dyDescent="0.25">
      <c r="A3634" t="s">
        <v>10811</v>
      </c>
      <c r="B3634" t="s">
        <v>10812</v>
      </c>
      <c r="C3634" t="s">
        <v>10813</v>
      </c>
      <c r="D3634" t="s">
        <v>141</v>
      </c>
      <c r="E3634">
        <v>763</v>
      </c>
      <c r="F3634">
        <v>12.58</v>
      </c>
    </row>
    <row r="3635" spans="1:6" x14ac:dyDescent="0.25">
      <c r="A3635" t="s">
        <v>10814</v>
      </c>
      <c r="B3635" t="s">
        <v>10815</v>
      </c>
      <c r="C3635" t="s">
        <v>10816</v>
      </c>
      <c r="D3635" t="s">
        <v>141</v>
      </c>
      <c r="E3635">
        <v>757</v>
      </c>
      <c r="F3635">
        <v>10.14</v>
      </c>
    </row>
    <row r="3636" spans="1:6" x14ac:dyDescent="0.25">
      <c r="A3636" t="s">
        <v>10817</v>
      </c>
      <c r="B3636" t="s">
        <v>10818</v>
      </c>
      <c r="C3636" t="s">
        <v>10819</v>
      </c>
      <c r="D3636" t="s">
        <v>127</v>
      </c>
      <c r="E3636">
        <v>756</v>
      </c>
      <c r="F3636">
        <v>9.93</v>
      </c>
    </row>
    <row r="3637" spans="1:6" x14ac:dyDescent="0.25">
      <c r="A3637" t="s">
        <v>10820</v>
      </c>
      <c r="B3637" t="s">
        <v>10821</v>
      </c>
      <c r="C3637" t="s">
        <v>10822</v>
      </c>
      <c r="D3637" t="s">
        <v>156</v>
      </c>
      <c r="E3637">
        <v>754</v>
      </c>
      <c r="F3637">
        <v>11.07</v>
      </c>
    </row>
    <row r="3638" spans="1:6" x14ac:dyDescent="0.25">
      <c r="A3638" t="s">
        <v>10823</v>
      </c>
      <c r="B3638" t="s">
        <v>10824</v>
      </c>
      <c r="C3638" t="s">
        <v>10825</v>
      </c>
      <c r="D3638" t="s">
        <v>103</v>
      </c>
      <c r="E3638">
        <v>751</v>
      </c>
      <c r="F3638">
        <v>6.92</v>
      </c>
    </row>
    <row r="3639" spans="1:6" x14ac:dyDescent="0.25">
      <c r="A3639" t="s">
        <v>10826</v>
      </c>
      <c r="B3639" t="s">
        <v>10827</v>
      </c>
      <c r="C3639" t="s">
        <v>10828</v>
      </c>
      <c r="D3639" t="s">
        <v>173</v>
      </c>
      <c r="E3639">
        <v>744</v>
      </c>
      <c r="F3639">
        <v>5.68</v>
      </c>
    </row>
    <row r="3640" spans="1:6" x14ac:dyDescent="0.25">
      <c r="A3640" t="s">
        <v>10829</v>
      </c>
      <c r="B3640" t="s">
        <v>10830</v>
      </c>
      <c r="C3640" t="s">
        <v>10831</v>
      </c>
      <c r="D3640" t="s">
        <v>88</v>
      </c>
      <c r="E3640">
        <v>738</v>
      </c>
      <c r="F3640">
        <v>5.45</v>
      </c>
    </row>
    <row r="3641" spans="1:6" x14ac:dyDescent="0.25">
      <c r="A3641" t="s">
        <v>10832</v>
      </c>
      <c r="B3641" t="s">
        <v>10833</v>
      </c>
      <c r="C3641" t="s">
        <v>10834</v>
      </c>
      <c r="D3641" t="s">
        <v>205</v>
      </c>
      <c r="E3641">
        <v>732</v>
      </c>
      <c r="F3641">
        <v>10.56</v>
      </c>
    </row>
    <row r="3642" spans="1:6" x14ac:dyDescent="0.25">
      <c r="A3642" t="s">
        <v>10835</v>
      </c>
      <c r="B3642" t="s">
        <v>10836</v>
      </c>
      <c r="C3642" t="s">
        <v>10837</v>
      </c>
      <c r="D3642" t="s">
        <v>119</v>
      </c>
      <c r="E3642">
        <v>731</v>
      </c>
      <c r="F3642">
        <v>10.84</v>
      </c>
    </row>
    <row r="3643" spans="1:6" x14ac:dyDescent="0.25">
      <c r="A3643" t="s">
        <v>10838</v>
      </c>
      <c r="B3643" t="s">
        <v>10839</v>
      </c>
      <c r="C3643" t="s">
        <v>10840</v>
      </c>
      <c r="D3643" t="s">
        <v>107</v>
      </c>
      <c r="E3643">
        <v>730</v>
      </c>
      <c r="F3643">
        <v>10.08</v>
      </c>
    </row>
    <row r="3644" spans="1:6" x14ac:dyDescent="0.25">
      <c r="A3644" t="s">
        <v>10841</v>
      </c>
      <c r="B3644" t="s">
        <v>10842</v>
      </c>
      <c r="C3644" t="s">
        <v>10843</v>
      </c>
      <c r="D3644" t="s">
        <v>107</v>
      </c>
      <c r="E3644">
        <v>730</v>
      </c>
      <c r="F3644">
        <v>10.55</v>
      </c>
    </row>
    <row r="3645" spans="1:6" x14ac:dyDescent="0.25">
      <c r="A3645" t="s">
        <v>10844</v>
      </c>
      <c r="B3645" t="s">
        <v>10845</v>
      </c>
      <c r="C3645" t="s">
        <v>10846</v>
      </c>
      <c r="D3645" t="s">
        <v>149</v>
      </c>
      <c r="E3645">
        <v>727</v>
      </c>
      <c r="F3645">
        <v>4.33</v>
      </c>
    </row>
    <row r="3646" spans="1:6" x14ac:dyDescent="0.25">
      <c r="A3646" t="s">
        <v>10847</v>
      </c>
      <c r="B3646" t="s">
        <v>10848</v>
      </c>
      <c r="C3646" t="s">
        <v>10849</v>
      </c>
      <c r="D3646" t="s">
        <v>141</v>
      </c>
      <c r="E3646">
        <v>727</v>
      </c>
      <c r="F3646">
        <v>10.84</v>
      </c>
    </row>
    <row r="3647" spans="1:6" x14ac:dyDescent="0.25">
      <c r="A3647" t="s">
        <v>10850</v>
      </c>
      <c r="B3647" t="s">
        <v>10851</v>
      </c>
      <c r="C3647" t="s">
        <v>10852</v>
      </c>
      <c r="D3647" t="s">
        <v>127</v>
      </c>
      <c r="E3647">
        <v>724</v>
      </c>
      <c r="F3647">
        <v>14.29</v>
      </c>
    </row>
    <row r="3648" spans="1:6" x14ac:dyDescent="0.25">
      <c r="A3648" t="s">
        <v>10853</v>
      </c>
      <c r="B3648" t="s">
        <v>10854</v>
      </c>
      <c r="C3648" t="s">
        <v>10855</v>
      </c>
      <c r="D3648" t="s">
        <v>383</v>
      </c>
      <c r="E3648">
        <v>724</v>
      </c>
      <c r="F3648">
        <v>8.51</v>
      </c>
    </row>
    <row r="3649" spans="1:6" x14ac:dyDescent="0.25">
      <c r="A3649" t="s">
        <v>10856</v>
      </c>
      <c r="B3649" t="s">
        <v>10857</v>
      </c>
      <c r="C3649" t="s">
        <v>10858</v>
      </c>
      <c r="D3649" t="s">
        <v>115</v>
      </c>
      <c r="E3649">
        <v>718</v>
      </c>
      <c r="F3649">
        <v>10.77</v>
      </c>
    </row>
    <row r="3650" spans="1:6" x14ac:dyDescent="0.25">
      <c r="A3650" t="s">
        <v>10859</v>
      </c>
      <c r="B3650" t="s">
        <v>10860</v>
      </c>
      <c r="C3650" t="s">
        <v>10861</v>
      </c>
      <c r="D3650" t="s">
        <v>195</v>
      </c>
      <c r="E3650">
        <v>714</v>
      </c>
      <c r="F3650">
        <v>7.17</v>
      </c>
    </row>
    <row r="3651" spans="1:6" x14ac:dyDescent="0.25">
      <c r="A3651" t="s">
        <v>10862</v>
      </c>
      <c r="B3651" t="s">
        <v>10863</v>
      </c>
      <c r="C3651" t="s">
        <v>10864</v>
      </c>
      <c r="D3651" t="s">
        <v>88</v>
      </c>
      <c r="E3651">
        <v>714</v>
      </c>
      <c r="F3651">
        <v>15.81</v>
      </c>
    </row>
    <row r="3652" spans="1:6" x14ac:dyDescent="0.25">
      <c r="A3652" t="s">
        <v>10865</v>
      </c>
      <c r="B3652" t="s">
        <v>10866</v>
      </c>
      <c r="C3652" t="s">
        <v>10867</v>
      </c>
      <c r="D3652" t="s">
        <v>205</v>
      </c>
      <c r="E3652">
        <v>76</v>
      </c>
      <c r="F3652">
        <v>10.76</v>
      </c>
    </row>
    <row r="3653" spans="1:6" x14ac:dyDescent="0.25">
      <c r="A3653" t="s">
        <v>10868</v>
      </c>
      <c r="B3653" t="s">
        <v>10869</v>
      </c>
      <c r="C3653" t="s">
        <v>10870</v>
      </c>
      <c r="D3653" t="s">
        <v>88</v>
      </c>
      <c r="E3653">
        <v>73</v>
      </c>
      <c r="F3653">
        <v>6.89</v>
      </c>
    </row>
    <row r="3654" spans="1:6" x14ac:dyDescent="0.25">
      <c r="A3654" t="s">
        <v>10871</v>
      </c>
      <c r="B3654" t="s">
        <v>10872</v>
      </c>
      <c r="C3654" t="s">
        <v>10873</v>
      </c>
      <c r="D3654" t="s">
        <v>107</v>
      </c>
      <c r="E3654">
        <v>73</v>
      </c>
      <c r="F3654">
        <v>7.6</v>
      </c>
    </row>
    <row r="3655" spans="1:6" x14ac:dyDescent="0.25">
      <c r="A3655" t="s">
        <v>10874</v>
      </c>
      <c r="B3655" t="s">
        <v>10875</v>
      </c>
      <c r="C3655" t="s">
        <v>10876</v>
      </c>
      <c r="D3655" t="s">
        <v>88</v>
      </c>
      <c r="E3655">
        <v>6999</v>
      </c>
      <c r="F3655">
        <v>11.05</v>
      </c>
    </row>
    <row r="3656" spans="1:6" x14ac:dyDescent="0.25">
      <c r="A3656" t="s">
        <v>10877</v>
      </c>
      <c r="B3656" t="s">
        <v>10878</v>
      </c>
      <c r="C3656" t="s">
        <v>10879</v>
      </c>
      <c r="D3656" t="s">
        <v>156</v>
      </c>
      <c r="E3656">
        <v>6994</v>
      </c>
      <c r="F3656">
        <v>15.32</v>
      </c>
    </row>
    <row r="3657" spans="1:6" x14ac:dyDescent="0.25">
      <c r="A3657" t="s">
        <v>10880</v>
      </c>
      <c r="B3657" t="s">
        <v>10881</v>
      </c>
      <c r="C3657" t="s">
        <v>10882</v>
      </c>
      <c r="D3657" t="s">
        <v>107</v>
      </c>
      <c r="E3657">
        <v>6986</v>
      </c>
      <c r="F3657">
        <v>7.18</v>
      </c>
    </row>
    <row r="3658" spans="1:6" x14ac:dyDescent="0.25">
      <c r="A3658" t="s">
        <v>10883</v>
      </c>
      <c r="B3658" t="s">
        <v>10884</v>
      </c>
      <c r="C3658" t="s">
        <v>10885</v>
      </c>
      <c r="D3658" t="s">
        <v>88</v>
      </c>
      <c r="E3658">
        <v>6982</v>
      </c>
      <c r="F3658">
        <v>11.78</v>
      </c>
    </row>
    <row r="3659" spans="1:6" x14ac:dyDescent="0.25">
      <c r="A3659" t="s">
        <v>10886</v>
      </c>
      <c r="B3659" t="s">
        <v>10887</v>
      </c>
      <c r="C3659" t="s">
        <v>10888</v>
      </c>
      <c r="D3659" t="s">
        <v>383</v>
      </c>
      <c r="E3659">
        <v>6975</v>
      </c>
      <c r="F3659">
        <v>10.25</v>
      </c>
    </row>
    <row r="3660" spans="1:6" x14ac:dyDescent="0.25">
      <c r="A3660" t="s">
        <v>10889</v>
      </c>
      <c r="B3660" t="s">
        <v>10890</v>
      </c>
      <c r="C3660" t="s">
        <v>10891</v>
      </c>
      <c r="D3660" t="s">
        <v>103</v>
      </c>
      <c r="E3660">
        <v>6973</v>
      </c>
      <c r="F3660">
        <v>7.83</v>
      </c>
    </row>
    <row r="3661" spans="1:6" x14ac:dyDescent="0.25">
      <c r="A3661" t="s">
        <v>10892</v>
      </c>
      <c r="B3661" t="s">
        <v>10893</v>
      </c>
      <c r="C3661" t="s">
        <v>10894</v>
      </c>
      <c r="D3661" t="s">
        <v>160</v>
      </c>
      <c r="E3661">
        <v>6970</v>
      </c>
      <c r="F3661">
        <v>7.1</v>
      </c>
    </row>
    <row r="3662" spans="1:6" x14ac:dyDescent="0.25">
      <c r="A3662" t="s">
        <v>10895</v>
      </c>
      <c r="B3662" t="s">
        <v>10896</v>
      </c>
      <c r="C3662" t="s">
        <v>10897</v>
      </c>
      <c r="D3662" t="s">
        <v>107</v>
      </c>
      <c r="E3662">
        <v>6969</v>
      </c>
      <c r="F3662">
        <v>4.75</v>
      </c>
    </row>
    <row r="3663" spans="1:6" x14ac:dyDescent="0.25">
      <c r="A3663" t="s">
        <v>10898</v>
      </c>
      <c r="B3663" t="s">
        <v>10899</v>
      </c>
      <c r="C3663" t="s">
        <v>10900</v>
      </c>
      <c r="D3663" t="s">
        <v>119</v>
      </c>
      <c r="E3663">
        <v>6967</v>
      </c>
      <c r="F3663">
        <v>9.7100000000000009</v>
      </c>
    </row>
    <row r="3664" spans="1:6" x14ac:dyDescent="0.25">
      <c r="A3664" t="s">
        <v>10901</v>
      </c>
      <c r="B3664" t="s">
        <v>10902</v>
      </c>
      <c r="C3664" t="s">
        <v>10903</v>
      </c>
      <c r="D3664" t="s">
        <v>127</v>
      </c>
      <c r="E3664">
        <v>6966</v>
      </c>
      <c r="F3664">
        <v>14.9</v>
      </c>
    </row>
    <row r="3665" spans="1:6" x14ac:dyDescent="0.25">
      <c r="A3665" t="s">
        <v>10904</v>
      </c>
      <c r="B3665" t="s">
        <v>10905</v>
      </c>
      <c r="C3665" t="s">
        <v>10906</v>
      </c>
      <c r="D3665" t="s">
        <v>141</v>
      </c>
      <c r="E3665">
        <v>6957</v>
      </c>
      <c r="F3665">
        <v>10.73</v>
      </c>
    </row>
    <row r="3666" spans="1:6" x14ac:dyDescent="0.25">
      <c r="A3666" t="s">
        <v>10907</v>
      </c>
      <c r="B3666" t="s">
        <v>10908</v>
      </c>
      <c r="C3666" t="s">
        <v>10909</v>
      </c>
      <c r="D3666" t="s">
        <v>123</v>
      </c>
      <c r="E3666">
        <v>6956</v>
      </c>
      <c r="F3666">
        <v>6.41</v>
      </c>
    </row>
    <row r="3667" spans="1:6" x14ac:dyDescent="0.25">
      <c r="A3667" t="s">
        <v>10910</v>
      </c>
      <c r="B3667" t="s">
        <v>10911</v>
      </c>
      <c r="C3667" t="s">
        <v>10912</v>
      </c>
      <c r="D3667" t="s">
        <v>107</v>
      </c>
      <c r="E3667">
        <v>6956</v>
      </c>
      <c r="F3667">
        <v>8.9700000000000006</v>
      </c>
    </row>
    <row r="3668" spans="1:6" x14ac:dyDescent="0.25">
      <c r="A3668" t="s">
        <v>10913</v>
      </c>
      <c r="B3668" t="s">
        <v>10914</v>
      </c>
      <c r="C3668" t="s">
        <v>10915</v>
      </c>
      <c r="D3668" t="s">
        <v>107</v>
      </c>
      <c r="E3668">
        <v>6944</v>
      </c>
      <c r="F3668">
        <v>11.18</v>
      </c>
    </row>
    <row r="3669" spans="1:6" x14ac:dyDescent="0.25">
      <c r="A3669" t="s">
        <v>10916</v>
      </c>
      <c r="B3669" t="s">
        <v>10917</v>
      </c>
      <c r="C3669" t="s">
        <v>10918</v>
      </c>
      <c r="D3669" t="s">
        <v>149</v>
      </c>
      <c r="E3669">
        <v>6941</v>
      </c>
      <c r="F3669">
        <v>13.64</v>
      </c>
    </row>
    <row r="3670" spans="1:6" x14ac:dyDescent="0.25">
      <c r="A3670" t="s">
        <v>10919</v>
      </c>
      <c r="B3670" t="s">
        <v>10920</v>
      </c>
      <c r="C3670" t="s">
        <v>10921</v>
      </c>
      <c r="D3670" t="s">
        <v>195</v>
      </c>
      <c r="E3670">
        <v>6932</v>
      </c>
      <c r="F3670">
        <v>11.54</v>
      </c>
    </row>
    <row r="3671" spans="1:6" x14ac:dyDescent="0.25">
      <c r="A3671" t="s">
        <v>10922</v>
      </c>
      <c r="B3671" t="s">
        <v>10923</v>
      </c>
      <c r="C3671" t="s">
        <v>10924</v>
      </c>
      <c r="D3671" t="s">
        <v>107</v>
      </c>
      <c r="E3671">
        <v>6931</v>
      </c>
      <c r="F3671">
        <v>11.21</v>
      </c>
    </row>
    <row r="3672" spans="1:6" x14ac:dyDescent="0.25">
      <c r="A3672" t="s">
        <v>10925</v>
      </c>
      <c r="B3672" t="s">
        <v>10926</v>
      </c>
      <c r="C3672" t="s">
        <v>10927</v>
      </c>
      <c r="D3672" t="s">
        <v>131</v>
      </c>
      <c r="E3672">
        <v>6931</v>
      </c>
      <c r="F3672">
        <v>4.04</v>
      </c>
    </row>
    <row r="3673" spans="1:6" x14ac:dyDescent="0.25">
      <c r="A3673" t="s">
        <v>10928</v>
      </c>
      <c r="B3673" t="s">
        <v>10929</v>
      </c>
      <c r="C3673" t="s">
        <v>10930</v>
      </c>
      <c r="D3673" t="s">
        <v>195</v>
      </c>
      <c r="E3673">
        <v>6919</v>
      </c>
      <c r="F3673">
        <v>6.89</v>
      </c>
    </row>
    <row r="3674" spans="1:6" x14ac:dyDescent="0.25">
      <c r="A3674" t="s">
        <v>10931</v>
      </c>
      <c r="B3674" t="s">
        <v>10932</v>
      </c>
      <c r="C3674" t="s">
        <v>10933</v>
      </c>
      <c r="D3674" t="s">
        <v>145</v>
      </c>
      <c r="E3674">
        <v>6919</v>
      </c>
      <c r="F3674">
        <v>12.43</v>
      </c>
    </row>
    <row r="3675" spans="1:6" x14ac:dyDescent="0.25">
      <c r="A3675" t="s">
        <v>10934</v>
      </c>
      <c r="B3675" t="s">
        <v>10935</v>
      </c>
      <c r="C3675" t="s">
        <v>10936</v>
      </c>
      <c r="D3675" t="s">
        <v>103</v>
      </c>
      <c r="E3675">
        <v>6913</v>
      </c>
      <c r="F3675">
        <v>10.93</v>
      </c>
    </row>
    <row r="3676" spans="1:6" x14ac:dyDescent="0.25">
      <c r="A3676" t="s">
        <v>10937</v>
      </c>
      <c r="B3676" t="s">
        <v>10938</v>
      </c>
      <c r="C3676" t="s">
        <v>10939</v>
      </c>
      <c r="D3676" t="s">
        <v>107</v>
      </c>
      <c r="E3676">
        <v>6904</v>
      </c>
      <c r="F3676">
        <v>14.56</v>
      </c>
    </row>
    <row r="3677" spans="1:6" x14ac:dyDescent="0.25">
      <c r="A3677" t="s">
        <v>10940</v>
      </c>
      <c r="B3677" t="s">
        <v>10941</v>
      </c>
      <c r="C3677" t="s">
        <v>10942</v>
      </c>
      <c r="D3677" t="s">
        <v>107</v>
      </c>
      <c r="E3677">
        <v>6903</v>
      </c>
      <c r="F3677">
        <v>12.51</v>
      </c>
    </row>
    <row r="3678" spans="1:6" x14ac:dyDescent="0.25">
      <c r="A3678" t="s">
        <v>10943</v>
      </c>
      <c r="B3678" t="s">
        <v>10944</v>
      </c>
      <c r="C3678" t="s">
        <v>10945</v>
      </c>
      <c r="D3678" t="s">
        <v>156</v>
      </c>
      <c r="E3678">
        <v>6902</v>
      </c>
      <c r="F3678">
        <v>4.92</v>
      </c>
    </row>
    <row r="3679" spans="1:6" x14ac:dyDescent="0.25">
      <c r="A3679" t="s">
        <v>10946</v>
      </c>
      <c r="B3679" t="s">
        <v>10947</v>
      </c>
      <c r="C3679" t="s">
        <v>10948</v>
      </c>
      <c r="D3679" t="s">
        <v>160</v>
      </c>
      <c r="E3679">
        <v>6889</v>
      </c>
      <c r="F3679">
        <v>13.09</v>
      </c>
    </row>
    <row r="3680" spans="1:6" x14ac:dyDescent="0.25">
      <c r="A3680" t="s">
        <v>10949</v>
      </c>
      <c r="B3680" t="s">
        <v>10950</v>
      </c>
      <c r="C3680" t="s">
        <v>10951</v>
      </c>
      <c r="D3680" t="s">
        <v>107</v>
      </c>
      <c r="E3680">
        <v>6888</v>
      </c>
      <c r="F3680">
        <v>5.87</v>
      </c>
    </row>
    <row r="3681" spans="1:6" x14ac:dyDescent="0.25">
      <c r="A3681" t="s">
        <v>10952</v>
      </c>
      <c r="B3681" t="s">
        <v>10953</v>
      </c>
      <c r="C3681" t="s">
        <v>10954</v>
      </c>
      <c r="D3681" t="s">
        <v>127</v>
      </c>
      <c r="E3681">
        <v>6887</v>
      </c>
      <c r="F3681">
        <v>13.89</v>
      </c>
    </row>
    <row r="3682" spans="1:6" x14ac:dyDescent="0.25">
      <c r="A3682" t="s">
        <v>10955</v>
      </c>
      <c r="B3682" t="s">
        <v>10956</v>
      </c>
      <c r="C3682" t="s">
        <v>10957</v>
      </c>
      <c r="D3682" t="s">
        <v>88</v>
      </c>
      <c r="E3682">
        <v>6885</v>
      </c>
      <c r="F3682">
        <v>5.42</v>
      </c>
    </row>
    <row r="3683" spans="1:6" x14ac:dyDescent="0.25">
      <c r="A3683" t="s">
        <v>10958</v>
      </c>
      <c r="B3683" t="s">
        <v>10959</v>
      </c>
      <c r="C3683" t="s">
        <v>10960</v>
      </c>
      <c r="D3683" t="s">
        <v>131</v>
      </c>
      <c r="E3683">
        <v>6885</v>
      </c>
      <c r="F3683">
        <v>8.94</v>
      </c>
    </row>
    <row r="3684" spans="1:6" x14ac:dyDescent="0.25">
      <c r="A3684" t="s">
        <v>10961</v>
      </c>
      <c r="B3684" t="s">
        <v>10962</v>
      </c>
      <c r="C3684" t="s">
        <v>10963</v>
      </c>
      <c r="D3684" t="s">
        <v>127</v>
      </c>
      <c r="E3684">
        <v>6879</v>
      </c>
      <c r="F3684">
        <v>11.12</v>
      </c>
    </row>
    <row r="3685" spans="1:6" x14ac:dyDescent="0.25">
      <c r="A3685" t="s">
        <v>10964</v>
      </c>
      <c r="B3685" t="s">
        <v>10965</v>
      </c>
      <c r="C3685" t="s">
        <v>10966</v>
      </c>
      <c r="D3685" t="s">
        <v>160</v>
      </c>
      <c r="E3685">
        <v>6877</v>
      </c>
      <c r="F3685">
        <v>8.2200000000000006</v>
      </c>
    </row>
    <row r="3686" spans="1:6" x14ac:dyDescent="0.25">
      <c r="A3686" t="s">
        <v>10967</v>
      </c>
      <c r="B3686" t="s">
        <v>10968</v>
      </c>
      <c r="C3686" t="s">
        <v>10969</v>
      </c>
      <c r="D3686" t="s">
        <v>88</v>
      </c>
      <c r="E3686">
        <v>6876</v>
      </c>
      <c r="F3686">
        <v>8.19</v>
      </c>
    </row>
    <row r="3687" spans="1:6" x14ac:dyDescent="0.25">
      <c r="A3687" t="s">
        <v>10970</v>
      </c>
      <c r="B3687" t="s">
        <v>10971</v>
      </c>
      <c r="C3687" t="s">
        <v>10972</v>
      </c>
      <c r="D3687" t="s">
        <v>88</v>
      </c>
      <c r="E3687">
        <v>6876</v>
      </c>
      <c r="F3687">
        <v>15.94</v>
      </c>
    </row>
    <row r="3688" spans="1:6" x14ac:dyDescent="0.25">
      <c r="A3688" t="s">
        <v>10973</v>
      </c>
      <c r="B3688" t="s">
        <v>10974</v>
      </c>
      <c r="C3688" t="s">
        <v>10975</v>
      </c>
      <c r="D3688" t="s">
        <v>99</v>
      </c>
      <c r="E3688">
        <v>6871</v>
      </c>
      <c r="F3688">
        <v>11.35</v>
      </c>
    </row>
    <row r="3689" spans="1:6" x14ac:dyDescent="0.25">
      <c r="A3689" t="s">
        <v>10976</v>
      </c>
      <c r="B3689" t="s">
        <v>10977</v>
      </c>
      <c r="C3689" t="s">
        <v>10978</v>
      </c>
      <c r="D3689" t="s">
        <v>88</v>
      </c>
      <c r="E3689">
        <v>6867</v>
      </c>
      <c r="F3689">
        <v>13.22</v>
      </c>
    </row>
    <row r="3690" spans="1:6" x14ac:dyDescent="0.25">
      <c r="A3690" t="s">
        <v>10979</v>
      </c>
      <c r="B3690" t="s">
        <v>10980</v>
      </c>
      <c r="C3690" t="s">
        <v>10981</v>
      </c>
      <c r="D3690" t="s">
        <v>107</v>
      </c>
      <c r="E3690">
        <v>6863</v>
      </c>
      <c r="F3690">
        <v>4.1399999999999997</v>
      </c>
    </row>
    <row r="3691" spans="1:6" x14ac:dyDescent="0.25">
      <c r="A3691" t="s">
        <v>10982</v>
      </c>
      <c r="B3691" t="s">
        <v>10983</v>
      </c>
      <c r="C3691" t="s">
        <v>10984</v>
      </c>
      <c r="D3691" t="s">
        <v>160</v>
      </c>
      <c r="E3691">
        <v>6859</v>
      </c>
      <c r="F3691">
        <v>8.73</v>
      </c>
    </row>
    <row r="3692" spans="1:6" x14ac:dyDescent="0.25">
      <c r="A3692" t="s">
        <v>10985</v>
      </c>
      <c r="B3692" t="s">
        <v>10986</v>
      </c>
      <c r="C3692" t="s">
        <v>10987</v>
      </c>
      <c r="D3692" t="s">
        <v>115</v>
      </c>
      <c r="E3692">
        <v>6848</v>
      </c>
      <c r="F3692">
        <v>15.46</v>
      </c>
    </row>
    <row r="3693" spans="1:6" x14ac:dyDescent="0.25">
      <c r="A3693" t="s">
        <v>10988</v>
      </c>
      <c r="B3693" t="s">
        <v>10989</v>
      </c>
      <c r="C3693" t="s">
        <v>10990</v>
      </c>
      <c r="D3693" t="s">
        <v>107</v>
      </c>
      <c r="E3693">
        <v>6847</v>
      </c>
      <c r="F3693">
        <v>13.01</v>
      </c>
    </row>
    <row r="3694" spans="1:6" x14ac:dyDescent="0.25">
      <c r="A3694" t="s">
        <v>10991</v>
      </c>
      <c r="B3694" t="s">
        <v>10992</v>
      </c>
      <c r="C3694" t="s">
        <v>10993</v>
      </c>
      <c r="D3694" t="s">
        <v>115</v>
      </c>
      <c r="E3694">
        <v>6845</v>
      </c>
      <c r="F3694">
        <v>4.24</v>
      </c>
    </row>
    <row r="3695" spans="1:6" x14ac:dyDescent="0.25">
      <c r="A3695" t="s">
        <v>10994</v>
      </c>
      <c r="B3695" t="s">
        <v>10995</v>
      </c>
      <c r="C3695" t="s">
        <v>10996</v>
      </c>
      <c r="D3695" t="s">
        <v>107</v>
      </c>
      <c r="E3695">
        <v>6840</v>
      </c>
      <c r="F3695">
        <v>13.02</v>
      </c>
    </row>
    <row r="3696" spans="1:6" x14ac:dyDescent="0.25">
      <c r="A3696" t="s">
        <v>10997</v>
      </c>
      <c r="B3696" t="s">
        <v>10998</v>
      </c>
      <c r="C3696" t="s">
        <v>10999</v>
      </c>
      <c r="D3696" t="s">
        <v>212</v>
      </c>
      <c r="E3696">
        <v>6838</v>
      </c>
      <c r="F3696">
        <v>5.24</v>
      </c>
    </row>
    <row r="3697" spans="1:6" x14ac:dyDescent="0.25">
      <c r="A3697" t="s">
        <v>11000</v>
      </c>
      <c r="B3697" t="s">
        <v>11001</v>
      </c>
      <c r="C3697" t="s">
        <v>11002</v>
      </c>
      <c r="D3697" t="s">
        <v>127</v>
      </c>
      <c r="E3697">
        <v>6834</v>
      </c>
      <c r="F3697">
        <v>12.93</v>
      </c>
    </row>
    <row r="3698" spans="1:6" x14ac:dyDescent="0.25">
      <c r="A3698" t="s">
        <v>11003</v>
      </c>
      <c r="B3698" t="s">
        <v>11004</v>
      </c>
      <c r="C3698" t="s">
        <v>11005</v>
      </c>
      <c r="D3698" t="s">
        <v>115</v>
      </c>
      <c r="E3698">
        <v>6831</v>
      </c>
      <c r="F3698">
        <v>14.76</v>
      </c>
    </row>
    <row r="3699" spans="1:6" x14ac:dyDescent="0.25">
      <c r="A3699" t="s">
        <v>11006</v>
      </c>
      <c r="B3699" t="s">
        <v>11007</v>
      </c>
      <c r="C3699" t="s">
        <v>11008</v>
      </c>
      <c r="D3699" t="s">
        <v>88</v>
      </c>
      <c r="E3699">
        <v>6831</v>
      </c>
      <c r="F3699">
        <v>15.5</v>
      </c>
    </row>
    <row r="3700" spans="1:6" x14ac:dyDescent="0.25">
      <c r="A3700" t="s">
        <v>11009</v>
      </c>
      <c r="B3700" t="s">
        <v>11010</v>
      </c>
      <c r="C3700" t="s">
        <v>11011</v>
      </c>
      <c r="D3700" t="s">
        <v>160</v>
      </c>
      <c r="E3700">
        <v>6828</v>
      </c>
      <c r="F3700">
        <v>4.09</v>
      </c>
    </row>
    <row r="3701" spans="1:6" x14ac:dyDescent="0.25">
      <c r="A3701" t="s">
        <v>11012</v>
      </c>
      <c r="B3701" t="s">
        <v>11013</v>
      </c>
      <c r="C3701" t="s">
        <v>11014</v>
      </c>
      <c r="D3701" t="s">
        <v>156</v>
      </c>
      <c r="E3701">
        <v>6827</v>
      </c>
      <c r="F3701">
        <v>10.76</v>
      </c>
    </row>
    <row r="3702" spans="1:6" x14ac:dyDescent="0.25">
      <c r="A3702" t="s">
        <v>11015</v>
      </c>
      <c r="B3702" t="s">
        <v>11016</v>
      </c>
      <c r="C3702" t="s">
        <v>11017</v>
      </c>
      <c r="D3702" t="s">
        <v>107</v>
      </c>
      <c r="E3702">
        <v>6826</v>
      </c>
      <c r="F3702">
        <v>14.79</v>
      </c>
    </row>
    <row r="3703" spans="1:6" x14ac:dyDescent="0.25">
      <c r="A3703" t="s">
        <v>11018</v>
      </c>
      <c r="B3703" t="s">
        <v>11019</v>
      </c>
      <c r="C3703" t="s">
        <v>11020</v>
      </c>
      <c r="D3703" t="s">
        <v>156</v>
      </c>
      <c r="E3703">
        <v>6819</v>
      </c>
      <c r="F3703">
        <v>7.14</v>
      </c>
    </row>
    <row r="3704" spans="1:6" x14ac:dyDescent="0.25">
      <c r="A3704" t="s">
        <v>11021</v>
      </c>
      <c r="B3704" t="s">
        <v>11022</v>
      </c>
      <c r="C3704" t="s">
        <v>11023</v>
      </c>
      <c r="D3704" t="s">
        <v>383</v>
      </c>
      <c r="E3704">
        <v>6819</v>
      </c>
      <c r="F3704">
        <v>9.92</v>
      </c>
    </row>
    <row r="3705" spans="1:6" x14ac:dyDescent="0.25">
      <c r="A3705" t="s">
        <v>11024</v>
      </c>
      <c r="B3705" t="s">
        <v>11025</v>
      </c>
      <c r="C3705" t="s">
        <v>11026</v>
      </c>
      <c r="D3705" t="s">
        <v>107</v>
      </c>
      <c r="E3705">
        <v>6816</v>
      </c>
      <c r="F3705">
        <v>4.1500000000000004</v>
      </c>
    </row>
    <row r="3706" spans="1:6" x14ac:dyDescent="0.25">
      <c r="A3706" t="s">
        <v>11027</v>
      </c>
      <c r="B3706" t="s">
        <v>11028</v>
      </c>
      <c r="C3706" t="s">
        <v>11029</v>
      </c>
      <c r="D3706" t="s">
        <v>160</v>
      </c>
      <c r="E3706">
        <v>6815</v>
      </c>
      <c r="F3706">
        <v>9.8000000000000007</v>
      </c>
    </row>
    <row r="3707" spans="1:6" x14ac:dyDescent="0.25">
      <c r="A3707" t="s">
        <v>11030</v>
      </c>
      <c r="B3707" t="s">
        <v>11031</v>
      </c>
      <c r="C3707" t="s">
        <v>11032</v>
      </c>
      <c r="D3707" t="s">
        <v>88</v>
      </c>
      <c r="E3707">
        <v>6804</v>
      </c>
      <c r="F3707">
        <v>13.84</v>
      </c>
    </row>
    <row r="3708" spans="1:6" x14ac:dyDescent="0.25">
      <c r="A3708" t="s">
        <v>11033</v>
      </c>
      <c r="B3708" t="s">
        <v>11034</v>
      </c>
      <c r="C3708" t="s">
        <v>11035</v>
      </c>
      <c r="D3708" t="s">
        <v>107</v>
      </c>
      <c r="E3708">
        <v>6804</v>
      </c>
      <c r="F3708">
        <v>8.89</v>
      </c>
    </row>
    <row r="3709" spans="1:6" x14ac:dyDescent="0.25">
      <c r="A3709" t="s">
        <v>11036</v>
      </c>
      <c r="B3709" t="s">
        <v>11037</v>
      </c>
      <c r="C3709" t="s">
        <v>11038</v>
      </c>
      <c r="D3709" t="s">
        <v>127</v>
      </c>
      <c r="E3709">
        <v>6801</v>
      </c>
      <c r="F3709">
        <v>8.5500000000000007</v>
      </c>
    </row>
    <row r="3710" spans="1:6" x14ac:dyDescent="0.25">
      <c r="A3710" t="s">
        <v>11039</v>
      </c>
      <c r="B3710" t="s">
        <v>11040</v>
      </c>
      <c r="C3710" t="s">
        <v>11041</v>
      </c>
      <c r="D3710" t="s">
        <v>149</v>
      </c>
      <c r="E3710">
        <v>6799</v>
      </c>
      <c r="F3710">
        <v>15.88</v>
      </c>
    </row>
    <row r="3711" spans="1:6" x14ac:dyDescent="0.25">
      <c r="A3711" t="s">
        <v>11042</v>
      </c>
      <c r="B3711" t="s">
        <v>11043</v>
      </c>
      <c r="C3711" t="s">
        <v>11044</v>
      </c>
      <c r="D3711" t="s">
        <v>160</v>
      </c>
      <c r="E3711">
        <v>6793</v>
      </c>
      <c r="F3711">
        <v>8.15</v>
      </c>
    </row>
    <row r="3712" spans="1:6" x14ac:dyDescent="0.25">
      <c r="A3712" t="s">
        <v>11045</v>
      </c>
      <c r="B3712" t="s">
        <v>11046</v>
      </c>
      <c r="C3712" t="s">
        <v>11047</v>
      </c>
      <c r="D3712" t="s">
        <v>115</v>
      </c>
      <c r="E3712">
        <v>6790</v>
      </c>
      <c r="F3712">
        <v>10.61</v>
      </c>
    </row>
    <row r="3713" spans="1:6" x14ac:dyDescent="0.25">
      <c r="A3713" t="s">
        <v>11048</v>
      </c>
      <c r="B3713" t="s">
        <v>11049</v>
      </c>
      <c r="C3713" t="s">
        <v>11050</v>
      </c>
      <c r="D3713" t="s">
        <v>127</v>
      </c>
      <c r="E3713">
        <v>6787</v>
      </c>
      <c r="F3713">
        <v>4.7300000000000004</v>
      </c>
    </row>
    <row r="3714" spans="1:6" x14ac:dyDescent="0.25">
      <c r="A3714" t="s">
        <v>11051</v>
      </c>
      <c r="B3714" t="s">
        <v>11052</v>
      </c>
      <c r="C3714" t="s">
        <v>11053</v>
      </c>
      <c r="D3714" t="s">
        <v>115</v>
      </c>
      <c r="E3714">
        <v>6785</v>
      </c>
      <c r="F3714">
        <v>11.91</v>
      </c>
    </row>
    <row r="3715" spans="1:6" x14ac:dyDescent="0.25">
      <c r="A3715" t="s">
        <v>11054</v>
      </c>
      <c r="B3715" t="s">
        <v>11055</v>
      </c>
      <c r="C3715" t="s">
        <v>11056</v>
      </c>
      <c r="D3715" t="s">
        <v>107</v>
      </c>
      <c r="E3715">
        <v>6783</v>
      </c>
      <c r="F3715">
        <v>15.3</v>
      </c>
    </row>
    <row r="3716" spans="1:6" x14ac:dyDescent="0.25">
      <c r="A3716" t="s">
        <v>11057</v>
      </c>
      <c r="B3716" t="s">
        <v>11058</v>
      </c>
      <c r="C3716" t="s">
        <v>11059</v>
      </c>
      <c r="D3716" t="s">
        <v>131</v>
      </c>
      <c r="E3716">
        <v>6783</v>
      </c>
      <c r="F3716">
        <v>14.84</v>
      </c>
    </row>
    <row r="3717" spans="1:6" x14ac:dyDescent="0.25">
      <c r="A3717" t="s">
        <v>11060</v>
      </c>
      <c r="B3717" t="s">
        <v>11061</v>
      </c>
      <c r="C3717" t="s">
        <v>11062</v>
      </c>
      <c r="D3717" t="s">
        <v>99</v>
      </c>
      <c r="E3717">
        <v>6782</v>
      </c>
      <c r="F3717">
        <v>4.75</v>
      </c>
    </row>
    <row r="3718" spans="1:6" x14ac:dyDescent="0.25">
      <c r="A3718" t="s">
        <v>11063</v>
      </c>
      <c r="B3718" t="s">
        <v>11064</v>
      </c>
      <c r="C3718" t="s">
        <v>4472</v>
      </c>
      <c r="D3718" t="s">
        <v>205</v>
      </c>
      <c r="E3718">
        <v>6780</v>
      </c>
      <c r="F3718">
        <v>4.3600000000000003</v>
      </c>
    </row>
    <row r="3719" spans="1:6" x14ac:dyDescent="0.25">
      <c r="A3719" t="s">
        <v>11065</v>
      </c>
      <c r="B3719" t="s">
        <v>11066</v>
      </c>
      <c r="C3719" t="s">
        <v>11067</v>
      </c>
      <c r="D3719" t="s">
        <v>88</v>
      </c>
      <c r="E3719">
        <v>6778</v>
      </c>
      <c r="F3719">
        <v>6.75</v>
      </c>
    </row>
    <row r="3720" spans="1:6" x14ac:dyDescent="0.25">
      <c r="A3720" t="s">
        <v>11068</v>
      </c>
      <c r="B3720" t="s">
        <v>11069</v>
      </c>
      <c r="C3720" t="s">
        <v>11070</v>
      </c>
      <c r="D3720" t="s">
        <v>127</v>
      </c>
      <c r="E3720">
        <v>6776</v>
      </c>
      <c r="F3720">
        <v>13.15</v>
      </c>
    </row>
    <row r="3721" spans="1:6" x14ac:dyDescent="0.25">
      <c r="A3721" t="s">
        <v>11071</v>
      </c>
      <c r="B3721" t="s">
        <v>11072</v>
      </c>
      <c r="C3721" t="s">
        <v>11073</v>
      </c>
      <c r="D3721" t="s">
        <v>88</v>
      </c>
      <c r="E3721">
        <v>6775</v>
      </c>
      <c r="F3721">
        <v>6.2</v>
      </c>
    </row>
    <row r="3722" spans="1:6" x14ac:dyDescent="0.25">
      <c r="A3722" t="s">
        <v>11074</v>
      </c>
      <c r="B3722" t="s">
        <v>11075</v>
      </c>
      <c r="C3722" t="s">
        <v>11076</v>
      </c>
      <c r="D3722" t="s">
        <v>107</v>
      </c>
      <c r="E3722">
        <v>6773</v>
      </c>
      <c r="F3722">
        <v>15.3</v>
      </c>
    </row>
    <row r="3723" spans="1:6" x14ac:dyDescent="0.25">
      <c r="A3723" t="s">
        <v>11077</v>
      </c>
      <c r="B3723" t="s">
        <v>11078</v>
      </c>
      <c r="C3723" t="s">
        <v>11079</v>
      </c>
      <c r="D3723" t="s">
        <v>88</v>
      </c>
      <c r="E3723">
        <v>6761</v>
      </c>
      <c r="F3723">
        <v>7.2</v>
      </c>
    </row>
    <row r="3724" spans="1:6" x14ac:dyDescent="0.25">
      <c r="A3724" t="s">
        <v>11080</v>
      </c>
      <c r="B3724" t="s">
        <v>11081</v>
      </c>
      <c r="C3724" t="s">
        <v>11082</v>
      </c>
      <c r="D3724" t="s">
        <v>205</v>
      </c>
      <c r="E3724">
        <v>6743</v>
      </c>
      <c r="F3724">
        <v>15.55</v>
      </c>
    </row>
    <row r="3725" spans="1:6" x14ac:dyDescent="0.25">
      <c r="A3725" t="s">
        <v>11083</v>
      </c>
      <c r="B3725" t="s">
        <v>11084</v>
      </c>
      <c r="C3725" t="s">
        <v>11085</v>
      </c>
      <c r="D3725" t="s">
        <v>107</v>
      </c>
      <c r="E3725">
        <v>6740</v>
      </c>
      <c r="F3725">
        <v>10.8</v>
      </c>
    </row>
    <row r="3726" spans="1:6" x14ac:dyDescent="0.25">
      <c r="A3726" t="s">
        <v>11086</v>
      </c>
      <c r="B3726" t="s">
        <v>11087</v>
      </c>
      <c r="C3726" t="s">
        <v>11088</v>
      </c>
      <c r="D3726" t="s">
        <v>99</v>
      </c>
      <c r="E3726">
        <v>6734</v>
      </c>
      <c r="F3726">
        <v>14.33</v>
      </c>
    </row>
    <row r="3727" spans="1:6" x14ac:dyDescent="0.25">
      <c r="A3727" t="s">
        <v>11089</v>
      </c>
      <c r="B3727" t="s">
        <v>11090</v>
      </c>
      <c r="C3727" t="s">
        <v>11091</v>
      </c>
      <c r="D3727" t="s">
        <v>160</v>
      </c>
      <c r="E3727">
        <v>6730</v>
      </c>
      <c r="F3727">
        <v>6.3</v>
      </c>
    </row>
    <row r="3728" spans="1:6" x14ac:dyDescent="0.25">
      <c r="A3728" t="s">
        <v>11092</v>
      </c>
      <c r="B3728" t="s">
        <v>11093</v>
      </c>
      <c r="C3728" t="s">
        <v>11094</v>
      </c>
      <c r="D3728" t="s">
        <v>149</v>
      </c>
      <c r="E3728">
        <v>6729</v>
      </c>
      <c r="F3728">
        <v>4.46</v>
      </c>
    </row>
    <row r="3729" spans="1:6" x14ac:dyDescent="0.25">
      <c r="A3729" t="s">
        <v>11095</v>
      </c>
      <c r="B3729" t="s">
        <v>11096</v>
      </c>
      <c r="C3729" t="s">
        <v>11097</v>
      </c>
      <c r="D3729" t="s">
        <v>319</v>
      </c>
      <c r="E3729">
        <v>6723</v>
      </c>
      <c r="F3729">
        <v>8.23</v>
      </c>
    </row>
    <row r="3730" spans="1:6" x14ac:dyDescent="0.25">
      <c r="A3730" t="s">
        <v>11098</v>
      </c>
      <c r="B3730" t="s">
        <v>11099</v>
      </c>
      <c r="C3730" t="s">
        <v>11100</v>
      </c>
      <c r="D3730" t="s">
        <v>127</v>
      </c>
      <c r="E3730">
        <v>6720</v>
      </c>
      <c r="F3730">
        <v>13.38</v>
      </c>
    </row>
    <row r="3731" spans="1:6" x14ac:dyDescent="0.25">
      <c r="A3731" t="s">
        <v>11101</v>
      </c>
      <c r="B3731" t="s">
        <v>11102</v>
      </c>
      <c r="C3731" t="s">
        <v>2941</v>
      </c>
      <c r="D3731" t="s">
        <v>205</v>
      </c>
      <c r="E3731">
        <v>6716</v>
      </c>
      <c r="F3731">
        <v>5.27</v>
      </c>
    </row>
    <row r="3732" spans="1:6" x14ac:dyDescent="0.25">
      <c r="A3732" t="s">
        <v>11103</v>
      </c>
      <c r="B3732" t="s">
        <v>11104</v>
      </c>
      <c r="C3732" t="s">
        <v>11105</v>
      </c>
      <c r="D3732" t="s">
        <v>107</v>
      </c>
      <c r="E3732">
        <v>6706</v>
      </c>
      <c r="F3732">
        <v>12.73</v>
      </c>
    </row>
    <row r="3733" spans="1:6" x14ac:dyDescent="0.25">
      <c r="A3733" t="s">
        <v>11106</v>
      </c>
      <c r="B3733" t="s">
        <v>11107</v>
      </c>
      <c r="C3733" t="s">
        <v>11108</v>
      </c>
      <c r="D3733" t="s">
        <v>160</v>
      </c>
      <c r="E3733">
        <v>6705</v>
      </c>
      <c r="F3733">
        <v>8.86</v>
      </c>
    </row>
    <row r="3734" spans="1:6" x14ac:dyDescent="0.25">
      <c r="A3734" t="s">
        <v>11109</v>
      </c>
      <c r="B3734" t="s">
        <v>11110</v>
      </c>
      <c r="C3734" t="s">
        <v>11111</v>
      </c>
      <c r="D3734" t="s">
        <v>127</v>
      </c>
      <c r="E3734">
        <v>6702</v>
      </c>
      <c r="F3734">
        <v>13.37</v>
      </c>
    </row>
    <row r="3735" spans="1:6" x14ac:dyDescent="0.25">
      <c r="A3735" t="s">
        <v>11112</v>
      </c>
      <c r="B3735" t="s">
        <v>11113</v>
      </c>
      <c r="C3735" t="s">
        <v>11114</v>
      </c>
      <c r="D3735" t="s">
        <v>107</v>
      </c>
      <c r="E3735">
        <v>6700</v>
      </c>
      <c r="F3735">
        <v>15.95</v>
      </c>
    </row>
    <row r="3736" spans="1:6" x14ac:dyDescent="0.25">
      <c r="A3736" t="s">
        <v>11115</v>
      </c>
      <c r="B3736" t="s">
        <v>11116</v>
      </c>
      <c r="C3736" t="s">
        <v>11117</v>
      </c>
      <c r="D3736" t="s">
        <v>141</v>
      </c>
      <c r="E3736">
        <v>6697</v>
      </c>
      <c r="F3736">
        <v>10.119999999999999</v>
      </c>
    </row>
    <row r="3737" spans="1:6" x14ac:dyDescent="0.25">
      <c r="A3737" t="s">
        <v>11118</v>
      </c>
      <c r="B3737" t="s">
        <v>11119</v>
      </c>
      <c r="C3737" t="s">
        <v>11120</v>
      </c>
      <c r="D3737" t="s">
        <v>115</v>
      </c>
      <c r="E3737">
        <v>6695</v>
      </c>
      <c r="F3737">
        <v>5.53</v>
      </c>
    </row>
    <row r="3738" spans="1:6" x14ac:dyDescent="0.25">
      <c r="A3738" t="s">
        <v>11121</v>
      </c>
      <c r="B3738" t="s">
        <v>11122</v>
      </c>
      <c r="C3738" t="s">
        <v>11123</v>
      </c>
      <c r="D3738" t="s">
        <v>107</v>
      </c>
      <c r="E3738">
        <v>6694</v>
      </c>
      <c r="F3738">
        <v>10.11</v>
      </c>
    </row>
    <row r="3739" spans="1:6" x14ac:dyDescent="0.25">
      <c r="A3739" t="s">
        <v>11124</v>
      </c>
      <c r="B3739" t="s">
        <v>11125</v>
      </c>
      <c r="C3739" t="s">
        <v>11126</v>
      </c>
      <c r="D3739" t="s">
        <v>88</v>
      </c>
      <c r="E3739">
        <v>6693</v>
      </c>
      <c r="F3739">
        <v>10.029999999999999</v>
      </c>
    </row>
    <row r="3740" spans="1:6" x14ac:dyDescent="0.25">
      <c r="A3740" t="s">
        <v>11127</v>
      </c>
      <c r="B3740" t="s">
        <v>11128</v>
      </c>
      <c r="C3740" t="s">
        <v>11129</v>
      </c>
      <c r="D3740" t="s">
        <v>123</v>
      </c>
      <c r="E3740">
        <v>6692</v>
      </c>
      <c r="F3740">
        <v>9.15</v>
      </c>
    </row>
    <row r="3741" spans="1:6" x14ac:dyDescent="0.25">
      <c r="A3741" t="s">
        <v>11130</v>
      </c>
      <c r="B3741" t="s">
        <v>11131</v>
      </c>
      <c r="C3741" t="s">
        <v>11132</v>
      </c>
      <c r="D3741" t="s">
        <v>107</v>
      </c>
      <c r="E3741">
        <v>6691</v>
      </c>
      <c r="F3741">
        <v>5.34</v>
      </c>
    </row>
    <row r="3742" spans="1:6" x14ac:dyDescent="0.25">
      <c r="A3742" t="s">
        <v>11133</v>
      </c>
      <c r="B3742" t="s">
        <v>11134</v>
      </c>
      <c r="C3742" t="s">
        <v>11135</v>
      </c>
      <c r="D3742" t="s">
        <v>115</v>
      </c>
      <c r="E3742">
        <v>6690</v>
      </c>
      <c r="F3742">
        <v>10.65</v>
      </c>
    </row>
    <row r="3743" spans="1:6" x14ac:dyDescent="0.25">
      <c r="A3743" t="s">
        <v>11136</v>
      </c>
      <c r="B3743" t="s">
        <v>11137</v>
      </c>
      <c r="C3743" t="s">
        <v>5225</v>
      </c>
      <c r="D3743" t="s">
        <v>115</v>
      </c>
      <c r="E3743">
        <v>6690</v>
      </c>
      <c r="F3743">
        <v>5.5</v>
      </c>
    </row>
    <row r="3744" spans="1:6" x14ac:dyDescent="0.25">
      <c r="A3744" t="s">
        <v>11138</v>
      </c>
      <c r="B3744" t="s">
        <v>11139</v>
      </c>
      <c r="C3744" t="s">
        <v>11140</v>
      </c>
      <c r="D3744" t="s">
        <v>195</v>
      </c>
      <c r="E3744">
        <v>6670</v>
      </c>
      <c r="F3744">
        <v>6.08</v>
      </c>
    </row>
    <row r="3745" spans="1:6" x14ac:dyDescent="0.25">
      <c r="A3745" t="s">
        <v>11141</v>
      </c>
      <c r="B3745" t="s">
        <v>11142</v>
      </c>
      <c r="C3745" t="s">
        <v>11143</v>
      </c>
      <c r="D3745" t="s">
        <v>263</v>
      </c>
      <c r="E3745">
        <v>6666</v>
      </c>
      <c r="F3745">
        <v>4.04</v>
      </c>
    </row>
    <row r="3746" spans="1:6" x14ac:dyDescent="0.25">
      <c r="A3746" t="s">
        <v>11144</v>
      </c>
      <c r="B3746" t="s">
        <v>11145</v>
      </c>
      <c r="C3746" t="s">
        <v>4990</v>
      </c>
      <c r="D3746" t="s">
        <v>145</v>
      </c>
      <c r="E3746">
        <v>6665</v>
      </c>
      <c r="F3746">
        <v>6.57</v>
      </c>
    </row>
    <row r="3747" spans="1:6" x14ac:dyDescent="0.25">
      <c r="A3747" t="s">
        <v>11146</v>
      </c>
      <c r="B3747" t="s">
        <v>11147</v>
      </c>
      <c r="C3747" t="s">
        <v>11148</v>
      </c>
      <c r="D3747" t="s">
        <v>156</v>
      </c>
      <c r="E3747">
        <v>6665</v>
      </c>
      <c r="F3747">
        <v>5.9</v>
      </c>
    </row>
    <row r="3748" spans="1:6" x14ac:dyDescent="0.25">
      <c r="A3748" t="s">
        <v>11149</v>
      </c>
      <c r="B3748" t="s">
        <v>11150</v>
      </c>
      <c r="C3748" t="s">
        <v>11151</v>
      </c>
      <c r="D3748" t="s">
        <v>107</v>
      </c>
      <c r="E3748">
        <v>6660</v>
      </c>
      <c r="F3748">
        <v>4.0599999999999996</v>
      </c>
    </row>
    <row r="3749" spans="1:6" x14ac:dyDescent="0.25">
      <c r="A3749" t="s">
        <v>11152</v>
      </c>
      <c r="B3749" t="s">
        <v>11153</v>
      </c>
      <c r="C3749" t="s">
        <v>11154</v>
      </c>
      <c r="D3749" t="s">
        <v>127</v>
      </c>
      <c r="E3749">
        <v>6654</v>
      </c>
      <c r="F3749">
        <v>10.87</v>
      </c>
    </row>
    <row r="3750" spans="1:6" x14ac:dyDescent="0.25">
      <c r="A3750" t="s">
        <v>11155</v>
      </c>
      <c r="B3750" t="s">
        <v>11156</v>
      </c>
      <c r="C3750" t="s">
        <v>11157</v>
      </c>
      <c r="D3750" t="s">
        <v>173</v>
      </c>
      <c r="E3750">
        <v>6654</v>
      </c>
      <c r="F3750">
        <v>10.130000000000001</v>
      </c>
    </row>
    <row r="3751" spans="1:6" x14ac:dyDescent="0.25">
      <c r="A3751" t="s">
        <v>11158</v>
      </c>
      <c r="B3751" t="s">
        <v>11159</v>
      </c>
      <c r="C3751" t="s">
        <v>11160</v>
      </c>
      <c r="D3751" t="s">
        <v>156</v>
      </c>
      <c r="E3751">
        <v>6640</v>
      </c>
      <c r="F3751">
        <v>10.02</v>
      </c>
    </row>
    <row r="3752" spans="1:6" x14ac:dyDescent="0.25">
      <c r="A3752" t="s">
        <v>11161</v>
      </c>
      <c r="B3752" t="s">
        <v>11162</v>
      </c>
      <c r="C3752" t="s">
        <v>11163</v>
      </c>
      <c r="D3752" t="s">
        <v>107</v>
      </c>
      <c r="E3752">
        <v>6638</v>
      </c>
      <c r="F3752">
        <v>8.65</v>
      </c>
    </row>
    <row r="3753" spans="1:6" x14ac:dyDescent="0.25">
      <c r="A3753" t="s">
        <v>11164</v>
      </c>
      <c r="B3753" t="s">
        <v>11165</v>
      </c>
      <c r="C3753" t="s">
        <v>11166</v>
      </c>
      <c r="D3753" t="s">
        <v>107</v>
      </c>
      <c r="E3753">
        <v>6631</v>
      </c>
      <c r="F3753">
        <v>6</v>
      </c>
    </row>
    <row r="3754" spans="1:6" x14ac:dyDescent="0.25">
      <c r="A3754" t="s">
        <v>11167</v>
      </c>
      <c r="B3754" t="s">
        <v>11168</v>
      </c>
      <c r="C3754" t="s">
        <v>11169</v>
      </c>
      <c r="D3754" t="s">
        <v>88</v>
      </c>
      <c r="E3754">
        <v>6629</v>
      </c>
      <c r="F3754">
        <v>6.03</v>
      </c>
    </row>
    <row r="3755" spans="1:6" x14ac:dyDescent="0.25">
      <c r="A3755" t="s">
        <v>11170</v>
      </c>
      <c r="B3755" t="s">
        <v>11171</v>
      </c>
      <c r="C3755" t="s">
        <v>11172</v>
      </c>
      <c r="D3755" t="s">
        <v>107</v>
      </c>
      <c r="E3755">
        <v>6629</v>
      </c>
      <c r="F3755">
        <v>11.53</v>
      </c>
    </row>
    <row r="3756" spans="1:6" x14ac:dyDescent="0.25">
      <c r="A3756" t="s">
        <v>11173</v>
      </c>
      <c r="B3756" t="s">
        <v>11174</v>
      </c>
      <c r="C3756" t="s">
        <v>11175</v>
      </c>
      <c r="D3756" t="s">
        <v>107</v>
      </c>
      <c r="E3756">
        <v>6627</v>
      </c>
      <c r="F3756">
        <v>6.38</v>
      </c>
    </row>
    <row r="3757" spans="1:6" x14ac:dyDescent="0.25">
      <c r="A3757" t="s">
        <v>11176</v>
      </c>
      <c r="B3757" t="s">
        <v>11177</v>
      </c>
      <c r="C3757" t="s">
        <v>11178</v>
      </c>
      <c r="D3757" t="s">
        <v>107</v>
      </c>
      <c r="E3757">
        <v>6611</v>
      </c>
      <c r="F3757">
        <v>8.59</v>
      </c>
    </row>
    <row r="3758" spans="1:6" x14ac:dyDescent="0.25">
      <c r="A3758" t="s">
        <v>11179</v>
      </c>
      <c r="B3758" t="s">
        <v>11180</v>
      </c>
      <c r="C3758" t="s">
        <v>11181</v>
      </c>
      <c r="D3758" t="s">
        <v>160</v>
      </c>
      <c r="E3758">
        <v>6602</v>
      </c>
      <c r="F3758">
        <v>9.52</v>
      </c>
    </row>
    <row r="3759" spans="1:6" x14ac:dyDescent="0.25">
      <c r="A3759" t="s">
        <v>11182</v>
      </c>
      <c r="B3759" t="s">
        <v>11183</v>
      </c>
      <c r="C3759" t="s">
        <v>11184</v>
      </c>
      <c r="D3759" t="s">
        <v>156</v>
      </c>
      <c r="E3759">
        <v>6597</v>
      </c>
      <c r="F3759">
        <v>13.54</v>
      </c>
    </row>
    <row r="3760" spans="1:6" x14ac:dyDescent="0.25">
      <c r="A3760" t="s">
        <v>11185</v>
      </c>
      <c r="B3760" t="s">
        <v>11186</v>
      </c>
      <c r="C3760" t="s">
        <v>11187</v>
      </c>
      <c r="D3760" t="s">
        <v>228</v>
      </c>
      <c r="E3760">
        <v>6596</v>
      </c>
      <c r="F3760">
        <v>11.43</v>
      </c>
    </row>
    <row r="3761" spans="1:6" x14ac:dyDescent="0.25">
      <c r="A3761" t="s">
        <v>11188</v>
      </c>
      <c r="B3761" t="s">
        <v>11189</v>
      </c>
      <c r="C3761" t="s">
        <v>11190</v>
      </c>
      <c r="D3761" t="s">
        <v>115</v>
      </c>
      <c r="E3761">
        <v>6587</v>
      </c>
      <c r="F3761">
        <v>15.93</v>
      </c>
    </row>
    <row r="3762" spans="1:6" x14ac:dyDescent="0.25">
      <c r="A3762" t="s">
        <v>11191</v>
      </c>
      <c r="B3762" t="s">
        <v>11192</v>
      </c>
      <c r="C3762" t="s">
        <v>11193</v>
      </c>
      <c r="D3762" t="s">
        <v>115</v>
      </c>
      <c r="E3762">
        <v>6587</v>
      </c>
      <c r="F3762">
        <v>14.73</v>
      </c>
    </row>
    <row r="3763" spans="1:6" x14ac:dyDescent="0.25">
      <c r="A3763" t="s">
        <v>11194</v>
      </c>
      <c r="B3763" t="s">
        <v>11195</v>
      </c>
      <c r="C3763" t="s">
        <v>6006</v>
      </c>
      <c r="D3763" t="s">
        <v>115</v>
      </c>
      <c r="E3763">
        <v>6581</v>
      </c>
      <c r="F3763">
        <v>15.85</v>
      </c>
    </row>
    <row r="3764" spans="1:6" x14ac:dyDescent="0.25">
      <c r="A3764" t="s">
        <v>11196</v>
      </c>
      <c r="B3764" t="s">
        <v>11197</v>
      </c>
      <c r="C3764" t="s">
        <v>11198</v>
      </c>
      <c r="D3764" t="s">
        <v>173</v>
      </c>
      <c r="E3764">
        <v>6577</v>
      </c>
      <c r="F3764">
        <v>6.8</v>
      </c>
    </row>
    <row r="3765" spans="1:6" x14ac:dyDescent="0.25">
      <c r="A3765" t="s">
        <v>11199</v>
      </c>
      <c r="B3765" t="s">
        <v>11200</v>
      </c>
      <c r="C3765" t="s">
        <v>11201</v>
      </c>
      <c r="D3765" t="s">
        <v>127</v>
      </c>
      <c r="E3765">
        <v>6576</v>
      </c>
      <c r="F3765">
        <v>10.28</v>
      </c>
    </row>
    <row r="3766" spans="1:6" x14ac:dyDescent="0.25">
      <c r="A3766" t="s">
        <v>11202</v>
      </c>
      <c r="B3766" t="s">
        <v>11203</v>
      </c>
      <c r="C3766" t="s">
        <v>11204</v>
      </c>
      <c r="D3766" t="s">
        <v>145</v>
      </c>
      <c r="E3766">
        <v>6576</v>
      </c>
      <c r="F3766">
        <v>11.71</v>
      </c>
    </row>
    <row r="3767" spans="1:6" x14ac:dyDescent="0.25">
      <c r="A3767" t="s">
        <v>11205</v>
      </c>
      <c r="B3767" t="s">
        <v>11206</v>
      </c>
      <c r="C3767" t="s">
        <v>11207</v>
      </c>
      <c r="D3767" t="s">
        <v>160</v>
      </c>
      <c r="E3767">
        <v>6569</v>
      </c>
      <c r="F3767">
        <v>5.51</v>
      </c>
    </row>
    <row r="3768" spans="1:6" x14ac:dyDescent="0.25">
      <c r="A3768" t="s">
        <v>11208</v>
      </c>
      <c r="B3768" t="s">
        <v>11209</v>
      </c>
      <c r="C3768" t="s">
        <v>11210</v>
      </c>
      <c r="D3768" t="s">
        <v>115</v>
      </c>
      <c r="E3768">
        <v>6566</v>
      </c>
      <c r="F3768">
        <v>14.27</v>
      </c>
    </row>
    <row r="3769" spans="1:6" x14ac:dyDescent="0.25">
      <c r="A3769" t="s">
        <v>11211</v>
      </c>
      <c r="B3769" t="s">
        <v>11212</v>
      </c>
      <c r="C3769" t="s">
        <v>11213</v>
      </c>
      <c r="D3769" t="s">
        <v>115</v>
      </c>
      <c r="E3769">
        <v>6566</v>
      </c>
      <c r="F3769">
        <v>4.42</v>
      </c>
    </row>
    <row r="3770" spans="1:6" x14ac:dyDescent="0.25">
      <c r="A3770" t="s">
        <v>11214</v>
      </c>
      <c r="B3770" t="s">
        <v>11215</v>
      </c>
      <c r="C3770" t="s">
        <v>11216</v>
      </c>
      <c r="D3770" t="s">
        <v>107</v>
      </c>
      <c r="E3770">
        <v>6566</v>
      </c>
      <c r="F3770">
        <v>11.84</v>
      </c>
    </row>
    <row r="3771" spans="1:6" x14ac:dyDescent="0.25">
      <c r="A3771" t="s">
        <v>11217</v>
      </c>
      <c r="B3771" t="s">
        <v>11218</v>
      </c>
      <c r="C3771" t="s">
        <v>11219</v>
      </c>
      <c r="D3771" t="s">
        <v>107</v>
      </c>
      <c r="E3771">
        <v>6562</v>
      </c>
      <c r="F3771">
        <v>13.22</v>
      </c>
    </row>
    <row r="3772" spans="1:6" x14ac:dyDescent="0.25">
      <c r="A3772" t="s">
        <v>11220</v>
      </c>
      <c r="B3772" t="s">
        <v>11221</v>
      </c>
      <c r="C3772" t="s">
        <v>9455</v>
      </c>
      <c r="D3772" t="s">
        <v>173</v>
      </c>
      <c r="E3772">
        <v>6562</v>
      </c>
      <c r="F3772">
        <v>9.1199999999999992</v>
      </c>
    </row>
    <row r="3773" spans="1:6" x14ac:dyDescent="0.25">
      <c r="A3773" t="s">
        <v>11222</v>
      </c>
      <c r="B3773" t="s">
        <v>11223</v>
      </c>
      <c r="C3773" t="s">
        <v>11224</v>
      </c>
      <c r="D3773" t="s">
        <v>88</v>
      </c>
      <c r="E3773">
        <v>6557</v>
      </c>
      <c r="F3773">
        <v>14.35</v>
      </c>
    </row>
    <row r="3774" spans="1:6" x14ac:dyDescent="0.25">
      <c r="A3774" t="s">
        <v>11225</v>
      </c>
      <c r="B3774" t="s">
        <v>11226</v>
      </c>
      <c r="C3774" t="s">
        <v>11227</v>
      </c>
      <c r="D3774" t="s">
        <v>115</v>
      </c>
      <c r="E3774">
        <v>6555</v>
      </c>
      <c r="F3774">
        <v>10.17</v>
      </c>
    </row>
    <row r="3775" spans="1:6" x14ac:dyDescent="0.25">
      <c r="A3775" t="s">
        <v>11228</v>
      </c>
      <c r="B3775" t="s">
        <v>11229</v>
      </c>
      <c r="C3775" t="s">
        <v>11230</v>
      </c>
      <c r="D3775" t="s">
        <v>145</v>
      </c>
      <c r="E3775">
        <v>6555</v>
      </c>
      <c r="F3775">
        <v>7.83</v>
      </c>
    </row>
    <row r="3776" spans="1:6" x14ac:dyDescent="0.25">
      <c r="A3776" t="s">
        <v>11231</v>
      </c>
      <c r="B3776" t="s">
        <v>11232</v>
      </c>
      <c r="C3776" t="s">
        <v>11233</v>
      </c>
      <c r="D3776" t="s">
        <v>119</v>
      </c>
      <c r="E3776">
        <v>6554</v>
      </c>
      <c r="F3776">
        <v>14.55</v>
      </c>
    </row>
    <row r="3777" spans="1:6" x14ac:dyDescent="0.25">
      <c r="A3777" t="s">
        <v>11234</v>
      </c>
      <c r="B3777" t="s">
        <v>11235</v>
      </c>
      <c r="C3777" t="s">
        <v>11236</v>
      </c>
      <c r="D3777" t="s">
        <v>115</v>
      </c>
      <c r="E3777">
        <v>6553</v>
      </c>
      <c r="F3777">
        <v>10.34</v>
      </c>
    </row>
    <row r="3778" spans="1:6" x14ac:dyDescent="0.25">
      <c r="A3778" t="s">
        <v>11237</v>
      </c>
      <c r="B3778" t="s">
        <v>11238</v>
      </c>
      <c r="C3778" t="s">
        <v>11239</v>
      </c>
      <c r="D3778" t="s">
        <v>107</v>
      </c>
      <c r="E3778">
        <v>6553</v>
      </c>
      <c r="F3778">
        <v>5.09</v>
      </c>
    </row>
    <row r="3779" spans="1:6" x14ac:dyDescent="0.25">
      <c r="A3779" t="s">
        <v>11240</v>
      </c>
      <c r="B3779" t="s">
        <v>11241</v>
      </c>
      <c r="C3779" t="s">
        <v>11242</v>
      </c>
      <c r="D3779" t="s">
        <v>88</v>
      </c>
      <c r="E3779">
        <v>6548</v>
      </c>
      <c r="F3779">
        <v>14.8</v>
      </c>
    </row>
    <row r="3780" spans="1:6" x14ac:dyDescent="0.25">
      <c r="A3780" t="s">
        <v>11243</v>
      </c>
      <c r="B3780" t="s">
        <v>11244</v>
      </c>
      <c r="C3780" t="s">
        <v>11245</v>
      </c>
      <c r="D3780" t="s">
        <v>156</v>
      </c>
      <c r="E3780">
        <v>6545</v>
      </c>
      <c r="F3780">
        <v>11.73</v>
      </c>
    </row>
    <row r="3781" spans="1:6" x14ac:dyDescent="0.25">
      <c r="A3781" t="s">
        <v>11246</v>
      </c>
      <c r="B3781" t="s">
        <v>11247</v>
      </c>
      <c r="C3781" t="s">
        <v>11248</v>
      </c>
      <c r="D3781" t="s">
        <v>156</v>
      </c>
      <c r="E3781">
        <v>6542</v>
      </c>
      <c r="F3781">
        <v>14.8</v>
      </c>
    </row>
    <row r="3782" spans="1:6" x14ac:dyDescent="0.25">
      <c r="A3782" t="s">
        <v>11249</v>
      </c>
      <c r="B3782" t="s">
        <v>11250</v>
      </c>
      <c r="C3782" t="s">
        <v>11251</v>
      </c>
      <c r="D3782" t="s">
        <v>107</v>
      </c>
      <c r="E3782">
        <v>6539</v>
      </c>
      <c r="F3782">
        <v>5.0999999999999996</v>
      </c>
    </row>
    <row r="3783" spans="1:6" x14ac:dyDescent="0.25">
      <c r="A3783" t="s">
        <v>11252</v>
      </c>
      <c r="B3783" t="s">
        <v>11253</v>
      </c>
      <c r="C3783" t="s">
        <v>11254</v>
      </c>
      <c r="D3783" t="s">
        <v>88</v>
      </c>
      <c r="E3783">
        <v>6536</v>
      </c>
      <c r="F3783">
        <v>5.17</v>
      </c>
    </row>
    <row r="3784" spans="1:6" x14ac:dyDescent="0.25">
      <c r="A3784" t="s">
        <v>11255</v>
      </c>
      <c r="B3784" t="s">
        <v>11256</v>
      </c>
      <c r="C3784" t="s">
        <v>11257</v>
      </c>
      <c r="D3784" t="s">
        <v>195</v>
      </c>
      <c r="E3784">
        <v>6520</v>
      </c>
      <c r="F3784">
        <v>12.48</v>
      </c>
    </row>
    <row r="3785" spans="1:6" x14ac:dyDescent="0.25">
      <c r="A3785" t="s">
        <v>11258</v>
      </c>
      <c r="B3785" t="s">
        <v>11259</v>
      </c>
      <c r="C3785" t="s">
        <v>11260</v>
      </c>
      <c r="D3785" t="s">
        <v>127</v>
      </c>
      <c r="E3785">
        <v>6519</v>
      </c>
      <c r="F3785">
        <v>13.03</v>
      </c>
    </row>
    <row r="3786" spans="1:6" x14ac:dyDescent="0.25">
      <c r="A3786" t="s">
        <v>11261</v>
      </c>
      <c r="B3786" t="s">
        <v>11262</v>
      </c>
      <c r="C3786" t="s">
        <v>11263</v>
      </c>
      <c r="D3786" t="s">
        <v>107</v>
      </c>
      <c r="E3786">
        <v>6516</v>
      </c>
      <c r="F3786">
        <v>5.03</v>
      </c>
    </row>
    <row r="3787" spans="1:6" x14ac:dyDescent="0.25">
      <c r="A3787" t="s">
        <v>11264</v>
      </c>
      <c r="B3787" t="s">
        <v>11265</v>
      </c>
      <c r="C3787" t="s">
        <v>11266</v>
      </c>
      <c r="D3787" t="s">
        <v>119</v>
      </c>
      <c r="E3787">
        <v>6513</v>
      </c>
      <c r="F3787">
        <v>15.64</v>
      </c>
    </row>
    <row r="3788" spans="1:6" x14ac:dyDescent="0.25">
      <c r="A3788" t="s">
        <v>11267</v>
      </c>
      <c r="B3788" t="s">
        <v>11268</v>
      </c>
      <c r="C3788" t="s">
        <v>11269</v>
      </c>
      <c r="D3788" t="s">
        <v>205</v>
      </c>
      <c r="E3788">
        <v>6508</v>
      </c>
      <c r="F3788">
        <v>9.23</v>
      </c>
    </row>
    <row r="3789" spans="1:6" x14ac:dyDescent="0.25">
      <c r="A3789" t="s">
        <v>11270</v>
      </c>
      <c r="B3789" t="s">
        <v>11271</v>
      </c>
      <c r="C3789" t="s">
        <v>11272</v>
      </c>
      <c r="D3789" t="s">
        <v>115</v>
      </c>
      <c r="E3789">
        <v>6504</v>
      </c>
      <c r="F3789">
        <v>8.52</v>
      </c>
    </row>
    <row r="3790" spans="1:6" x14ac:dyDescent="0.25">
      <c r="A3790" t="s">
        <v>11273</v>
      </c>
      <c r="B3790" t="s">
        <v>11274</v>
      </c>
      <c r="C3790" t="s">
        <v>11275</v>
      </c>
      <c r="D3790" t="s">
        <v>103</v>
      </c>
      <c r="E3790">
        <v>6501</v>
      </c>
      <c r="F3790">
        <v>6.93</v>
      </c>
    </row>
    <row r="3791" spans="1:6" x14ac:dyDescent="0.25">
      <c r="A3791" t="s">
        <v>11276</v>
      </c>
      <c r="B3791" t="s">
        <v>11277</v>
      </c>
      <c r="C3791" t="s">
        <v>11278</v>
      </c>
      <c r="D3791" t="s">
        <v>383</v>
      </c>
      <c r="E3791">
        <v>6499</v>
      </c>
      <c r="F3791">
        <v>15.69</v>
      </c>
    </row>
    <row r="3792" spans="1:6" x14ac:dyDescent="0.25">
      <c r="A3792" t="s">
        <v>11279</v>
      </c>
      <c r="B3792" t="s">
        <v>11280</v>
      </c>
      <c r="C3792" t="s">
        <v>11281</v>
      </c>
      <c r="D3792" t="s">
        <v>228</v>
      </c>
      <c r="E3792">
        <v>6497</v>
      </c>
      <c r="F3792">
        <v>6.96</v>
      </c>
    </row>
    <row r="3793" spans="1:6" x14ac:dyDescent="0.25">
      <c r="A3793" t="s">
        <v>11282</v>
      </c>
      <c r="B3793" t="s">
        <v>11283</v>
      </c>
      <c r="C3793" t="s">
        <v>11284</v>
      </c>
      <c r="D3793" t="s">
        <v>107</v>
      </c>
      <c r="E3793">
        <v>6489</v>
      </c>
      <c r="F3793">
        <v>6.72</v>
      </c>
    </row>
    <row r="3794" spans="1:6" x14ac:dyDescent="0.25">
      <c r="A3794" t="s">
        <v>11285</v>
      </c>
      <c r="B3794" t="s">
        <v>11286</v>
      </c>
      <c r="C3794" t="s">
        <v>11287</v>
      </c>
      <c r="D3794" t="s">
        <v>107</v>
      </c>
      <c r="E3794">
        <v>6487</v>
      </c>
      <c r="F3794">
        <v>12.64</v>
      </c>
    </row>
    <row r="3795" spans="1:6" x14ac:dyDescent="0.25">
      <c r="A3795" t="s">
        <v>11288</v>
      </c>
      <c r="B3795" t="s">
        <v>11289</v>
      </c>
      <c r="C3795" t="s">
        <v>11290</v>
      </c>
      <c r="D3795" t="s">
        <v>107</v>
      </c>
      <c r="E3795">
        <v>6484</v>
      </c>
      <c r="F3795">
        <v>10.36</v>
      </c>
    </row>
    <row r="3796" spans="1:6" x14ac:dyDescent="0.25">
      <c r="A3796" t="s">
        <v>11291</v>
      </c>
      <c r="B3796" t="s">
        <v>11292</v>
      </c>
      <c r="C3796" t="s">
        <v>11293</v>
      </c>
      <c r="D3796" t="s">
        <v>127</v>
      </c>
      <c r="E3796">
        <v>6483</v>
      </c>
      <c r="F3796">
        <v>12.36</v>
      </c>
    </row>
    <row r="3797" spans="1:6" x14ac:dyDescent="0.25">
      <c r="A3797" t="s">
        <v>11294</v>
      </c>
      <c r="B3797" t="s">
        <v>11295</v>
      </c>
      <c r="C3797" t="s">
        <v>11296</v>
      </c>
      <c r="D3797" t="s">
        <v>253</v>
      </c>
      <c r="E3797">
        <v>6479</v>
      </c>
      <c r="F3797">
        <v>14.59</v>
      </c>
    </row>
    <row r="3798" spans="1:6" x14ac:dyDescent="0.25">
      <c r="A3798" t="s">
        <v>11297</v>
      </c>
      <c r="B3798" t="s">
        <v>11298</v>
      </c>
      <c r="C3798" t="s">
        <v>11299</v>
      </c>
      <c r="D3798" t="s">
        <v>145</v>
      </c>
      <c r="E3798">
        <v>6474</v>
      </c>
      <c r="F3798">
        <v>7.06</v>
      </c>
    </row>
    <row r="3799" spans="1:6" x14ac:dyDescent="0.25">
      <c r="A3799" t="s">
        <v>11300</v>
      </c>
      <c r="B3799" t="s">
        <v>11301</v>
      </c>
      <c r="C3799" t="s">
        <v>11302</v>
      </c>
      <c r="D3799" t="s">
        <v>99</v>
      </c>
      <c r="E3799">
        <v>6474</v>
      </c>
      <c r="F3799">
        <v>7.06</v>
      </c>
    </row>
    <row r="3800" spans="1:6" x14ac:dyDescent="0.25">
      <c r="A3800" t="s">
        <v>11303</v>
      </c>
      <c r="B3800" t="s">
        <v>11304</v>
      </c>
      <c r="C3800" t="s">
        <v>11305</v>
      </c>
      <c r="D3800" t="s">
        <v>253</v>
      </c>
      <c r="E3800">
        <v>6466</v>
      </c>
      <c r="F3800">
        <v>11.72</v>
      </c>
    </row>
    <row r="3801" spans="1:6" x14ac:dyDescent="0.25">
      <c r="A3801" t="s">
        <v>11306</v>
      </c>
      <c r="B3801" t="s">
        <v>11307</v>
      </c>
      <c r="C3801" t="s">
        <v>11308</v>
      </c>
      <c r="D3801" t="s">
        <v>127</v>
      </c>
      <c r="E3801">
        <v>6461</v>
      </c>
      <c r="F3801">
        <v>4.62</v>
      </c>
    </row>
    <row r="3802" spans="1:6" x14ac:dyDescent="0.25">
      <c r="A3802" t="s">
        <v>11309</v>
      </c>
      <c r="B3802" t="s">
        <v>11310</v>
      </c>
      <c r="C3802" t="s">
        <v>11311</v>
      </c>
      <c r="D3802" t="s">
        <v>205</v>
      </c>
      <c r="E3802">
        <v>6452</v>
      </c>
      <c r="F3802">
        <v>8.85</v>
      </c>
    </row>
    <row r="3803" spans="1:6" x14ac:dyDescent="0.25">
      <c r="A3803" t="s">
        <v>11312</v>
      </c>
      <c r="B3803" t="s">
        <v>11313</v>
      </c>
      <c r="C3803" t="s">
        <v>4172</v>
      </c>
      <c r="D3803" t="s">
        <v>160</v>
      </c>
      <c r="E3803">
        <v>6451</v>
      </c>
      <c r="F3803">
        <v>6</v>
      </c>
    </row>
    <row r="3804" spans="1:6" x14ac:dyDescent="0.25">
      <c r="A3804" t="s">
        <v>11314</v>
      </c>
      <c r="B3804" t="s">
        <v>11315</v>
      </c>
      <c r="C3804" t="s">
        <v>11316</v>
      </c>
      <c r="D3804" t="s">
        <v>141</v>
      </c>
      <c r="E3804">
        <v>6447</v>
      </c>
      <c r="F3804">
        <v>9.6300000000000008</v>
      </c>
    </row>
    <row r="3805" spans="1:6" x14ac:dyDescent="0.25">
      <c r="A3805" t="s">
        <v>11317</v>
      </c>
      <c r="B3805" t="s">
        <v>11318</v>
      </c>
      <c r="C3805" t="s">
        <v>11319</v>
      </c>
      <c r="D3805" t="s">
        <v>88</v>
      </c>
      <c r="E3805">
        <v>6437</v>
      </c>
      <c r="F3805">
        <v>13.27</v>
      </c>
    </row>
    <row r="3806" spans="1:6" x14ac:dyDescent="0.25">
      <c r="A3806" t="s">
        <v>11320</v>
      </c>
      <c r="B3806" t="s">
        <v>11321</v>
      </c>
      <c r="C3806" t="s">
        <v>1292</v>
      </c>
      <c r="D3806" t="s">
        <v>173</v>
      </c>
      <c r="E3806">
        <v>6436</v>
      </c>
      <c r="F3806">
        <v>15.72</v>
      </c>
    </row>
    <row r="3807" spans="1:6" x14ac:dyDescent="0.25">
      <c r="A3807" t="s">
        <v>11322</v>
      </c>
      <c r="B3807" t="s">
        <v>11323</v>
      </c>
      <c r="C3807" t="s">
        <v>11324</v>
      </c>
      <c r="D3807" t="s">
        <v>160</v>
      </c>
      <c r="E3807">
        <v>6433</v>
      </c>
      <c r="F3807">
        <v>15.67</v>
      </c>
    </row>
    <row r="3808" spans="1:6" x14ac:dyDescent="0.25">
      <c r="A3808" t="s">
        <v>11325</v>
      </c>
      <c r="B3808" t="s">
        <v>11326</v>
      </c>
      <c r="C3808" t="s">
        <v>4344</v>
      </c>
      <c r="D3808" t="s">
        <v>127</v>
      </c>
      <c r="E3808">
        <v>6427</v>
      </c>
      <c r="F3808">
        <v>5.57</v>
      </c>
    </row>
    <row r="3809" spans="1:6" x14ac:dyDescent="0.25">
      <c r="A3809" t="s">
        <v>11327</v>
      </c>
      <c r="B3809" t="s">
        <v>11328</v>
      </c>
      <c r="C3809" t="s">
        <v>11329</v>
      </c>
      <c r="D3809" t="s">
        <v>88</v>
      </c>
      <c r="E3809">
        <v>6427</v>
      </c>
      <c r="F3809">
        <v>10.38</v>
      </c>
    </row>
    <row r="3810" spans="1:6" x14ac:dyDescent="0.25">
      <c r="A3810" t="s">
        <v>11330</v>
      </c>
      <c r="B3810" t="s">
        <v>11331</v>
      </c>
      <c r="C3810" t="s">
        <v>11332</v>
      </c>
      <c r="D3810" t="s">
        <v>156</v>
      </c>
      <c r="E3810">
        <v>6425</v>
      </c>
      <c r="F3810">
        <v>11.33</v>
      </c>
    </row>
    <row r="3811" spans="1:6" x14ac:dyDescent="0.25">
      <c r="A3811" t="s">
        <v>11333</v>
      </c>
      <c r="B3811" t="s">
        <v>11334</v>
      </c>
      <c r="C3811" t="s">
        <v>11335</v>
      </c>
      <c r="D3811" t="s">
        <v>156</v>
      </c>
      <c r="E3811">
        <v>6420</v>
      </c>
      <c r="F3811">
        <v>9.17</v>
      </c>
    </row>
    <row r="3812" spans="1:6" x14ac:dyDescent="0.25">
      <c r="A3812" t="s">
        <v>11336</v>
      </c>
      <c r="B3812" t="s">
        <v>11337</v>
      </c>
      <c r="C3812" t="s">
        <v>11338</v>
      </c>
      <c r="D3812" t="s">
        <v>127</v>
      </c>
      <c r="E3812">
        <v>6413</v>
      </c>
      <c r="F3812">
        <v>10.51</v>
      </c>
    </row>
    <row r="3813" spans="1:6" x14ac:dyDescent="0.25">
      <c r="A3813" t="s">
        <v>11339</v>
      </c>
      <c r="B3813" t="s">
        <v>11340</v>
      </c>
      <c r="C3813" t="s">
        <v>11341</v>
      </c>
      <c r="D3813" t="s">
        <v>127</v>
      </c>
      <c r="E3813">
        <v>6406</v>
      </c>
      <c r="F3813">
        <v>8.66</v>
      </c>
    </row>
    <row r="3814" spans="1:6" x14ac:dyDescent="0.25">
      <c r="A3814" t="s">
        <v>11342</v>
      </c>
      <c r="B3814" t="s">
        <v>11343</v>
      </c>
      <c r="C3814" t="s">
        <v>11344</v>
      </c>
      <c r="D3814" t="s">
        <v>88</v>
      </c>
      <c r="E3814">
        <v>6404</v>
      </c>
      <c r="F3814">
        <v>15.73</v>
      </c>
    </row>
    <row r="3815" spans="1:6" x14ac:dyDescent="0.25">
      <c r="A3815" t="s">
        <v>11345</v>
      </c>
      <c r="B3815" t="s">
        <v>11346</v>
      </c>
      <c r="C3815" t="s">
        <v>11347</v>
      </c>
      <c r="D3815" t="s">
        <v>88</v>
      </c>
      <c r="E3815">
        <v>6397</v>
      </c>
      <c r="F3815">
        <v>11.04</v>
      </c>
    </row>
    <row r="3816" spans="1:6" x14ac:dyDescent="0.25">
      <c r="A3816" t="s">
        <v>11348</v>
      </c>
      <c r="B3816" t="s">
        <v>11349</v>
      </c>
      <c r="C3816" t="s">
        <v>11350</v>
      </c>
      <c r="D3816" t="s">
        <v>88</v>
      </c>
      <c r="E3816">
        <v>6393</v>
      </c>
      <c r="F3816">
        <v>15.66</v>
      </c>
    </row>
    <row r="3817" spans="1:6" x14ac:dyDescent="0.25">
      <c r="A3817" t="s">
        <v>11351</v>
      </c>
      <c r="B3817" t="s">
        <v>11352</v>
      </c>
      <c r="C3817" t="s">
        <v>11353</v>
      </c>
      <c r="D3817" t="s">
        <v>107</v>
      </c>
      <c r="E3817">
        <v>6387</v>
      </c>
      <c r="F3817">
        <v>4.5199999999999996</v>
      </c>
    </row>
    <row r="3818" spans="1:6" x14ac:dyDescent="0.25">
      <c r="A3818" t="s">
        <v>11354</v>
      </c>
      <c r="B3818" t="s">
        <v>11355</v>
      </c>
      <c r="C3818" t="s">
        <v>11356</v>
      </c>
      <c r="D3818" t="s">
        <v>156</v>
      </c>
      <c r="E3818">
        <v>6386</v>
      </c>
      <c r="F3818">
        <v>12.39</v>
      </c>
    </row>
    <row r="3819" spans="1:6" x14ac:dyDescent="0.25">
      <c r="A3819" t="s">
        <v>11357</v>
      </c>
      <c r="B3819" t="s">
        <v>11358</v>
      </c>
      <c r="C3819" t="s">
        <v>11359</v>
      </c>
      <c r="D3819" t="s">
        <v>88</v>
      </c>
      <c r="E3819">
        <v>6385</v>
      </c>
      <c r="F3819">
        <v>8.74</v>
      </c>
    </row>
    <row r="3820" spans="1:6" x14ac:dyDescent="0.25">
      <c r="A3820" t="s">
        <v>11360</v>
      </c>
      <c r="B3820" t="s">
        <v>11361</v>
      </c>
      <c r="C3820" t="s">
        <v>11362</v>
      </c>
      <c r="D3820" t="s">
        <v>156</v>
      </c>
      <c r="E3820">
        <v>6382</v>
      </c>
      <c r="F3820">
        <v>15.27</v>
      </c>
    </row>
    <row r="3821" spans="1:6" x14ac:dyDescent="0.25">
      <c r="A3821" t="s">
        <v>11363</v>
      </c>
      <c r="B3821" t="s">
        <v>11364</v>
      </c>
      <c r="C3821" t="s">
        <v>11365</v>
      </c>
      <c r="D3821" t="s">
        <v>88</v>
      </c>
      <c r="E3821">
        <v>6380</v>
      </c>
      <c r="F3821">
        <v>8.65</v>
      </c>
    </row>
    <row r="3822" spans="1:6" x14ac:dyDescent="0.25">
      <c r="A3822" t="s">
        <v>11366</v>
      </c>
      <c r="B3822" t="s">
        <v>11367</v>
      </c>
      <c r="C3822" t="s">
        <v>11368</v>
      </c>
      <c r="D3822" t="s">
        <v>123</v>
      </c>
      <c r="E3822">
        <v>6378</v>
      </c>
      <c r="F3822">
        <v>4.9800000000000004</v>
      </c>
    </row>
    <row r="3823" spans="1:6" x14ac:dyDescent="0.25">
      <c r="A3823" t="s">
        <v>11369</v>
      </c>
      <c r="B3823" t="s">
        <v>11370</v>
      </c>
      <c r="C3823" t="s">
        <v>11371</v>
      </c>
      <c r="D3823" t="s">
        <v>115</v>
      </c>
      <c r="E3823">
        <v>6378</v>
      </c>
      <c r="F3823">
        <v>6.25</v>
      </c>
    </row>
    <row r="3824" spans="1:6" x14ac:dyDescent="0.25">
      <c r="A3824" t="s">
        <v>11372</v>
      </c>
      <c r="B3824" t="s">
        <v>11373</v>
      </c>
      <c r="C3824" t="s">
        <v>284</v>
      </c>
      <c r="D3824" t="s">
        <v>160</v>
      </c>
      <c r="E3824">
        <v>6377</v>
      </c>
      <c r="F3824">
        <v>7.12</v>
      </c>
    </row>
    <row r="3825" spans="1:6" x14ac:dyDescent="0.25">
      <c r="A3825" t="s">
        <v>11374</v>
      </c>
      <c r="B3825" t="s">
        <v>11375</v>
      </c>
      <c r="C3825" t="s">
        <v>11376</v>
      </c>
      <c r="D3825" t="s">
        <v>115</v>
      </c>
      <c r="E3825">
        <v>6371</v>
      </c>
      <c r="F3825">
        <v>8.1199999999999992</v>
      </c>
    </row>
    <row r="3826" spans="1:6" x14ac:dyDescent="0.25">
      <c r="A3826" t="s">
        <v>11377</v>
      </c>
      <c r="B3826" t="s">
        <v>11378</v>
      </c>
      <c r="C3826" t="s">
        <v>11379</v>
      </c>
      <c r="D3826" t="s">
        <v>383</v>
      </c>
      <c r="E3826">
        <v>6371</v>
      </c>
      <c r="F3826">
        <v>9.39</v>
      </c>
    </row>
    <row r="3827" spans="1:6" x14ac:dyDescent="0.25">
      <c r="A3827" t="s">
        <v>11380</v>
      </c>
      <c r="B3827" t="s">
        <v>11381</v>
      </c>
      <c r="C3827" t="s">
        <v>11382</v>
      </c>
      <c r="D3827" t="s">
        <v>127</v>
      </c>
      <c r="E3827">
        <v>6361</v>
      </c>
      <c r="F3827">
        <v>15</v>
      </c>
    </row>
    <row r="3828" spans="1:6" x14ac:dyDescent="0.25">
      <c r="A3828" t="s">
        <v>11383</v>
      </c>
      <c r="B3828" t="s">
        <v>11384</v>
      </c>
      <c r="C3828" t="s">
        <v>11385</v>
      </c>
      <c r="D3828" t="s">
        <v>107</v>
      </c>
      <c r="E3828">
        <v>6354</v>
      </c>
      <c r="F3828">
        <v>10.119999999999999</v>
      </c>
    </row>
    <row r="3829" spans="1:6" x14ac:dyDescent="0.25">
      <c r="A3829" t="s">
        <v>11386</v>
      </c>
      <c r="B3829" t="s">
        <v>11387</v>
      </c>
      <c r="C3829" t="s">
        <v>11388</v>
      </c>
      <c r="D3829" t="s">
        <v>103</v>
      </c>
      <c r="E3829">
        <v>6347</v>
      </c>
      <c r="F3829">
        <v>5.43</v>
      </c>
    </row>
    <row r="3830" spans="1:6" x14ac:dyDescent="0.25">
      <c r="A3830" t="s">
        <v>11389</v>
      </c>
      <c r="B3830" t="s">
        <v>11390</v>
      </c>
      <c r="C3830" t="s">
        <v>11391</v>
      </c>
      <c r="D3830" t="s">
        <v>107</v>
      </c>
      <c r="E3830">
        <v>6346</v>
      </c>
      <c r="F3830">
        <v>13.15</v>
      </c>
    </row>
    <row r="3831" spans="1:6" x14ac:dyDescent="0.25">
      <c r="A3831" t="s">
        <v>11392</v>
      </c>
      <c r="B3831" t="s">
        <v>11393</v>
      </c>
      <c r="C3831" t="s">
        <v>11394</v>
      </c>
      <c r="D3831" t="s">
        <v>115</v>
      </c>
      <c r="E3831">
        <v>6343</v>
      </c>
      <c r="F3831">
        <v>11.77</v>
      </c>
    </row>
    <row r="3832" spans="1:6" x14ac:dyDescent="0.25">
      <c r="A3832" t="s">
        <v>11395</v>
      </c>
      <c r="B3832" t="s">
        <v>11396</v>
      </c>
      <c r="C3832" t="s">
        <v>11397</v>
      </c>
      <c r="D3832" t="s">
        <v>127</v>
      </c>
      <c r="E3832">
        <v>6340</v>
      </c>
      <c r="F3832">
        <v>6.22</v>
      </c>
    </row>
    <row r="3833" spans="1:6" x14ac:dyDescent="0.25">
      <c r="A3833" t="s">
        <v>11398</v>
      </c>
      <c r="B3833" t="s">
        <v>11399</v>
      </c>
      <c r="C3833" t="s">
        <v>11400</v>
      </c>
      <c r="D3833" t="s">
        <v>149</v>
      </c>
      <c r="E3833">
        <v>6336</v>
      </c>
      <c r="F3833">
        <v>13.02</v>
      </c>
    </row>
    <row r="3834" spans="1:6" x14ac:dyDescent="0.25">
      <c r="A3834" t="s">
        <v>11401</v>
      </c>
      <c r="B3834" t="s">
        <v>11402</v>
      </c>
      <c r="C3834" t="s">
        <v>11403</v>
      </c>
      <c r="D3834" t="s">
        <v>107</v>
      </c>
      <c r="E3834">
        <v>6334</v>
      </c>
      <c r="F3834">
        <v>12.05</v>
      </c>
    </row>
    <row r="3835" spans="1:6" x14ac:dyDescent="0.25">
      <c r="A3835" t="s">
        <v>11404</v>
      </c>
      <c r="B3835" t="s">
        <v>11405</v>
      </c>
      <c r="C3835" t="s">
        <v>11406</v>
      </c>
      <c r="D3835" t="s">
        <v>156</v>
      </c>
      <c r="E3835">
        <v>6331</v>
      </c>
      <c r="F3835">
        <v>14.4</v>
      </c>
    </row>
    <row r="3836" spans="1:6" x14ac:dyDescent="0.25">
      <c r="A3836" t="s">
        <v>11407</v>
      </c>
      <c r="B3836" t="s">
        <v>11408</v>
      </c>
      <c r="C3836" t="s">
        <v>11409</v>
      </c>
      <c r="D3836" t="s">
        <v>115</v>
      </c>
      <c r="E3836">
        <v>6327</v>
      </c>
      <c r="F3836">
        <v>8.7799999999999994</v>
      </c>
    </row>
    <row r="3837" spans="1:6" x14ac:dyDescent="0.25">
      <c r="A3837" t="s">
        <v>11410</v>
      </c>
      <c r="B3837" t="s">
        <v>11411</v>
      </c>
      <c r="C3837" t="s">
        <v>11412</v>
      </c>
      <c r="D3837" t="s">
        <v>383</v>
      </c>
      <c r="E3837">
        <v>6327</v>
      </c>
      <c r="F3837">
        <v>12.26</v>
      </c>
    </row>
    <row r="3838" spans="1:6" x14ac:dyDescent="0.25">
      <c r="A3838" t="s">
        <v>11413</v>
      </c>
      <c r="B3838" t="s">
        <v>11414</v>
      </c>
      <c r="C3838" t="s">
        <v>11415</v>
      </c>
      <c r="D3838" t="s">
        <v>107</v>
      </c>
      <c r="E3838">
        <v>6321</v>
      </c>
      <c r="F3838">
        <v>9.39</v>
      </c>
    </row>
    <row r="3839" spans="1:6" x14ac:dyDescent="0.25">
      <c r="A3839" t="s">
        <v>11416</v>
      </c>
      <c r="B3839" t="s">
        <v>11417</v>
      </c>
      <c r="C3839" t="s">
        <v>11418</v>
      </c>
      <c r="D3839" t="s">
        <v>156</v>
      </c>
      <c r="E3839">
        <v>6320</v>
      </c>
      <c r="F3839">
        <v>5</v>
      </c>
    </row>
    <row r="3840" spans="1:6" x14ac:dyDescent="0.25">
      <c r="A3840" t="s">
        <v>11419</v>
      </c>
      <c r="B3840" t="s">
        <v>11420</v>
      </c>
      <c r="C3840" t="s">
        <v>11421</v>
      </c>
      <c r="D3840" t="s">
        <v>107</v>
      </c>
      <c r="E3840">
        <v>6311</v>
      </c>
      <c r="F3840">
        <v>11.25</v>
      </c>
    </row>
    <row r="3841" spans="1:6" x14ac:dyDescent="0.25">
      <c r="A3841" t="s">
        <v>11422</v>
      </c>
      <c r="B3841" t="s">
        <v>11423</v>
      </c>
      <c r="C3841" t="s">
        <v>358</v>
      </c>
      <c r="D3841" t="s">
        <v>173</v>
      </c>
      <c r="E3841">
        <v>6310</v>
      </c>
      <c r="F3841">
        <v>9.7200000000000006</v>
      </c>
    </row>
    <row r="3842" spans="1:6" x14ac:dyDescent="0.25">
      <c r="A3842" t="s">
        <v>11424</v>
      </c>
      <c r="B3842" t="s">
        <v>11425</v>
      </c>
      <c r="C3842" t="s">
        <v>11426</v>
      </c>
      <c r="D3842" t="s">
        <v>205</v>
      </c>
      <c r="E3842">
        <v>6304</v>
      </c>
      <c r="F3842">
        <v>13.94</v>
      </c>
    </row>
    <row r="3843" spans="1:6" x14ac:dyDescent="0.25">
      <c r="A3843" t="s">
        <v>11427</v>
      </c>
      <c r="B3843" t="s">
        <v>11428</v>
      </c>
      <c r="C3843" t="s">
        <v>11429</v>
      </c>
      <c r="D3843" t="s">
        <v>107</v>
      </c>
      <c r="E3843">
        <v>6303</v>
      </c>
      <c r="F3843">
        <v>8.27</v>
      </c>
    </row>
    <row r="3844" spans="1:6" x14ac:dyDescent="0.25">
      <c r="A3844" t="s">
        <v>11430</v>
      </c>
      <c r="B3844" t="s">
        <v>11431</v>
      </c>
      <c r="C3844" t="s">
        <v>11432</v>
      </c>
      <c r="D3844" t="s">
        <v>107</v>
      </c>
      <c r="E3844">
        <v>6301</v>
      </c>
      <c r="F3844">
        <v>12.42</v>
      </c>
    </row>
    <row r="3845" spans="1:6" x14ac:dyDescent="0.25">
      <c r="A3845" t="s">
        <v>11433</v>
      </c>
      <c r="B3845" t="s">
        <v>11434</v>
      </c>
      <c r="C3845" t="s">
        <v>11435</v>
      </c>
      <c r="D3845" t="s">
        <v>160</v>
      </c>
      <c r="E3845">
        <v>6299</v>
      </c>
      <c r="F3845">
        <v>4.3499999999999996</v>
      </c>
    </row>
    <row r="3846" spans="1:6" x14ac:dyDescent="0.25">
      <c r="A3846" t="s">
        <v>11436</v>
      </c>
      <c r="B3846" t="s">
        <v>11437</v>
      </c>
      <c r="C3846" t="s">
        <v>11438</v>
      </c>
      <c r="D3846" t="s">
        <v>205</v>
      </c>
      <c r="E3846">
        <v>6295</v>
      </c>
      <c r="F3846">
        <v>14.42</v>
      </c>
    </row>
    <row r="3847" spans="1:6" x14ac:dyDescent="0.25">
      <c r="A3847" t="s">
        <v>11439</v>
      </c>
      <c r="B3847" t="s">
        <v>11440</v>
      </c>
      <c r="C3847" t="s">
        <v>11441</v>
      </c>
      <c r="D3847" t="s">
        <v>127</v>
      </c>
      <c r="E3847">
        <v>6294</v>
      </c>
      <c r="F3847">
        <v>7.97</v>
      </c>
    </row>
    <row r="3848" spans="1:6" x14ac:dyDescent="0.25">
      <c r="A3848" t="s">
        <v>11442</v>
      </c>
      <c r="B3848" t="s">
        <v>11443</v>
      </c>
      <c r="C3848" t="s">
        <v>11444</v>
      </c>
      <c r="D3848" t="s">
        <v>173</v>
      </c>
      <c r="E3848">
        <v>6293</v>
      </c>
      <c r="F3848">
        <v>14.01</v>
      </c>
    </row>
    <row r="3849" spans="1:6" x14ac:dyDescent="0.25">
      <c r="A3849" t="s">
        <v>11445</v>
      </c>
      <c r="B3849" t="s">
        <v>11446</v>
      </c>
      <c r="C3849" t="s">
        <v>11447</v>
      </c>
      <c r="D3849" t="s">
        <v>107</v>
      </c>
      <c r="E3849">
        <v>6286</v>
      </c>
      <c r="F3849">
        <v>7.64</v>
      </c>
    </row>
    <row r="3850" spans="1:6" x14ac:dyDescent="0.25">
      <c r="A3850" t="s">
        <v>11448</v>
      </c>
      <c r="B3850" t="s">
        <v>11449</v>
      </c>
      <c r="C3850" t="s">
        <v>11450</v>
      </c>
      <c r="D3850" t="s">
        <v>88</v>
      </c>
      <c r="E3850">
        <v>6283</v>
      </c>
      <c r="F3850">
        <v>8.48</v>
      </c>
    </row>
    <row r="3851" spans="1:6" x14ac:dyDescent="0.25">
      <c r="A3851" t="s">
        <v>11451</v>
      </c>
      <c r="B3851" t="s">
        <v>11452</v>
      </c>
      <c r="C3851" t="s">
        <v>11453</v>
      </c>
      <c r="D3851" t="s">
        <v>205</v>
      </c>
      <c r="E3851">
        <v>6277</v>
      </c>
      <c r="F3851">
        <v>5.26</v>
      </c>
    </row>
    <row r="3852" spans="1:6" x14ac:dyDescent="0.25">
      <c r="A3852" t="s">
        <v>11454</v>
      </c>
      <c r="B3852" t="s">
        <v>11455</v>
      </c>
      <c r="C3852" t="s">
        <v>11456</v>
      </c>
      <c r="D3852" t="s">
        <v>123</v>
      </c>
      <c r="E3852">
        <v>6272</v>
      </c>
      <c r="F3852">
        <v>12.39</v>
      </c>
    </row>
    <row r="3853" spans="1:6" x14ac:dyDescent="0.25">
      <c r="A3853" t="s">
        <v>11457</v>
      </c>
      <c r="B3853" t="s">
        <v>11458</v>
      </c>
      <c r="C3853" t="s">
        <v>11459</v>
      </c>
      <c r="D3853" t="s">
        <v>107</v>
      </c>
      <c r="E3853">
        <v>6272</v>
      </c>
      <c r="F3853">
        <v>15.43</v>
      </c>
    </row>
    <row r="3854" spans="1:6" x14ac:dyDescent="0.25">
      <c r="A3854" t="s">
        <v>11460</v>
      </c>
      <c r="B3854" t="s">
        <v>11461</v>
      </c>
      <c r="C3854" t="s">
        <v>11462</v>
      </c>
      <c r="D3854" t="s">
        <v>212</v>
      </c>
      <c r="E3854">
        <v>6268</v>
      </c>
      <c r="F3854">
        <v>6.52</v>
      </c>
    </row>
    <row r="3855" spans="1:6" x14ac:dyDescent="0.25">
      <c r="A3855" t="s">
        <v>11463</v>
      </c>
      <c r="B3855" t="s">
        <v>11464</v>
      </c>
      <c r="C3855" t="s">
        <v>11465</v>
      </c>
      <c r="D3855" t="s">
        <v>160</v>
      </c>
      <c r="E3855">
        <v>6268</v>
      </c>
      <c r="F3855">
        <v>10.75</v>
      </c>
    </row>
    <row r="3856" spans="1:6" x14ac:dyDescent="0.25">
      <c r="A3856" t="s">
        <v>11466</v>
      </c>
      <c r="B3856" t="s">
        <v>11467</v>
      </c>
      <c r="C3856" t="s">
        <v>11468</v>
      </c>
      <c r="D3856" t="s">
        <v>127</v>
      </c>
      <c r="E3856">
        <v>6262</v>
      </c>
      <c r="F3856">
        <v>12.32</v>
      </c>
    </row>
    <row r="3857" spans="1:6" x14ac:dyDescent="0.25">
      <c r="A3857" t="s">
        <v>11469</v>
      </c>
      <c r="B3857" t="s">
        <v>11470</v>
      </c>
      <c r="C3857" t="s">
        <v>11471</v>
      </c>
      <c r="D3857" t="s">
        <v>88</v>
      </c>
      <c r="E3857">
        <v>6260</v>
      </c>
      <c r="F3857">
        <v>13.24</v>
      </c>
    </row>
    <row r="3858" spans="1:6" x14ac:dyDescent="0.25">
      <c r="A3858" t="s">
        <v>11472</v>
      </c>
      <c r="B3858" t="s">
        <v>11473</v>
      </c>
      <c r="C3858" t="s">
        <v>11474</v>
      </c>
      <c r="D3858" t="s">
        <v>115</v>
      </c>
      <c r="E3858">
        <v>6256</v>
      </c>
      <c r="F3858">
        <v>14.25</v>
      </c>
    </row>
    <row r="3859" spans="1:6" x14ac:dyDescent="0.25">
      <c r="A3859" t="s">
        <v>11475</v>
      </c>
      <c r="B3859" t="s">
        <v>11476</v>
      </c>
      <c r="C3859" t="s">
        <v>11477</v>
      </c>
      <c r="D3859" t="s">
        <v>115</v>
      </c>
      <c r="E3859">
        <v>6255</v>
      </c>
      <c r="F3859">
        <v>5.17</v>
      </c>
    </row>
    <row r="3860" spans="1:6" x14ac:dyDescent="0.25">
      <c r="A3860" t="s">
        <v>11478</v>
      </c>
      <c r="B3860" t="s">
        <v>11479</v>
      </c>
      <c r="C3860" t="s">
        <v>11480</v>
      </c>
      <c r="D3860" t="s">
        <v>205</v>
      </c>
      <c r="E3860">
        <v>6253</v>
      </c>
      <c r="F3860">
        <v>7.8</v>
      </c>
    </row>
    <row r="3861" spans="1:6" x14ac:dyDescent="0.25">
      <c r="A3861" t="s">
        <v>11481</v>
      </c>
      <c r="B3861" t="s">
        <v>11482</v>
      </c>
      <c r="C3861" t="s">
        <v>11483</v>
      </c>
      <c r="D3861" t="s">
        <v>160</v>
      </c>
      <c r="E3861">
        <v>6251</v>
      </c>
      <c r="F3861">
        <v>14.15</v>
      </c>
    </row>
    <row r="3862" spans="1:6" x14ac:dyDescent="0.25">
      <c r="A3862" t="s">
        <v>11484</v>
      </c>
      <c r="B3862" t="s">
        <v>11485</v>
      </c>
      <c r="C3862" t="s">
        <v>11486</v>
      </c>
      <c r="D3862" t="s">
        <v>127</v>
      </c>
      <c r="E3862">
        <v>6248</v>
      </c>
      <c r="F3862">
        <v>6.76</v>
      </c>
    </row>
    <row r="3863" spans="1:6" x14ac:dyDescent="0.25">
      <c r="A3863" t="s">
        <v>11487</v>
      </c>
      <c r="B3863" t="s">
        <v>11488</v>
      </c>
      <c r="C3863" t="s">
        <v>11489</v>
      </c>
      <c r="D3863" t="s">
        <v>127</v>
      </c>
      <c r="E3863">
        <v>6247</v>
      </c>
      <c r="F3863">
        <v>15.5</v>
      </c>
    </row>
    <row r="3864" spans="1:6" x14ac:dyDescent="0.25">
      <c r="A3864" t="s">
        <v>11490</v>
      </c>
      <c r="B3864" t="s">
        <v>11491</v>
      </c>
      <c r="C3864" t="s">
        <v>11492</v>
      </c>
      <c r="D3864" t="s">
        <v>173</v>
      </c>
      <c r="E3864">
        <v>6242</v>
      </c>
      <c r="F3864">
        <v>15.3</v>
      </c>
    </row>
    <row r="3865" spans="1:6" x14ac:dyDescent="0.25">
      <c r="A3865" t="s">
        <v>11493</v>
      </c>
      <c r="B3865" t="s">
        <v>11494</v>
      </c>
      <c r="C3865" t="s">
        <v>11495</v>
      </c>
      <c r="D3865" t="s">
        <v>107</v>
      </c>
      <c r="E3865">
        <v>6239</v>
      </c>
      <c r="F3865">
        <v>6.13</v>
      </c>
    </row>
    <row r="3866" spans="1:6" x14ac:dyDescent="0.25">
      <c r="A3866" t="s">
        <v>11496</v>
      </c>
      <c r="B3866" t="s">
        <v>11497</v>
      </c>
      <c r="C3866" t="s">
        <v>11498</v>
      </c>
      <c r="D3866" t="s">
        <v>103</v>
      </c>
      <c r="E3866">
        <v>6235</v>
      </c>
      <c r="F3866">
        <v>8.9499999999999993</v>
      </c>
    </row>
    <row r="3867" spans="1:6" x14ac:dyDescent="0.25">
      <c r="A3867" t="s">
        <v>11499</v>
      </c>
      <c r="B3867" t="s">
        <v>11500</v>
      </c>
      <c r="C3867" t="s">
        <v>11501</v>
      </c>
      <c r="D3867" t="s">
        <v>107</v>
      </c>
      <c r="E3867">
        <v>6233</v>
      </c>
      <c r="F3867">
        <v>14.55</v>
      </c>
    </row>
    <row r="3868" spans="1:6" x14ac:dyDescent="0.25">
      <c r="A3868" t="s">
        <v>11502</v>
      </c>
      <c r="B3868" t="s">
        <v>11503</v>
      </c>
      <c r="C3868" t="s">
        <v>11504</v>
      </c>
      <c r="D3868" t="s">
        <v>107</v>
      </c>
      <c r="E3868">
        <v>6222</v>
      </c>
      <c r="F3868">
        <v>15.61</v>
      </c>
    </row>
    <row r="3869" spans="1:6" x14ac:dyDescent="0.25">
      <c r="A3869" t="s">
        <v>11505</v>
      </c>
      <c r="B3869" t="s">
        <v>11506</v>
      </c>
      <c r="C3869" t="s">
        <v>11507</v>
      </c>
      <c r="D3869" t="s">
        <v>115</v>
      </c>
      <c r="E3869">
        <v>6221</v>
      </c>
      <c r="F3869">
        <v>6.69</v>
      </c>
    </row>
    <row r="3870" spans="1:6" x14ac:dyDescent="0.25">
      <c r="A3870" t="s">
        <v>11508</v>
      </c>
      <c r="B3870" t="s">
        <v>11509</v>
      </c>
      <c r="C3870" t="s">
        <v>9458</v>
      </c>
      <c r="D3870" t="s">
        <v>88</v>
      </c>
      <c r="E3870">
        <v>6221</v>
      </c>
      <c r="F3870">
        <v>9.5</v>
      </c>
    </row>
    <row r="3871" spans="1:6" x14ac:dyDescent="0.25">
      <c r="A3871" t="s">
        <v>11510</v>
      </c>
      <c r="B3871" t="s">
        <v>11511</v>
      </c>
      <c r="C3871" t="s">
        <v>11512</v>
      </c>
      <c r="D3871" t="s">
        <v>195</v>
      </c>
      <c r="E3871">
        <v>6220</v>
      </c>
      <c r="F3871">
        <v>6.55</v>
      </c>
    </row>
    <row r="3872" spans="1:6" x14ac:dyDescent="0.25">
      <c r="A3872" t="s">
        <v>11513</v>
      </c>
      <c r="B3872" t="s">
        <v>11514</v>
      </c>
      <c r="C3872" t="s">
        <v>11515</v>
      </c>
      <c r="D3872" t="s">
        <v>156</v>
      </c>
      <c r="E3872">
        <v>6220</v>
      </c>
      <c r="F3872">
        <v>9.3699999999999992</v>
      </c>
    </row>
    <row r="3873" spans="1:6" x14ac:dyDescent="0.25">
      <c r="A3873" t="s">
        <v>11516</v>
      </c>
      <c r="B3873" t="s">
        <v>11517</v>
      </c>
      <c r="C3873" t="s">
        <v>11518</v>
      </c>
      <c r="D3873" t="s">
        <v>156</v>
      </c>
      <c r="E3873">
        <v>6220</v>
      </c>
      <c r="F3873">
        <v>11.87</v>
      </c>
    </row>
    <row r="3874" spans="1:6" x14ac:dyDescent="0.25">
      <c r="A3874" t="s">
        <v>11519</v>
      </c>
      <c r="B3874" t="s">
        <v>11520</v>
      </c>
      <c r="C3874" t="s">
        <v>11521</v>
      </c>
      <c r="D3874" t="s">
        <v>115</v>
      </c>
      <c r="E3874">
        <v>6219</v>
      </c>
      <c r="F3874">
        <v>14.23</v>
      </c>
    </row>
    <row r="3875" spans="1:6" x14ac:dyDescent="0.25">
      <c r="A3875" t="s">
        <v>11522</v>
      </c>
      <c r="B3875" t="s">
        <v>11523</v>
      </c>
      <c r="C3875" t="s">
        <v>11524</v>
      </c>
      <c r="D3875" t="s">
        <v>115</v>
      </c>
      <c r="E3875">
        <v>6218</v>
      </c>
      <c r="F3875">
        <v>13.28</v>
      </c>
    </row>
    <row r="3876" spans="1:6" x14ac:dyDescent="0.25">
      <c r="A3876" t="s">
        <v>11525</v>
      </c>
      <c r="B3876" t="s">
        <v>11526</v>
      </c>
      <c r="C3876" t="s">
        <v>11527</v>
      </c>
      <c r="D3876" t="s">
        <v>107</v>
      </c>
      <c r="E3876">
        <v>6210</v>
      </c>
      <c r="F3876">
        <v>10.050000000000001</v>
      </c>
    </row>
    <row r="3877" spans="1:6" x14ac:dyDescent="0.25">
      <c r="A3877" t="s">
        <v>11528</v>
      </c>
      <c r="B3877" t="s">
        <v>11529</v>
      </c>
      <c r="C3877" t="s">
        <v>11530</v>
      </c>
      <c r="D3877" t="s">
        <v>107</v>
      </c>
      <c r="E3877">
        <v>6206</v>
      </c>
      <c r="F3877">
        <v>7.16</v>
      </c>
    </row>
    <row r="3878" spans="1:6" x14ac:dyDescent="0.25">
      <c r="A3878" t="s">
        <v>11531</v>
      </c>
      <c r="B3878" t="s">
        <v>11532</v>
      </c>
      <c r="C3878" t="s">
        <v>11533</v>
      </c>
      <c r="D3878" t="s">
        <v>88</v>
      </c>
      <c r="E3878">
        <v>6205</v>
      </c>
      <c r="F3878">
        <v>4.34</v>
      </c>
    </row>
    <row r="3879" spans="1:6" x14ac:dyDescent="0.25">
      <c r="A3879" t="s">
        <v>11534</v>
      </c>
      <c r="B3879" t="s">
        <v>11535</v>
      </c>
      <c r="C3879" t="s">
        <v>11536</v>
      </c>
      <c r="D3879" t="s">
        <v>103</v>
      </c>
      <c r="E3879">
        <v>6205</v>
      </c>
      <c r="F3879">
        <v>10.65</v>
      </c>
    </row>
    <row r="3880" spans="1:6" x14ac:dyDescent="0.25">
      <c r="A3880" t="s">
        <v>11537</v>
      </c>
      <c r="B3880" t="s">
        <v>11538</v>
      </c>
      <c r="C3880" t="s">
        <v>11539</v>
      </c>
      <c r="D3880" t="s">
        <v>253</v>
      </c>
      <c r="E3880">
        <v>6200</v>
      </c>
      <c r="F3880">
        <v>12.81</v>
      </c>
    </row>
    <row r="3881" spans="1:6" x14ac:dyDescent="0.25">
      <c r="A3881" t="s">
        <v>11540</v>
      </c>
      <c r="B3881" t="s">
        <v>11541</v>
      </c>
      <c r="C3881" t="s">
        <v>11542</v>
      </c>
      <c r="D3881" t="s">
        <v>107</v>
      </c>
      <c r="E3881">
        <v>6197</v>
      </c>
      <c r="F3881">
        <v>10.31</v>
      </c>
    </row>
    <row r="3882" spans="1:6" x14ac:dyDescent="0.25">
      <c r="A3882" t="s">
        <v>11543</v>
      </c>
      <c r="B3882" t="s">
        <v>11544</v>
      </c>
      <c r="C3882" t="s">
        <v>11545</v>
      </c>
      <c r="D3882" t="s">
        <v>107</v>
      </c>
      <c r="E3882">
        <v>6197</v>
      </c>
      <c r="F3882">
        <v>14.34</v>
      </c>
    </row>
    <row r="3883" spans="1:6" x14ac:dyDescent="0.25">
      <c r="A3883" t="s">
        <v>11546</v>
      </c>
      <c r="B3883" t="s">
        <v>11547</v>
      </c>
      <c r="C3883" t="s">
        <v>11548</v>
      </c>
      <c r="D3883" t="s">
        <v>107</v>
      </c>
      <c r="E3883">
        <v>6194</v>
      </c>
      <c r="F3883">
        <v>13.67</v>
      </c>
    </row>
    <row r="3884" spans="1:6" x14ac:dyDescent="0.25">
      <c r="A3884" t="s">
        <v>11549</v>
      </c>
      <c r="B3884" t="s">
        <v>11550</v>
      </c>
      <c r="C3884" t="s">
        <v>11551</v>
      </c>
      <c r="D3884" t="s">
        <v>127</v>
      </c>
      <c r="E3884">
        <v>6191</v>
      </c>
      <c r="F3884">
        <v>13.71</v>
      </c>
    </row>
    <row r="3885" spans="1:6" x14ac:dyDescent="0.25">
      <c r="A3885" t="s">
        <v>11552</v>
      </c>
      <c r="B3885" t="s">
        <v>11553</v>
      </c>
      <c r="C3885" t="s">
        <v>11554</v>
      </c>
      <c r="D3885" t="s">
        <v>103</v>
      </c>
      <c r="E3885">
        <v>6190</v>
      </c>
      <c r="F3885">
        <v>15.92</v>
      </c>
    </row>
    <row r="3886" spans="1:6" x14ac:dyDescent="0.25">
      <c r="A3886" t="s">
        <v>11555</v>
      </c>
      <c r="B3886" t="s">
        <v>11556</v>
      </c>
      <c r="C3886" t="s">
        <v>5318</v>
      </c>
      <c r="D3886" t="s">
        <v>123</v>
      </c>
      <c r="E3886">
        <v>6189</v>
      </c>
      <c r="F3886">
        <v>5.59</v>
      </c>
    </row>
    <row r="3887" spans="1:6" x14ac:dyDescent="0.25">
      <c r="A3887" t="s">
        <v>11557</v>
      </c>
      <c r="B3887" t="s">
        <v>11558</v>
      </c>
      <c r="C3887" t="s">
        <v>11559</v>
      </c>
      <c r="D3887" t="s">
        <v>205</v>
      </c>
      <c r="E3887">
        <v>6189</v>
      </c>
      <c r="F3887">
        <v>14.01</v>
      </c>
    </row>
    <row r="3888" spans="1:6" x14ac:dyDescent="0.25">
      <c r="A3888" t="s">
        <v>11560</v>
      </c>
      <c r="B3888" t="s">
        <v>11561</v>
      </c>
      <c r="C3888" t="s">
        <v>4748</v>
      </c>
      <c r="D3888" t="s">
        <v>107</v>
      </c>
      <c r="E3888">
        <v>6187</v>
      </c>
      <c r="F3888">
        <v>6.16</v>
      </c>
    </row>
    <row r="3889" spans="1:6" x14ac:dyDescent="0.25">
      <c r="A3889" t="s">
        <v>11562</v>
      </c>
      <c r="B3889" t="s">
        <v>11563</v>
      </c>
      <c r="C3889" t="s">
        <v>11564</v>
      </c>
      <c r="D3889" t="s">
        <v>88</v>
      </c>
      <c r="E3889">
        <v>6186</v>
      </c>
      <c r="F3889">
        <v>12.29</v>
      </c>
    </row>
    <row r="3890" spans="1:6" x14ac:dyDescent="0.25">
      <c r="A3890" t="s">
        <v>11565</v>
      </c>
      <c r="B3890" t="s">
        <v>11566</v>
      </c>
      <c r="C3890" t="s">
        <v>11567</v>
      </c>
      <c r="D3890" t="s">
        <v>115</v>
      </c>
      <c r="E3890">
        <v>6181</v>
      </c>
      <c r="F3890">
        <v>13.76</v>
      </c>
    </row>
    <row r="3891" spans="1:6" x14ac:dyDescent="0.25">
      <c r="A3891" t="s">
        <v>11568</v>
      </c>
      <c r="B3891" t="s">
        <v>11569</v>
      </c>
      <c r="C3891" t="s">
        <v>11570</v>
      </c>
      <c r="D3891" t="s">
        <v>107</v>
      </c>
      <c r="E3891">
        <v>6179</v>
      </c>
      <c r="F3891">
        <v>4.3600000000000003</v>
      </c>
    </row>
    <row r="3892" spans="1:6" x14ac:dyDescent="0.25">
      <c r="A3892" t="s">
        <v>11571</v>
      </c>
      <c r="B3892" t="s">
        <v>11572</v>
      </c>
      <c r="C3892" t="s">
        <v>11573</v>
      </c>
      <c r="D3892" t="s">
        <v>99</v>
      </c>
      <c r="E3892">
        <v>6175</v>
      </c>
      <c r="F3892">
        <v>9.8800000000000008</v>
      </c>
    </row>
    <row r="3893" spans="1:6" x14ac:dyDescent="0.25">
      <c r="A3893" t="s">
        <v>11574</v>
      </c>
      <c r="B3893" t="s">
        <v>11575</v>
      </c>
      <c r="C3893" t="s">
        <v>11576</v>
      </c>
      <c r="D3893" t="s">
        <v>107</v>
      </c>
      <c r="E3893">
        <v>6171</v>
      </c>
      <c r="F3893">
        <v>10.9</v>
      </c>
    </row>
    <row r="3894" spans="1:6" x14ac:dyDescent="0.25">
      <c r="A3894" t="s">
        <v>11577</v>
      </c>
      <c r="B3894" t="s">
        <v>11578</v>
      </c>
      <c r="C3894" t="s">
        <v>11579</v>
      </c>
      <c r="D3894" t="s">
        <v>107</v>
      </c>
      <c r="E3894">
        <v>6171</v>
      </c>
      <c r="F3894">
        <v>15.64</v>
      </c>
    </row>
    <row r="3895" spans="1:6" x14ac:dyDescent="0.25">
      <c r="A3895" t="s">
        <v>11580</v>
      </c>
      <c r="B3895" t="s">
        <v>11581</v>
      </c>
      <c r="C3895" t="s">
        <v>11582</v>
      </c>
      <c r="D3895" t="s">
        <v>156</v>
      </c>
      <c r="E3895">
        <v>6164</v>
      </c>
      <c r="F3895">
        <v>14.98</v>
      </c>
    </row>
    <row r="3896" spans="1:6" x14ac:dyDescent="0.25">
      <c r="A3896" t="s">
        <v>11583</v>
      </c>
      <c r="B3896" t="s">
        <v>11584</v>
      </c>
      <c r="C3896" t="s">
        <v>11585</v>
      </c>
      <c r="D3896" t="s">
        <v>88</v>
      </c>
      <c r="E3896">
        <v>6159</v>
      </c>
      <c r="F3896">
        <v>7.87</v>
      </c>
    </row>
    <row r="3897" spans="1:6" x14ac:dyDescent="0.25">
      <c r="A3897" t="s">
        <v>11586</v>
      </c>
      <c r="B3897" t="s">
        <v>11587</v>
      </c>
      <c r="C3897" t="s">
        <v>11588</v>
      </c>
      <c r="D3897" t="s">
        <v>156</v>
      </c>
      <c r="E3897">
        <v>6150</v>
      </c>
      <c r="F3897">
        <v>6.54</v>
      </c>
    </row>
    <row r="3898" spans="1:6" x14ac:dyDescent="0.25">
      <c r="A3898" t="s">
        <v>11589</v>
      </c>
      <c r="B3898" t="s">
        <v>11590</v>
      </c>
      <c r="C3898" t="s">
        <v>11591</v>
      </c>
      <c r="D3898" t="s">
        <v>123</v>
      </c>
      <c r="E3898">
        <v>6149</v>
      </c>
      <c r="F3898">
        <v>15.52</v>
      </c>
    </row>
    <row r="3899" spans="1:6" x14ac:dyDescent="0.25">
      <c r="A3899" t="s">
        <v>11592</v>
      </c>
      <c r="B3899" t="s">
        <v>11593</v>
      </c>
      <c r="C3899" t="s">
        <v>11594</v>
      </c>
      <c r="D3899" t="s">
        <v>127</v>
      </c>
      <c r="E3899">
        <v>6144</v>
      </c>
      <c r="F3899">
        <v>14.29</v>
      </c>
    </row>
    <row r="3900" spans="1:6" x14ac:dyDescent="0.25">
      <c r="A3900" t="s">
        <v>11595</v>
      </c>
      <c r="B3900" t="s">
        <v>11596</v>
      </c>
      <c r="C3900" t="s">
        <v>11597</v>
      </c>
      <c r="D3900" t="s">
        <v>141</v>
      </c>
      <c r="E3900">
        <v>6144</v>
      </c>
      <c r="F3900">
        <v>13.66</v>
      </c>
    </row>
    <row r="3901" spans="1:6" x14ac:dyDescent="0.25">
      <c r="A3901" t="s">
        <v>11598</v>
      </c>
      <c r="B3901" t="s">
        <v>11599</v>
      </c>
      <c r="C3901" t="s">
        <v>11600</v>
      </c>
      <c r="D3901" t="s">
        <v>88</v>
      </c>
      <c r="E3901">
        <v>6141</v>
      </c>
      <c r="F3901">
        <v>12.1</v>
      </c>
    </row>
    <row r="3902" spans="1:6" x14ac:dyDescent="0.25">
      <c r="A3902" t="s">
        <v>11601</v>
      </c>
      <c r="B3902" t="s">
        <v>11602</v>
      </c>
      <c r="C3902" t="s">
        <v>11603</v>
      </c>
      <c r="D3902" t="s">
        <v>131</v>
      </c>
      <c r="E3902">
        <v>6136</v>
      </c>
      <c r="F3902">
        <v>11.57</v>
      </c>
    </row>
    <row r="3903" spans="1:6" x14ac:dyDescent="0.25">
      <c r="A3903" t="s">
        <v>11604</v>
      </c>
      <c r="B3903" t="s">
        <v>11605</v>
      </c>
      <c r="C3903" t="s">
        <v>11606</v>
      </c>
      <c r="D3903" t="s">
        <v>107</v>
      </c>
      <c r="E3903">
        <v>6134</v>
      </c>
      <c r="F3903">
        <v>5.94</v>
      </c>
    </row>
    <row r="3904" spans="1:6" x14ac:dyDescent="0.25">
      <c r="A3904" t="s">
        <v>11607</v>
      </c>
      <c r="B3904" t="s">
        <v>11608</v>
      </c>
      <c r="C3904" t="s">
        <v>11609</v>
      </c>
      <c r="D3904" t="s">
        <v>107</v>
      </c>
      <c r="E3904">
        <v>6133</v>
      </c>
      <c r="F3904">
        <v>11.09</v>
      </c>
    </row>
    <row r="3905" spans="1:6" x14ac:dyDescent="0.25">
      <c r="A3905" t="s">
        <v>11610</v>
      </c>
      <c r="B3905" t="s">
        <v>11611</v>
      </c>
      <c r="C3905" t="s">
        <v>11612</v>
      </c>
      <c r="D3905" t="s">
        <v>88</v>
      </c>
      <c r="E3905">
        <v>6131</v>
      </c>
      <c r="F3905">
        <v>4.12</v>
      </c>
    </row>
    <row r="3906" spans="1:6" x14ac:dyDescent="0.25">
      <c r="A3906" t="s">
        <v>11613</v>
      </c>
      <c r="B3906" t="s">
        <v>11614</v>
      </c>
      <c r="C3906" t="s">
        <v>11615</v>
      </c>
      <c r="D3906" t="s">
        <v>88</v>
      </c>
      <c r="E3906">
        <v>6126</v>
      </c>
      <c r="F3906">
        <v>6.03</v>
      </c>
    </row>
    <row r="3907" spans="1:6" x14ac:dyDescent="0.25">
      <c r="A3907" t="s">
        <v>11616</v>
      </c>
      <c r="B3907" t="s">
        <v>11617</v>
      </c>
      <c r="C3907" t="s">
        <v>11618</v>
      </c>
      <c r="D3907" t="s">
        <v>127</v>
      </c>
      <c r="E3907">
        <v>6123</v>
      </c>
      <c r="F3907">
        <v>11.11</v>
      </c>
    </row>
    <row r="3908" spans="1:6" x14ac:dyDescent="0.25">
      <c r="A3908" t="s">
        <v>11619</v>
      </c>
      <c r="B3908" t="s">
        <v>11620</v>
      </c>
      <c r="C3908" t="s">
        <v>11621</v>
      </c>
      <c r="D3908" t="s">
        <v>88</v>
      </c>
      <c r="E3908">
        <v>6118</v>
      </c>
      <c r="F3908">
        <v>14.95</v>
      </c>
    </row>
    <row r="3909" spans="1:6" x14ac:dyDescent="0.25">
      <c r="A3909" t="s">
        <v>11622</v>
      </c>
      <c r="B3909" t="s">
        <v>11623</v>
      </c>
      <c r="C3909" t="s">
        <v>11624</v>
      </c>
      <c r="D3909" t="s">
        <v>131</v>
      </c>
      <c r="E3909">
        <v>6116</v>
      </c>
      <c r="F3909">
        <v>6.58</v>
      </c>
    </row>
    <row r="3910" spans="1:6" x14ac:dyDescent="0.25">
      <c r="A3910" t="s">
        <v>11625</v>
      </c>
      <c r="B3910" t="s">
        <v>11626</v>
      </c>
      <c r="C3910" t="s">
        <v>11627</v>
      </c>
      <c r="D3910" t="s">
        <v>156</v>
      </c>
      <c r="E3910">
        <v>6114</v>
      </c>
      <c r="F3910">
        <v>11.67</v>
      </c>
    </row>
    <row r="3911" spans="1:6" x14ac:dyDescent="0.25">
      <c r="A3911" t="s">
        <v>11628</v>
      </c>
      <c r="B3911" t="s">
        <v>11629</v>
      </c>
      <c r="C3911" t="s">
        <v>2872</v>
      </c>
      <c r="D3911" t="s">
        <v>115</v>
      </c>
      <c r="E3911">
        <v>6111</v>
      </c>
      <c r="F3911">
        <v>14.99</v>
      </c>
    </row>
    <row r="3912" spans="1:6" x14ac:dyDescent="0.25">
      <c r="A3912" t="s">
        <v>11630</v>
      </c>
      <c r="B3912" t="s">
        <v>11631</v>
      </c>
      <c r="C3912" t="s">
        <v>11632</v>
      </c>
      <c r="D3912" t="s">
        <v>107</v>
      </c>
      <c r="E3912">
        <v>6110</v>
      </c>
      <c r="F3912">
        <v>4.6399999999999997</v>
      </c>
    </row>
    <row r="3913" spans="1:6" x14ac:dyDescent="0.25">
      <c r="A3913" t="s">
        <v>11633</v>
      </c>
      <c r="B3913" t="s">
        <v>11634</v>
      </c>
      <c r="C3913" t="s">
        <v>11635</v>
      </c>
      <c r="D3913" t="s">
        <v>115</v>
      </c>
      <c r="E3913">
        <v>6108</v>
      </c>
      <c r="F3913">
        <v>13.71</v>
      </c>
    </row>
    <row r="3914" spans="1:6" x14ac:dyDescent="0.25">
      <c r="A3914" t="s">
        <v>11636</v>
      </c>
      <c r="B3914" t="s">
        <v>11637</v>
      </c>
      <c r="C3914" t="s">
        <v>11638</v>
      </c>
      <c r="D3914" t="s">
        <v>123</v>
      </c>
      <c r="E3914">
        <v>6101</v>
      </c>
      <c r="F3914">
        <v>5.93</v>
      </c>
    </row>
    <row r="3915" spans="1:6" x14ac:dyDescent="0.25">
      <c r="A3915" t="s">
        <v>11639</v>
      </c>
      <c r="B3915" t="s">
        <v>11640</v>
      </c>
      <c r="C3915" t="s">
        <v>11641</v>
      </c>
      <c r="D3915" t="s">
        <v>103</v>
      </c>
      <c r="E3915">
        <v>6101</v>
      </c>
      <c r="F3915">
        <v>13.16</v>
      </c>
    </row>
    <row r="3916" spans="1:6" x14ac:dyDescent="0.25">
      <c r="A3916" t="s">
        <v>11642</v>
      </c>
      <c r="B3916" t="s">
        <v>11643</v>
      </c>
      <c r="C3916" t="s">
        <v>11644</v>
      </c>
      <c r="D3916" t="s">
        <v>107</v>
      </c>
      <c r="E3916">
        <v>6100</v>
      </c>
      <c r="F3916">
        <v>8.5299999999999994</v>
      </c>
    </row>
    <row r="3917" spans="1:6" x14ac:dyDescent="0.25">
      <c r="A3917" t="s">
        <v>11645</v>
      </c>
      <c r="B3917" t="s">
        <v>11646</v>
      </c>
      <c r="C3917" t="s">
        <v>11647</v>
      </c>
      <c r="D3917" t="s">
        <v>88</v>
      </c>
      <c r="E3917">
        <v>699</v>
      </c>
      <c r="F3917">
        <v>10.01</v>
      </c>
    </row>
    <row r="3918" spans="1:6" x14ac:dyDescent="0.25">
      <c r="A3918" t="s">
        <v>11648</v>
      </c>
      <c r="B3918" t="s">
        <v>11649</v>
      </c>
      <c r="C3918" t="s">
        <v>11650</v>
      </c>
      <c r="D3918" t="s">
        <v>156</v>
      </c>
      <c r="E3918">
        <v>697</v>
      </c>
      <c r="F3918">
        <v>10.119999999999999</v>
      </c>
    </row>
    <row r="3919" spans="1:6" x14ac:dyDescent="0.25">
      <c r="A3919" t="s">
        <v>11651</v>
      </c>
      <c r="B3919" t="s">
        <v>11652</v>
      </c>
      <c r="C3919" t="s">
        <v>11653</v>
      </c>
      <c r="D3919" t="s">
        <v>107</v>
      </c>
      <c r="E3919">
        <v>693</v>
      </c>
      <c r="F3919">
        <v>9.2799999999999994</v>
      </c>
    </row>
    <row r="3920" spans="1:6" x14ac:dyDescent="0.25">
      <c r="A3920" t="s">
        <v>11654</v>
      </c>
      <c r="B3920" t="s">
        <v>11655</v>
      </c>
      <c r="C3920" t="s">
        <v>7853</v>
      </c>
      <c r="D3920" t="s">
        <v>156</v>
      </c>
      <c r="E3920">
        <v>687</v>
      </c>
      <c r="F3920">
        <v>12.07</v>
      </c>
    </row>
    <row r="3921" spans="1:6" x14ac:dyDescent="0.25">
      <c r="A3921" t="s">
        <v>11656</v>
      </c>
      <c r="B3921" t="s">
        <v>11657</v>
      </c>
      <c r="C3921" t="s">
        <v>11658</v>
      </c>
      <c r="D3921" t="s">
        <v>88</v>
      </c>
      <c r="E3921">
        <v>685</v>
      </c>
      <c r="F3921">
        <v>15</v>
      </c>
    </row>
    <row r="3922" spans="1:6" x14ac:dyDescent="0.25">
      <c r="A3922" t="s">
        <v>11659</v>
      </c>
      <c r="B3922" t="s">
        <v>11660</v>
      </c>
      <c r="C3922" t="s">
        <v>11661</v>
      </c>
      <c r="D3922" t="s">
        <v>160</v>
      </c>
      <c r="E3922">
        <v>685</v>
      </c>
      <c r="F3922">
        <v>8.99</v>
      </c>
    </row>
    <row r="3923" spans="1:6" x14ac:dyDescent="0.25">
      <c r="A3923" t="s">
        <v>11662</v>
      </c>
      <c r="B3923" t="s">
        <v>11663</v>
      </c>
      <c r="C3923" t="s">
        <v>11664</v>
      </c>
      <c r="D3923" t="s">
        <v>205</v>
      </c>
      <c r="E3923">
        <v>684</v>
      </c>
      <c r="F3923">
        <v>12.97</v>
      </c>
    </row>
    <row r="3924" spans="1:6" x14ac:dyDescent="0.25">
      <c r="A3924" t="s">
        <v>11665</v>
      </c>
      <c r="B3924" t="s">
        <v>11666</v>
      </c>
      <c r="C3924" t="s">
        <v>11667</v>
      </c>
      <c r="D3924" t="s">
        <v>107</v>
      </c>
      <c r="E3924">
        <v>675</v>
      </c>
      <c r="F3924">
        <v>5.27</v>
      </c>
    </row>
    <row r="3925" spans="1:6" x14ac:dyDescent="0.25">
      <c r="A3925" t="s">
        <v>11668</v>
      </c>
      <c r="B3925" t="s">
        <v>11669</v>
      </c>
      <c r="C3925" t="s">
        <v>11670</v>
      </c>
      <c r="D3925" t="s">
        <v>123</v>
      </c>
      <c r="E3925">
        <v>672</v>
      </c>
      <c r="F3925">
        <v>12.19</v>
      </c>
    </row>
    <row r="3926" spans="1:6" x14ac:dyDescent="0.25">
      <c r="A3926" t="s">
        <v>11671</v>
      </c>
      <c r="B3926" t="s">
        <v>11672</v>
      </c>
      <c r="C3926" t="s">
        <v>11673</v>
      </c>
      <c r="D3926" t="s">
        <v>160</v>
      </c>
      <c r="E3926">
        <v>660</v>
      </c>
      <c r="F3926">
        <v>5.83</v>
      </c>
    </row>
    <row r="3927" spans="1:6" x14ac:dyDescent="0.25">
      <c r="A3927" t="s">
        <v>11674</v>
      </c>
      <c r="B3927" t="s">
        <v>11675</v>
      </c>
      <c r="C3927" t="s">
        <v>11676</v>
      </c>
      <c r="D3927" t="s">
        <v>127</v>
      </c>
      <c r="E3927">
        <v>658</v>
      </c>
      <c r="F3927">
        <v>12.35</v>
      </c>
    </row>
    <row r="3928" spans="1:6" x14ac:dyDescent="0.25">
      <c r="A3928" t="s">
        <v>11677</v>
      </c>
      <c r="B3928" t="s">
        <v>11678</v>
      </c>
      <c r="C3928" t="s">
        <v>11679</v>
      </c>
      <c r="D3928" t="s">
        <v>205</v>
      </c>
      <c r="E3928">
        <v>655</v>
      </c>
      <c r="F3928">
        <v>12.14</v>
      </c>
    </row>
    <row r="3929" spans="1:6" x14ac:dyDescent="0.25">
      <c r="A3929" t="s">
        <v>11680</v>
      </c>
      <c r="B3929" t="s">
        <v>11681</v>
      </c>
      <c r="C3929" t="s">
        <v>11682</v>
      </c>
      <c r="D3929" t="s">
        <v>107</v>
      </c>
      <c r="E3929">
        <v>655</v>
      </c>
      <c r="F3929">
        <v>8.8699999999999992</v>
      </c>
    </row>
    <row r="3930" spans="1:6" x14ac:dyDescent="0.25">
      <c r="A3930" t="s">
        <v>11683</v>
      </c>
      <c r="B3930" t="s">
        <v>11684</v>
      </c>
      <c r="C3930" t="s">
        <v>11685</v>
      </c>
      <c r="D3930" t="s">
        <v>127</v>
      </c>
      <c r="E3930">
        <v>646</v>
      </c>
      <c r="F3930">
        <v>8.83</v>
      </c>
    </row>
    <row r="3931" spans="1:6" x14ac:dyDescent="0.25">
      <c r="A3931" t="s">
        <v>11686</v>
      </c>
      <c r="B3931" t="s">
        <v>11687</v>
      </c>
      <c r="C3931" t="s">
        <v>11688</v>
      </c>
      <c r="D3931" t="s">
        <v>160</v>
      </c>
      <c r="E3931">
        <v>646</v>
      </c>
      <c r="F3931">
        <v>13.07</v>
      </c>
    </row>
    <row r="3932" spans="1:6" x14ac:dyDescent="0.25">
      <c r="A3932" t="s">
        <v>11689</v>
      </c>
      <c r="B3932" t="s">
        <v>11690</v>
      </c>
      <c r="C3932" t="s">
        <v>11691</v>
      </c>
      <c r="D3932" t="s">
        <v>107</v>
      </c>
      <c r="E3932">
        <v>641</v>
      </c>
      <c r="F3932">
        <v>15.11</v>
      </c>
    </row>
    <row r="3933" spans="1:6" x14ac:dyDescent="0.25">
      <c r="A3933" t="s">
        <v>11692</v>
      </c>
      <c r="B3933" t="s">
        <v>11693</v>
      </c>
      <c r="C3933" t="s">
        <v>11694</v>
      </c>
      <c r="D3933" t="s">
        <v>115</v>
      </c>
      <c r="E3933">
        <v>640</v>
      </c>
      <c r="F3933">
        <v>7.57</v>
      </c>
    </row>
    <row r="3934" spans="1:6" x14ac:dyDescent="0.25">
      <c r="A3934" t="s">
        <v>11695</v>
      </c>
      <c r="B3934" t="s">
        <v>11696</v>
      </c>
      <c r="C3934" t="s">
        <v>8329</v>
      </c>
      <c r="D3934" t="s">
        <v>195</v>
      </c>
      <c r="E3934">
        <v>637</v>
      </c>
      <c r="F3934">
        <v>10.54</v>
      </c>
    </row>
    <row r="3935" spans="1:6" x14ac:dyDescent="0.25">
      <c r="A3935" t="s">
        <v>11697</v>
      </c>
      <c r="B3935" t="s">
        <v>11698</v>
      </c>
      <c r="C3935" t="s">
        <v>11699</v>
      </c>
      <c r="D3935" t="s">
        <v>103</v>
      </c>
      <c r="E3935">
        <v>637</v>
      </c>
      <c r="F3935">
        <v>5.7</v>
      </c>
    </row>
    <row r="3936" spans="1:6" x14ac:dyDescent="0.25">
      <c r="A3936" t="s">
        <v>11700</v>
      </c>
      <c r="B3936" t="s">
        <v>11701</v>
      </c>
      <c r="C3936" t="s">
        <v>11702</v>
      </c>
      <c r="D3936" t="s">
        <v>205</v>
      </c>
      <c r="E3936">
        <v>636</v>
      </c>
      <c r="F3936">
        <v>13.49</v>
      </c>
    </row>
    <row r="3937" spans="1:6" x14ac:dyDescent="0.25">
      <c r="A3937" t="s">
        <v>11703</v>
      </c>
      <c r="B3937" t="s">
        <v>11704</v>
      </c>
      <c r="C3937" t="s">
        <v>11705</v>
      </c>
      <c r="D3937" t="s">
        <v>127</v>
      </c>
      <c r="E3937">
        <v>629</v>
      </c>
      <c r="F3937">
        <v>15.88</v>
      </c>
    </row>
    <row r="3938" spans="1:6" x14ac:dyDescent="0.25">
      <c r="A3938" t="s">
        <v>11706</v>
      </c>
      <c r="B3938" t="s">
        <v>11707</v>
      </c>
      <c r="C3938" t="s">
        <v>11708</v>
      </c>
      <c r="D3938" t="s">
        <v>127</v>
      </c>
      <c r="E3938">
        <v>625</v>
      </c>
      <c r="F3938">
        <v>11.86</v>
      </c>
    </row>
    <row r="3939" spans="1:6" x14ac:dyDescent="0.25">
      <c r="A3939" t="s">
        <v>11709</v>
      </c>
      <c r="B3939" t="s">
        <v>11710</v>
      </c>
      <c r="C3939" t="s">
        <v>11711</v>
      </c>
      <c r="D3939" t="s">
        <v>156</v>
      </c>
      <c r="E3939">
        <v>625</v>
      </c>
      <c r="F3939">
        <v>11.85</v>
      </c>
    </row>
    <row r="3940" spans="1:6" x14ac:dyDescent="0.25">
      <c r="A3940" t="s">
        <v>11712</v>
      </c>
      <c r="B3940" t="s">
        <v>11713</v>
      </c>
      <c r="C3940" t="s">
        <v>11714</v>
      </c>
      <c r="D3940" t="s">
        <v>88</v>
      </c>
      <c r="E3940">
        <v>624</v>
      </c>
      <c r="F3940">
        <v>6.93</v>
      </c>
    </row>
    <row r="3941" spans="1:6" x14ac:dyDescent="0.25">
      <c r="A3941" t="s">
        <v>11715</v>
      </c>
      <c r="B3941" t="s">
        <v>11716</v>
      </c>
      <c r="C3941" t="s">
        <v>11717</v>
      </c>
      <c r="D3941" t="s">
        <v>141</v>
      </c>
      <c r="E3941">
        <v>623</v>
      </c>
      <c r="F3941">
        <v>4.71</v>
      </c>
    </row>
    <row r="3942" spans="1:6" x14ac:dyDescent="0.25">
      <c r="A3942" t="s">
        <v>11718</v>
      </c>
      <c r="B3942" t="s">
        <v>11719</v>
      </c>
      <c r="C3942" t="s">
        <v>11720</v>
      </c>
      <c r="D3942" t="s">
        <v>156</v>
      </c>
      <c r="E3942">
        <v>620</v>
      </c>
      <c r="F3942">
        <v>7.57</v>
      </c>
    </row>
    <row r="3943" spans="1:6" x14ac:dyDescent="0.25">
      <c r="A3943" t="s">
        <v>11721</v>
      </c>
      <c r="B3943" t="s">
        <v>11722</v>
      </c>
      <c r="C3943" t="s">
        <v>11723</v>
      </c>
      <c r="D3943" t="s">
        <v>173</v>
      </c>
      <c r="E3943">
        <v>616</v>
      </c>
      <c r="F3943">
        <v>13.86</v>
      </c>
    </row>
    <row r="3944" spans="1:6" x14ac:dyDescent="0.25">
      <c r="A3944" t="s">
        <v>11724</v>
      </c>
      <c r="B3944" t="s">
        <v>11725</v>
      </c>
      <c r="C3944" t="s">
        <v>11726</v>
      </c>
      <c r="D3944" t="s">
        <v>127</v>
      </c>
      <c r="E3944">
        <v>69</v>
      </c>
      <c r="F3944">
        <v>9.6999999999999993</v>
      </c>
    </row>
    <row r="3945" spans="1:6" x14ac:dyDescent="0.25">
      <c r="A3945" t="s">
        <v>11727</v>
      </c>
      <c r="B3945" t="s">
        <v>11728</v>
      </c>
      <c r="C3945" t="s">
        <v>11729</v>
      </c>
      <c r="D3945" t="s">
        <v>103</v>
      </c>
      <c r="E3945">
        <v>63</v>
      </c>
      <c r="F3945">
        <v>7.8</v>
      </c>
    </row>
    <row r="3946" spans="1:6" x14ac:dyDescent="0.25">
      <c r="A3946" t="s">
        <v>11730</v>
      </c>
      <c r="B3946" t="s">
        <v>11731</v>
      </c>
      <c r="C3946" t="s">
        <v>11732</v>
      </c>
      <c r="D3946" t="s">
        <v>115</v>
      </c>
      <c r="E3946">
        <v>5999</v>
      </c>
      <c r="F3946">
        <v>8.1</v>
      </c>
    </row>
    <row r="3947" spans="1:6" x14ac:dyDescent="0.25">
      <c r="A3947" t="s">
        <v>11733</v>
      </c>
      <c r="B3947" t="s">
        <v>11734</v>
      </c>
      <c r="C3947" t="s">
        <v>11735</v>
      </c>
      <c r="D3947" t="s">
        <v>107</v>
      </c>
      <c r="E3947">
        <v>5997</v>
      </c>
      <c r="F3947">
        <v>11.58</v>
      </c>
    </row>
    <row r="3948" spans="1:6" x14ac:dyDescent="0.25">
      <c r="A3948" t="s">
        <v>11736</v>
      </c>
      <c r="B3948" t="s">
        <v>11737</v>
      </c>
      <c r="C3948" t="s">
        <v>11738</v>
      </c>
      <c r="D3948" t="s">
        <v>205</v>
      </c>
      <c r="E3948">
        <v>5985</v>
      </c>
      <c r="F3948">
        <v>4.07</v>
      </c>
    </row>
    <row r="3949" spans="1:6" x14ac:dyDescent="0.25">
      <c r="A3949" t="s">
        <v>11739</v>
      </c>
      <c r="B3949" t="s">
        <v>11740</v>
      </c>
      <c r="C3949" t="s">
        <v>11741</v>
      </c>
      <c r="D3949" t="s">
        <v>205</v>
      </c>
      <c r="E3949">
        <v>5982</v>
      </c>
      <c r="F3949">
        <v>13.01</v>
      </c>
    </row>
    <row r="3950" spans="1:6" x14ac:dyDescent="0.25">
      <c r="A3950" t="s">
        <v>11742</v>
      </c>
      <c r="B3950" t="s">
        <v>11743</v>
      </c>
      <c r="C3950" t="s">
        <v>11744</v>
      </c>
      <c r="D3950" t="s">
        <v>127</v>
      </c>
      <c r="E3950">
        <v>5976</v>
      </c>
      <c r="F3950">
        <v>12.2</v>
      </c>
    </row>
    <row r="3951" spans="1:6" x14ac:dyDescent="0.25">
      <c r="A3951" t="s">
        <v>11745</v>
      </c>
      <c r="B3951" t="s">
        <v>11746</v>
      </c>
      <c r="C3951" t="s">
        <v>4841</v>
      </c>
      <c r="D3951" t="s">
        <v>212</v>
      </c>
      <c r="E3951">
        <v>5975</v>
      </c>
      <c r="F3951">
        <v>4.3899999999999997</v>
      </c>
    </row>
    <row r="3952" spans="1:6" x14ac:dyDescent="0.25">
      <c r="A3952" t="s">
        <v>11747</v>
      </c>
      <c r="B3952" t="s">
        <v>11748</v>
      </c>
      <c r="C3952" t="s">
        <v>11749</v>
      </c>
      <c r="D3952" t="s">
        <v>99</v>
      </c>
      <c r="E3952">
        <v>5974</v>
      </c>
      <c r="F3952">
        <v>12.34</v>
      </c>
    </row>
    <row r="3953" spans="1:6" x14ac:dyDescent="0.25">
      <c r="A3953" t="s">
        <v>11750</v>
      </c>
      <c r="B3953" t="s">
        <v>11751</v>
      </c>
      <c r="C3953" t="s">
        <v>11752</v>
      </c>
      <c r="D3953" t="s">
        <v>173</v>
      </c>
      <c r="E3953">
        <v>5965</v>
      </c>
      <c r="F3953">
        <v>11.21</v>
      </c>
    </row>
    <row r="3954" spans="1:6" x14ac:dyDescent="0.25">
      <c r="A3954" t="s">
        <v>11753</v>
      </c>
      <c r="B3954" t="s">
        <v>11754</v>
      </c>
      <c r="C3954" t="s">
        <v>11755</v>
      </c>
      <c r="D3954" t="s">
        <v>195</v>
      </c>
      <c r="E3954">
        <v>5964</v>
      </c>
      <c r="F3954">
        <v>14.55</v>
      </c>
    </row>
    <row r="3955" spans="1:6" x14ac:dyDescent="0.25">
      <c r="A3955" t="s">
        <v>11756</v>
      </c>
      <c r="B3955" t="s">
        <v>11757</v>
      </c>
      <c r="C3955" t="s">
        <v>11758</v>
      </c>
      <c r="D3955" t="s">
        <v>107</v>
      </c>
      <c r="E3955">
        <v>5963</v>
      </c>
      <c r="F3955">
        <v>14.73</v>
      </c>
    </row>
    <row r="3956" spans="1:6" x14ac:dyDescent="0.25">
      <c r="A3956" t="s">
        <v>11759</v>
      </c>
      <c r="B3956" t="s">
        <v>11760</v>
      </c>
      <c r="C3956" t="s">
        <v>11761</v>
      </c>
      <c r="D3956" t="s">
        <v>127</v>
      </c>
      <c r="E3956">
        <v>5957</v>
      </c>
      <c r="F3956">
        <v>6.44</v>
      </c>
    </row>
    <row r="3957" spans="1:6" x14ac:dyDescent="0.25">
      <c r="A3957" t="s">
        <v>11762</v>
      </c>
      <c r="B3957" t="s">
        <v>11763</v>
      </c>
      <c r="C3957" t="s">
        <v>11764</v>
      </c>
      <c r="D3957" t="s">
        <v>195</v>
      </c>
      <c r="E3957">
        <v>5956</v>
      </c>
      <c r="F3957">
        <v>13.83</v>
      </c>
    </row>
    <row r="3958" spans="1:6" x14ac:dyDescent="0.25">
      <c r="A3958" t="s">
        <v>11765</v>
      </c>
      <c r="B3958" t="s">
        <v>11766</v>
      </c>
      <c r="C3958" t="s">
        <v>11767</v>
      </c>
      <c r="D3958" t="s">
        <v>173</v>
      </c>
      <c r="E3958">
        <v>5956</v>
      </c>
      <c r="F3958">
        <v>6.63</v>
      </c>
    </row>
    <row r="3959" spans="1:6" x14ac:dyDescent="0.25">
      <c r="A3959" t="s">
        <v>11768</v>
      </c>
      <c r="B3959" t="s">
        <v>11769</v>
      </c>
      <c r="C3959" t="s">
        <v>11770</v>
      </c>
      <c r="D3959" t="s">
        <v>123</v>
      </c>
      <c r="E3959">
        <v>5954</v>
      </c>
      <c r="F3959">
        <v>10.31</v>
      </c>
    </row>
    <row r="3960" spans="1:6" x14ac:dyDescent="0.25">
      <c r="A3960" t="s">
        <v>11771</v>
      </c>
      <c r="B3960" t="s">
        <v>11772</v>
      </c>
      <c r="C3960" t="s">
        <v>11773</v>
      </c>
      <c r="D3960" t="s">
        <v>88</v>
      </c>
      <c r="E3960">
        <v>5954</v>
      </c>
      <c r="F3960">
        <v>15.37</v>
      </c>
    </row>
    <row r="3961" spans="1:6" x14ac:dyDescent="0.25">
      <c r="A3961" t="s">
        <v>11774</v>
      </c>
      <c r="B3961" t="s">
        <v>11775</v>
      </c>
      <c r="C3961" t="s">
        <v>11776</v>
      </c>
      <c r="D3961" t="s">
        <v>141</v>
      </c>
      <c r="E3961">
        <v>5954</v>
      </c>
      <c r="F3961">
        <v>10.11</v>
      </c>
    </row>
    <row r="3962" spans="1:6" x14ac:dyDescent="0.25">
      <c r="A3962" t="s">
        <v>11777</v>
      </c>
      <c r="B3962" t="s">
        <v>11778</v>
      </c>
      <c r="C3962" t="s">
        <v>2711</v>
      </c>
      <c r="D3962" t="s">
        <v>160</v>
      </c>
      <c r="E3962">
        <v>5947</v>
      </c>
      <c r="F3962">
        <v>13.56</v>
      </c>
    </row>
    <row r="3963" spans="1:6" x14ac:dyDescent="0.25">
      <c r="A3963" t="s">
        <v>11779</v>
      </c>
      <c r="B3963" t="s">
        <v>11780</v>
      </c>
      <c r="C3963" t="s">
        <v>11781</v>
      </c>
      <c r="D3963" t="s">
        <v>173</v>
      </c>
      <c r="E3963">
        <v>5944</v>
      </c>
      <c r="F3963">
        <v>7.9</v>
      </c>
    </row>
    <row r="3964" spans="1:6" x14ac:dyDescent="0.25">
      <c r="A3964" t="s">
        <v>11782</v>
      </c>
      <c r="B3964" t="s">
        <v>11783</v>
      </c>
      <c r="C3964" t="s">
        <v>3452</v>
      </c>
      <c r="D3964" t="s">
        <v>205</v>
      </c>
      <c r="E3964">
        <v>5943</v>
      </c>
      <c r="F3964">
        <v>11.57</v>
      </c>
    </row>
    <row r="3965" spans="1:6" x14ac:dyDescent="0.25">
      <c r="A3965" t="s">
        <v>11784</v>
      </c>
      <c r="B3965" t="s">
        <v>11785</v>
      </c>
      <c r="C3965" t="s">
        <v>11786</v>
      </c>
      <c r="D3965" t="s">
        <v>107</v>
      </c>
      <c r="E3965">
        <v>5943</v>
      </c>
      <c r="F3965">
        <v>11.61</v>
      </c>
    </row>
    <row r="3966" spans="1:6" x14ac:dyDescent="0.25">
      <c r="A3966" t="s">
        <v>11787</v>
      </c>
      <c r="B3966" t="s">
        <v>11788</v>
      </c>
      <c r="C3966" t="s">
        <v>11789</v>
      </c>
      <c r="D3966" t="s">
        <v>88</v>
      </c>
      <c r="E3966">
        <v>5942</v>
      </c>
      <c r="F3966">
        <v>4.8</v>
      </c>
    </row>
    <row r="3967" spans="1:6" x14ac:dyDescent="0.25">
      <c r="A3967" t="s">
        <v>11790</v>
      </c>
      <c r="B3967" t="s">
        <v>11791</v>
      </c>
      <c r="C3967" t="s">
        <v>11792</v>
      </c>
      <c r="D3967" t="s">
        <v>107</v>
      </c>
      <c r="E3967">
        <v>5938</v>
      </c>
      <c r="F3967">
        <v>14.41</v>
      </c>
    </row>
    <row r="3968" spans="1:6" x14ac:dyDescent="0.25">
      <c r="A3968" t="s">
        <v>11793</v>
      </c>
      <c r="B3968" t="s">
        <v>11794</v>
      </c>
      <c r="C3968" t="s">
        <v>11795</v>
      </c>
      <c r="D3968" t="s">
        <v>145</v>
      </c>
      <c r="E3968">
        <v>5936</v>
      </c>
      <c r="F3968">
        <v>12.05</v>
      </c>
    </row>
    <row r="3969" spans="1:6" x14ac:dyDescent="0.25">
      <c r="A3969" t="s">
        <v>11796</v>
      </c>
      <c r="B3969" t="s">
        <v>11797</v>
      </c>
      <c r="C3969" t="s">
        <v>11798</v>
      </c>
      <c r="D3969" t="s">
        <v>115</v>
      </c>
      <c r="E3969">
        <v>5931</v>
      </c>
      <c r="F3969">
        <v>15.68</v>
      </c>
    </row>
    <row r="3970" spans="1:6" x14ac:dyDescent="0.25">
      <c r="A3970" t="s">
        <v>11799</v>
      </c>
      <c r="B3970" t="s">
        <v>11800</v>
      </c>
      <c r="C3970" t="s">
        <v>11801</v>
      </c>
      <c r="D3970" t="s">
        <v>383</v>
      </c>
      <c r="E3970">
        <v>5927</v>
      </c>
      <c r="F3970">
        <v>14.1</v>
      </c>
    </row>
    <row r="3971" spans="1:6" x14ac:dyDescent="0.25">
      <c r="A3971" t="s">
        <v>11802</v>
      </c>
      <c r="B3971" t="s">
        <v>11803</v>
      </c>
      <c r="C3971" t="s">
        <v>11804</v>
      </c>
      <c r="D3971" t="s">
        <v>123</v>
      </c>
      <c r="E3971">
        <v>5924</v>
      </c>
      <c r="F3971">
        <v>11.97</v>
      </c>
    </row>
    <row r="3972" spans="1:6" x14ac:dyDescent="0.25">
      <c r="A3972" t="s">
        <v>11805</v>
      </c>
      <c r="B3972" t="s">
        <v>11806</v>
      </c>
      <c r="C3972" t="s">
        <v>11807</v>
      </c>
      <c r="D3972" t="s">
        <v>103</v>
      </c>
      <c r="E3972">
        <v>5914</v>
      </c>
      <c r="F3972">
        <v>13.11</v>
      </c>
    </row>
    <row r="3973" spans="1:6" x14ac:dyDescent="0.25">
      <c r="A3973" t="s">
        <v>11808</v>
      </c>
      <c r="B3973" t="s">
        <v>11809</v>
      </c>
      <c r="C3973" t="s">
        <v>11810</v>
      </c>
      <c r="D3973" t="s">
        <v>156</v>
      </c>
      <c r="E3973">
        <v>5913</v>
      </c>
      <c r="F3973">
        <v>4.5999999999999996</v>
      </c>
    </row>
    <row r="3974" spans="1:6" x14ac:dyDescent="0.25">
      <c r="A3974" t="s">
        <v>11811</v>
      </c>
      <c r="B3974" t="s">
        <v>11812</v>
      </c>
      <c r="C3974" t="s">
        <v>11813</v>
      </c>
      <c r="D3974" t="s">
        <v>145</v>
      </c>
      <c r="E3974">
        <v>5910</v>
      </c>
      <c r="F3974">
        <v>8.11</v>
      </c>
    </row>
    <row r="3975" spans="1:6" x14ac:dyDescent="0.25">
      <c r="A3975" t="s">
        <v>11814</v>
      </c>
      <c r="B3975" t="s">
        <v>11815</v>
      </c>
      <c r="C3975" t="s">
        <v>11539</v>
      </c>
      <c r="D3975" t="s">
        <v>107</v>
      </c>
      <c r="E3975">
        <v>5909</v>
      </c>
      <c r="F3975">
        <v>6.73</v>
      </c>
    </row>
    <row r="3976" spans="1:6" x14ac:dyDescent="0.25">
      <c r="A3976" t="s">
        <v>11816</v>
      </c>
      <c r="B3976" t="s">
        <v>11817</v>
      </c>
      <c r="C3976" t="s">
        <v>11818</v>
      </c>
      <c r="D3976" t="s">
        <v>115</v>
      </c>
      <c r="E3976">
        <v>5908</v>
      </c>
      <c r="F3976">
        <v>15.53</v>
      </c>
    </row>
    <row r="3977" spans="1:6" x14ac:dyDescent="0.25">
      <c r="A3977" t="s">
        <v>11819</v>
      </c>
      <c r="B3977" t="s">
        <v>11820</v>
      </c>
      <c r="C3977" t="s">
        <v>10192</v>
      </c>
      <c r="D3977" t="s">
        <v>160</v>
      </c>
      <c r="E3977">
        <v>5906</v>
      </c>
      <c r="F3977">
        <v>15.8</v>
      </c>
    </row>
    <row r="3978" spans="1:6" x14ac:dyDescent="0.25">
      <c r="A3978" t="s">
        <v>11821</v>
      </c>
      <c r="B3978" t="s">
        <v>11822</v>
      </c>
      <c r="C3978" t="s">
        <v>11823</v>
      </c>
      <c r="D3978" t="s">
        <v>160</v>
      </c>
      <c r="E3978">
        <v>5891</v>
      </c>
      <c r="F3978">
        <v>10.8</v>
      </c>
    </row>
    <row r="3979" spans="1:6" x14ac:dyDescent="0.25">
      <c r="A3979" t="s">
        <v>11824</v>
      </c>
      <c r="B3979" t="s">
        <v>11825</v>
      </c>
      <c r="C3979" t="s">
        <v>11826</v>
      </c>
      <c r="D3979" t="s">
        <v>173</v>
      </c>
      <c r="E3979">
        <v>5891</v>
      </c>
      <c r="F3979">
        <v>10.73</v>
      </c>
    </row>
    <row r="3980" spans="1:6" x14ac:dyDescent="0.25">
      <c r="A3980" t="s">
        <v>11827</v>
      </c>
      <c r="B3980" t="s">
        <v>11828</v>
      </c>
      <c r="C3980" t="s">
        <v>11829</v>
      </c>
      <c r="D3980" t="s">
        <v>127</v>
      </c>
      <c r="E3980">
        <v>5890</v>
      </c>
      <c r="F3980">
        <v>11.02</v>
      </c>
    </row>
    <row r="3981" spans="1:6" x14ac:dyDescent="0.25">
      <c r="A3981" t="s">
        <v>11830</v>
      </c>
      <c r="B3981" t="s">
        <v>11831</v>
      </c>
      <c r="C3981" t="s">
        <v>11832</v>
      </c>
      <c r="D3981" t="s">
        <v>127</v>
      </c>
      <c r="E3981">
        <v>5889</v>
      </c>
      <c r="F3981">
        <v>11.54</v>
      </c>
    </row>
    <row r="3982" spans="1:6" x14ac:dyDescent="0.25">
      <c r="A3982" t="s">
        <v>11833</v>
      </c>
      <c r="B3982" t="s">
        <v>11834</v>
      </c>
      <c r="C3982" t="s">
        <v>11835</v>
      </c>
      <c r="D3982" t="s">
        <v>103</v>
      </c>
      <c r="E3982">
        <v>5888</v>
      </c>
      <c r="F3982">
        <v>13.47</v>
      </c>
    </row>
    <row r="3983" spans="1:6" x14ac:dyDescent="0.25">
      <c r="A3983" t="s">
        <v>11836</v>
      </c>
      <c r="B3983" t="s">
        <v>11837</v>
      </c>
      <c r="C3983" t="s">
        <v>11838</v>
      </c>
      <c r="D3983" t="s">
        <v>107</v>
      </c>
      <c r="E3983">
        <v>5886</v>
      </c>
      <c r="F3983">
        <v>15.48</v>
      </c>
    </row>
    <row r="3984" spans="1:6" x14ac:dyDescent="0.25">
      <c r="A3984" t="s">
        <v>11839</v>
      </c>
      <c r="B3984" t="s">
        <v>11840</v>
      </c>
      <c r="C3984" t="s">
        <v>11841</v>
      </c>
      <c r="D3984" t="s">
        <v>107</v>
      </c>
      <c r="E3984">
        <v>5883</v>
      </c>
      <c r="F3984">
        <v>5.78</v>
      </c>
    </row>
    <row r="3985" spans="1:6" x14ac:dyDescent="0.25">
      <c r="A3985" t="s">
        <v>11842</v>
      </c>
      <c r="B3985" t="s">
        <v>11843</v>
      </c>
      <c r="C3985" t="s">
        <v>11844</v>
      </c>
      <c r="D3985" t="s">
        <v>127</v>
      </c>
      <c r="E3985">
        <v>5882</v>
      </c>
      <c r="F3985">
        <v>7.12</v>
      </c>
    </row>
    <row r="3986" spans="1:6" x14ac:dyDescent="0.25">
      <c r="A3986" t="s">
        <v>11845</v>
      </c>
      <c r="B3986" t="s">
        <v>11846</v>
      </c>
      <c r="C3986" t="s">
        <v>11847</v>
      </c>
      <c r="D3986" t="s">
        <v>123</v>
      </c>
      <c r="E3986">
        <v>5877</v>
      </c>
      <c r="F3986">
        <v>7.49</v>
      </c>
    </row>
    <row r="3987" spans="1:6" x14ac:dyDescent="0.25">
      <c r="A3987" t="s">
        <v>11848</v>
      </c>
      <c r="B3987" t="s">
        <v>11849</v>
      </c>
      <c r="C3987" t="s">
        <v>11850</v>
      </c>
      <c r="D3987" t="s">
        <v>205</v>
      </c>
      <c r="E3987">
        <v>5872</v>
      </c>
      <c r="F3987">
        <v>6.7</v>
      </c>
    </row>
    <row r="3988" spans="1:6" x14ac:dyDescent="0.25">
      <c r="A3988" t="s">
        <v>11851</v>
      </c>
      <c r="B3988" t="s">
        <v>11852</v>
      </c>
      <c r="C3988" t="s">
        <v>11853</v>
      </c>
      <c r="D3988" t="s">
        <v>115</v>
      </c>
      <c r="E3988">
        <v>5870</v>
      </c>
      <c r="F3988">
        <v>9.91</v>
      </c>
    </row>
    <row r="3989" spans="1:6" x14ac:dyDescent="0.25">
      <c r="A3989" t="s">
        <v>11854</v>
      </c>
      <c r="B3989" t="s">
        <v>11855</v>
      </c>
      <c r="C3989" t="s">
        <v>11856</v>
      </c>
      <c r="D3989" t="s">
        <v>88</v>
      </c>
      <c r="E3989">
        <v>5870</v>
      </c>
      <c r="F3989">
        <v>15.77</v>
      </c>
    </row>
    <row r="3990" spans="1:6" x14ac:dyDescent="0.25">
      <c r="A3990" t="s">
        <v>11857</v>
      </c>
      <c r="B3990" t="s">
        <v>11858</v>
      </c>
      <c r="C3990" t="s">
        <v>11859</v>
      </c>
      <c r="D3990" t="s">
        <v>115</v>
      </c>
      <c r="E3990">
        <v>5865</v>
      </c>
      <c r="F3990">
        <v>14.91</v>
      </c>
    </row>
    <row r="3991" spans="1:6" x14ac:dyDescent="0.25">
      <c r="A3991" t="s">
        <v>11860</v>
      </c>
      <c r="B3991" t="s">
        <v>11861</v>
      </c>
      <c r="C3991" t="s">
        <v>2381</v>
      </c>
      <c r="D3991" t="s">
        <v>160</v>
      </c>
      <c r="E3991">
        <v>5865</v>
      </c>
      <c r="F3991">
        <v>5.26</v>
      </c>
    </row>
    <row r="3992" spans="1:6" x14ac:dyDescent="0.25">
      <c r="A3992" t="s">
        <v>11862</v>
      </c>
      <c r="B3992" t="s">
        <v>11863</v>
      </c>
      <c r="C3992" t="s">
        <v>11864</v>
      </c>
      <c r="D3992" t="s">
        <v>127</v>
      </c>
      <c r="E3992">
        <v>5863</v>
      </c>
      <c r="F3992">
        <v>12.9</v>
      </c>
    </row>
    <row r="3993" spans="1:6" x14ac:dyDescent="0.25">
      <c r="A3993" t="s">
        <v>11865</v>
      </c>
      <c r="B3993" t="s">
        <v>11866</v>
      </c>
      <c r="C3993" t="s">
        <v>11867</v>
      </c>
      <c r="D3993" t="s">
        <v>99</v>
      </c>
      <c r="E3993">
        <v>5855</v>
      </c>
      <c r="F3993">
        <v>12.94</v>
      </c>
    </row>
    <row r="3994" spans="1:6" x14ac:dyDescent="0.25">
      <c r="A3994" t="s">
        <v>11868</v>
      </c>
      <c r="B3994" t="s">
        <v>11869</v>
      </c>
      <c r="C3994" t="s">
        <v>11870</v>
      </c>
      <c r="D3994" t="s">
        <v>107</v>
      </c>
      <c r="E3994">
        <v>5851</v>
      </c>
      <c r="F3994">
        <v>5.66</v>
      </c>
    </row>
    <row r="3995" spans="1:6" x14ac:dyDescent="0.25">
      <c r="A3995" t="s">
        <v>11871</v>
      </c>
      <c r="B3995" t="s">
        <v>11872</v>
      </c>
      <c r="C3995" t="s">
        <v>5748</v>
      </c>
      <c r="D3995" t="s">
        <v>131</v>
      </c>
      <c r="E3995">
        <v>5847</v>
      </c>
      <c r="F3995">
        <v>7.64</v>
      </c>
    </row>
    <row r="3996" spans="1:6" x14ac:dyDescent="0.25">
      <c r="A3996" t="s">
        <v>11873</v>
      </c>
      <c r="B3996" t="s">
        <v>11874</v>
      </c>
      <c r="C3996" t="s">
        <v>11875</v>
      </c>
      <c r="D3996" t="s">
        <v>195</v>
      </c>
      <c r="E3996">
        <v>5846</v>
      </c>
      <c r="F3996">
        <v>14.84</v>
      </c>
    </row>
    <row r="3997" spans="1:6" x14ac:dyDescent="0.25">
      <c r="A3997" t="s">
        <v>11876</v>
      </c>
      <c r="B3997" t="s">
        <v>11877</v>
      </c>
      <c r="C3997" t="s">
        <v>11878</v>
      </c>
      <c r="D3997" t="s">
        <v>127</v>
      </c>
      <c r="E3997">
        <v>5846</v>
      </c>
      <c r="F3997">
        <v>11.24</v>
      </c>
    </row>
    <row r="3998" spans="1:6" x14ac:dyDescent="0.25">
      <c r="A3998" t="s">
        <v>11879</v>
      </c>
      <c r="B3998" t="s">
        <v>11880</v>
      </c>
      <c r="C3998" t="s">
        <v>11881</v>
      </c>
      <c r="D3998" t="s">
        <v>141</v>
      </c>
      <c r="E3998">
        <v>5840</v>
      </c>
      <c r="F3998">
        <v>12.21</v>
      </c>
    </row>
    <row r="3999" spans="1:6" x14ac:dyDescent="0.25">
      <c r="A3999" t="s">
        <v>11882</v>
      </c>
      <c r="B3999" t="s">
        <v>11883</v>
      </c>
      <c r="C3999" t="s">
        <v>11884</v>
      </c>
      <c r="D3999" t="s">
        <v>156</v>
      </c>
      <c r="E3999">
        <v>5839</v>
      </c>
      <c r="F3999">
        <v>15.81</v>
      </c>
    </row>
    <row r="4000" spans="1:6" x14ac:dyDescent="0.25">
      <c r="A4000" t="s">
        <v>11885</v>
      </c>
      <c r="B4000" t="s">
        <v>11886</v>
      </c>
      <c r="C4000" t="s">
        <v>11887</v>
      </c>
      <c r="D4000" t="s">
        <v>212</v>
      </c>
      <c r="E4000">
        <v>5834</v>
      </c>
      <c r="F4000">
        <v>9.25</v>
      </c>
    </row>
    <row r="4001" spans="1:6" x14ac:dyDescent="0.25">
      <c r="A4001" t="s">
        <v>11888</v>
      </c>
      <c r="B4001" t="s">
        <v>11889</v>
      </c>
      <c r="C4001" t="s">
        <v>6263</v>
      </c>
      <c r="D4001" t="s">
        <v>115</v>
      </c>
      <c r="E4001">
        <v>5833</v>
      </c>
      <c r="F4001">
        <v>4.8899999999999997</v>
      </c>
    </row>
    <row r="4002" spans="1:6" x14ac:dyDescent="0.25">
      <c r="A4002" t="s">
        <v>11890</v>
      </c>
      <c r="B4002" t="s">
        <v>11891</v>
      </c>
      <c r="C4002" t="s">
        <v>11892</v>
      </c>
      <c r="D4002" t="s">
        <v>103</v>
      </c>
      <c r="E4002">
        <v>5833</v>
      </c>
      <c r="F4002">
        <v>15.18</v>
      </c>
    </row>
    <row r="4003" spans="1:6" x14ac:dyDescent="0.25">
      <c r="A4003" t="s">
        <v>11893</v>
      </c>
      <c r="B4003" t="s">
        <v>11894</v>
      </c>
      <c r="C4003" t="s">
        <v>11895</v>
      </c>
      <c r="D4003" t="s">
        <v>156</v>
      </c>
      <c r="E4003">
        <v>5831</v>
      </c>
      <c r="F4003">
        <v>9.26</v>
      </c>
    </row>
    <row r="4004" spans="1:6" x14ac:dyDescent="0.25">
      <c r="A4004" t="s">
        <v>11896</v>
      </c>
      <c r="B4004" t="s">
        <v>11897</v>
      </c>
      <c r="C4004" t="s">
        <v>11898</v>
      </c>
      <c r="D4004" t="s">
        <v>383</v>
      </c>
      <c r="E4004">
        <v>5827</v>
      </c>
      <c r="F4004">
        <v>6.13</v>
      </c>
    </row>
    <row r="4005" spans="1:6" x14ac:dyDescent="0.25">
      <c r="A4005" t="s">
        <v>11899</v>
      </c>
      <c r="B4005" t="s">
        <v>11900</v>
      </c>
      <c r="C4005" t="s">
        <v>11901</v>
      </c>
      <c r="D4005" t="s">
        <v>107</v>
      </c>
      <c r="E4005">
        <v>5826</v>
      </c>
      <c r="F4005">
        <v>10.02</v>
      </c>
    </row>
    <row r="4006" spans="1:6" x14ac:dyDescent="0.25">
      <c r="A4006" t="s">
        <v>11902</v>
      </c>
      <c r="B4006" t="s">
        <v>11903</v>
      </c>
      <c r="C4006" t="s">
        <v>11904</v>
      </c>
      <c r="D4006" t="s">
        <v>123</v>
      </c>
      <c r="E4006">
        <v>5815</v>
      </c>
      <c r="F4006">
        <v>14.15</v>
      </c>
    </row>
    <row r="4007" spans="1:6" x14ac:dyDescent="0.25">
      <c r="A4007" t="s">
        <v>11905</v>
      </c>
      <c r="B4007" t="s">
        <v>11906</v>
      </c>
      <c r="C4007" t="s">
        <v>11907</v>
      </c>
      <c r="D4007" t="s">
        <v>160</v>
      </c>
      <c r="E4007">
        <v>5812</v>
      </c>
      <c r="F4007">
        <v>9.42</v>
      </c>
    </row>
    <row r="4008" spans="1:6" x14ac:dyDescent="0.25">
      <c r="A4008" t="s">
        <v>11908</v>
      </c>
      <c r="B4008" t="s">
        <v>11909</v>
      </c>
      <c r="C4008" t="s">
        <v>11910</v>
      </c>
      <c r="D4008" t="s">
        <v>127</v>
      </c>
      <c r="E4008">
        <v>5808</v>
      </c>
      <c r="F4008">
        <v>9.1300000000000008</v>
      </c>
    </row>
    <row r="4009" spans="1:6" x14ac:dyDescent="0.25">
      <c r="A4009" t="s">
        <v>11911</v>
      </c>
      <c r="B4009" t="s">
        <v>11912</v>
      </c>
      <c r="C4009" t="s">
        <v>11913</v>
      </c>
      <c r="D4009" t="s">
        <v>173</v>
      </c>
      <c r="E4009">
        <v>5803</v>
      </c>
      <c r="F4009">
        <v>7.91</v>
      </c>
    </row>
    <row r="4010" spans="1:6" x14ac:dyDescent="0.25">
      <c r="A4010" t="s">
        <v>11914</v>
      </c>
      <c r="B4010" t="s">
        <v>11915</v>
      </c>
      <c r="C4010" t="s">
        <v>11916</v>
      </c>
      <c r="D4010" t="s">
        <v>156</v>
      </c>
      <c r="E4010">
        <v>5801</v>
      </c>
      <c r="F4010">
        <v>12.27</v>
      </c>
    </row>
    <row r="4011" spans="1:6" x14ac:dyDescent="0.25">
      <c r="A4011" t="s">
        <v>11917</v>
      </c>
      <c r="B4011" t="s">
        <v>11918</v>
      </c>
      <c r="C4011" t="s">
        <v>11919</v>
      </c>
      <c r="D4011" t="s">
        <v>115</v>
      </c>
      <c r="E4011">
        <v>5798</v>
      </c>
      <c r="F4011">
        <v>8.68</v>
      </c>
    </row>
    <row r="4012" spans="1:6" x14ac:dyDescent="0.25">
      <c r="A4012" t="s">
        <v>11920</v>
      </c>
      <c r="B4012" t="s">
        <v>11921</v>
      </c>
      <c r="C4012" t="s">
        <v>11922</v>
      </c>
      <c r="D4012" t="s">
        <v>145</v>
      </c>
      <c r="E4012">
        <v>5796</v>
      </c>
      <c r="F4012">
        <v>8.6199999999999992</v>
      </c>
    </row>
    <row r="4013" spans="1:6" x14ac:dyDescent="0.25">
      <c r="A4013" t="s">
        <v>11923</v>
      </c>
      <c r="B4013" t="s">
        <v>11924</v>
      </c>
      <c r="C4013" t="s">
        <v>11925</v>
      </c>
      <c r="D4013" t="s">
        <v>107</v>
      </c>
      <c r="E4013">
        <v>5795</v>
      </c>
      <c r="F4013">
        <v>11.63</v>
      </c>
    </row>
    <row r="4014" spans="1:6" x14ac:dyDescent="0.25">
      <c r="A4014" t="s">
        <v>11926</v>
      </c>
      <c r="B4014" t="s">
        <v>11927</v>
      </c>
      <c r="C4014" t="s">
        <v>11928</v>
      </c>
      <c r="D4014" t="s">
        <v>205</v>
      </c>
      <c r="E4014">
        <v>5794</v>
      </c>
      <c r="F4014">
        <v>10.17</v>
      </c>
    </row>
    <row r="4015" spans="1:6" x14ac:dyDescent="0.25">
      <c r="A4015" t="s">
        <v>11929</v>
      </c>
      <c r="B4015" t="s">
        <v>11930</v>
      </c>
      <c r="C4015" t="s">
        <v>11931</v>
      </c>
      <c r="D4015" t="s">
        <v>107</v>
      </c>
      <c r="E4015">
        <v>5790</v>
      </c>
      <c r="F4015">
        <v>8.89</v>
      </c>
    </row>
    <row r="4016" spans="1:6" x14ac:dyDescent="0.25">
      <c r="A4016" t="s">
        <v>11932</v>
      </c>
      <c r="B4016" t="s">
        <v>11933</v>
      </c>
      <c r="C4016" t="s">
        <v>11934</v>
      </c>
      <c r="D4016" t="s">
        <v>107</v>
      </c>
      <c r="E4016">
        <v>5789</v>
      </c>
      <c r="F4016">
        <v>7.99</v>
      </c>
    </row>
    <row r="4017" spans="1:6" x14ac:dyDescent="0.25">
      <c r="A4017" t="s">
        <v>11935</v>
      </c>
      <c r="B4017" t="s">
        <v>11936</v>
      </c>
      <c r="C4017" t="s">
        <v>6485</v>
      </c>
      <c r="D4017" t="s">
        <v>160</v>
      </c>
      <c r="E4017">
        <v>5787</v>
      </c>
      <c r="F4017">
        <v>4.96</v>
      </c>
    </row>
    <row r="4018" spans="1:6" x14ac:dyDescent="0.25">
      <c r="A4018" t="s">
        <v>11937</v>
      </c>
      <c r="B4018" t="s">
        <v>11938</v>
      </c>
      <c r="C4018" t="s">
        <v>11939</v>
      </c>
      <c r="D4018" t="s">
        <v>115</v>
      </c>
      <c r="E4018">
        <v>5784</v>
      </c>
      <c r="F4018">
        <v>4.43</v>
      </c>
    </row>
    <row r="4019" spans="1:6" x14ac:dyDescent="0.25">
      <c r="A4019" t="s">
        <v>11940</v>
      </c>
      <c r="B4019" t="s">
        <v>11941</v>
      </c>
      <c r="C4019" t="s">
        <v>11942</v>
      </c>
      <c r="D4019" t="s">
        <v>141</v>
      </c>
      <c r="E4019">
        <v>5783</v>
      </c>
      <c r="F4019">
        <v>4.99</v>
      </c>
    </row>
    <row r="4020" spans="1:6" x14ac:dyDescent="0.25">
      <c r="A4020" t="s">
        <v>11943</v>
      </c>
      <c r="B4020" t="s">
        <v>11944</v>
      </c>
      <c r="C4020" t="s">
        <v>11945</v>
      </c>
      <c r="D4020" t="s">
        <v>107</v>
      </c>
      <c r="E4020">
        <v>5780</v>
      </c>
      <c r="F4020">
        <v>4.54</v>
      </c>
    </row>
    <row r="4021" spans="1:6" x14ac:dyDescent="0.25">
      <c r="A4021" t="s">
        <v>11946</v>
      </c>
      <c r="B4021" t="s">
        <v>11947</v>
      </c>
      <c r="C4021" t="s">
        <v>11948</v>
      </c>
      <c r="D4021" t="s">
        <v>88</v>
      </c>
      <c r="E4021">
        <v>5779</v>
      </c>
      <c r="F4021">
        <v>5.12</v>
      </c>
    </row>
    <row r="4022" spans="1:6" x14ac:dyDescent="0.25">
      <c r="A4022" t="s">
        <v>11949</v>
      </c>
      <c r="B4022" t="s">
        <v>11950</v>
      </c>
      <c r="C4022" t="s">
        <v>11951</v>
      </c>
      <c r="D4022" t="s">
        <v>205</v>
      </c>
      <c r="E4022">
        <v>5776</v>
      </c>
      <c r="F4022">
        <v>4.93</v>
      </c>
    </row>
    <row r="4023" spans="1:6" x14ac:dyDescent="0.25">
      <c r="A4023" t="s">
        <v>11952</v>
      </c>
      <c r="B4023" t="s">
        <v>11953</v>
      </c>
      <c r="C4023" t="s">
        <v>2603</v>
      </c>
      <c r="D4023" t="s">
        <v>173</v>
      </c>
      <c r="E4023">
        <v>5776</v>
      </c>
      <c r="F4023">
        <v>11.92</v>
      </c>
    </row>
    <row r="4024" spans="1:6" x14ac:dyDescent="0.25">
      <c r="A4024" t="s">
        <v>11954</v>
      </c>
      <c r="B4024" t="s">
        <v>11955</v>
      </c>
      <c r="C4024" t="s">
        <v>11956</v>
      </c>
      <c r="D4024" t="s">
        <v>103</v>
      </c>
      <c r="E4024">
        <v>5775</v>
      </c>
      <c r="F4024">
        <v>6.29</v>
      </c>
    </row>
    <row r="4025" spans="1:6" x14ac:dyDescent="0.25">
      <c r="A4025" t="s">
        <v>11957</v>
      </c>
      <c r="B4025" t="s">
        <v>11958</v>
      </c>
      <c r="C4025" t="s">
        <v>11959</v>
      </c>
      <c r="D4025" t="s">
        <v>205</v>
      </c>
      <c r="E4025">
        <v>5769</v>
      </c>
      <c r="F4025">
        <v>6.66</v>
      </c>
    </row>
    <row r="4026" spans="1:6" x14ac:dyDescent="0.25">
      <c r="A4026" t="s">
        <v>11960</v>
      </c>
      <c r="B4026" t="s">
        <v>11961</v>
      </c>
      <c r="C4026" t="s">
        <v>11962</v>
      </c>
      <c r="D4026" t="s">
        <v>160</v>
      </c>
      <c r="E4026">
        <v>5766</v>
      </c>
      <c r="F4026">
        <v>15.36</v>
      </c>
    </row>
    <row r="4027" spans="1:6" x14ac:dyDescent="0.25">
      <c r="A4027" t="s">
        <v>11963</v>
      </c>
      <c r="B4027" t="s">
        <v>11964</v>
      </c>
      <c r="C4027" t="s">
        <v>11965</v>
      </c>
      <c r="D4027" t="s">
        <v>107</v>
      </c>
      <c r="E4027">
        <v>5757</v>
      </c>
      <c r="F4027">
        <v>15.09</v>
      </c>
    </row>
    <row r="4028" spans="1:6" x14ac:dyDescent="0.25">
      <c r="A4028" t="s">
        <v>11966</v>
      </c>
      <c r="B4028" t="s">
        <v>11967</v>
      </c>
      <c r="C4028" t="s">
        <v>11968</v>
      </c>
      <c r="D4028" t="s">
        <v>160</v>
      </c>
      <c r="E4028">
        <v>5753</v>
      </c>
      <c r="F4028">
        <v>11.49</v>
      </c>
    </row>
    <row r="4029" spans="1:6" x14ac:dyDescent="0.25">
      <c r="A4029" t="s">
        <v>11969</v>
      </c>
      <c r="B4029" t="s">
        <v>11970</v>
      </c>
      <c r="C4029" t="s">
        <v>11971</v>
      </c>
      <c r="D4029" t="s">
        <v>115</v>
      </c>
      <c r="E4029">
        <v>5745</v>
      </c>
      <c r="F4029">
        <v>11.55</v>
      </c>
    </row>
    <row r="4030" spans="1:6" x14ac:dyDescent="0.25">
      <c r="A4030" t="s">
        <v>11972</v>
      </c>
      <c r="B4030" t="s">
        <v>11973</v>
      </c>
      <c r="C4030" t="s">
        <v>11974</v>
      </c>
      <c r="D4030" t="s">
        <v>123</v>
      </c>
      <c r="E4030">
        <v>5742</v>
      </c>
      <c r="F4030">
        <v>10.83</v>
      </c>
    </row>
    <row r="4031" spans="1:6" x14ac:dyDescent="0.25">
      <c r="A4031" t="s">
        <v>11975</v>
      </c>
      <c r="B4031" t="s">
        <v>11976</v>
      </c>
      <c r="C4031" t="s">
        <v>11977</v>
      </c>
      <c r="D4031" t="s">
        <v>160</v>
      </c>
      <c r="E4031">
        <v>5742</v>
      </c>
      <c r="F4031">
        <v>4.87</v>
      </c>
    </row>
    <row r="4032" spans="1:6" x14ac:dyDescent="0.25">
      <c r="A4032" t="s">
        <v>11978</v>
      </c>
      <c r="B4032" t="s">
        <v>11979</v>
      </c>
      <c r="C4032" t="s">
        <v>11980</v>
      </c>
      <c r="D4032" t="s">
        <v>115</v>
      </c>
      <c r="E4032">
        <v>5737</v>
      </c>
      <c r="F4032">
        <v>15.16</v>
      </c>
    </row>
    <row r="4033" spans="1:6" x14ac:dyDescent="0.25">
      <c r="A4033" t="s">
        <v>11981</v>
      </c>
      <c r="B4033" t="s">
        <v>11982</v>
      </c>
      <c r="C4033" t="s">
        <v>11983</v>
      </c>
      <c r="D4033" t="s">
        <v>127</v>
      </c>
      <c r="E4033">
        <v>5735</v>
      </c>
      <c r="F4033">
        <v>15.04</v>
      </c>
    </row>
    <row r="4034" spans="1:6" x14ac:dyDescent="0.25">
      <c r="A4034" t="s">
        <v>11984</v>
      </c>
      <c r="B4034" t="s">
        <v>11985</v>
      </c>
      <c r="C4034" t="s">
        <v>11986</v>
      </c>
      <c r="D4034" t="s">
        <v>115</v>
      </c>
      <c r="E4034">
        <v>5733</v>
      </c>
      <c r="F4034">
        <v>13.25</v>
      </c>
    </row>
    <row r="4035" spans="1:6" x14ac:dyDescent="0.25">
      <c r="A4035" t="s">
        <v>11987</v>
      </c>
      <c r="B4035" t="s">
        <v>11988</v>
      </c>
      <c r="C4035" t="s">
        <v>11989</v>
      </c>
      <c r="D4035" t="s">
        <v>107</v>
      </c>
      <c r="E4035">
        <v>5732</v>
      </c>
      <c r="F4035">
        <v>10.68</v>
      </c>
    </row>
    <row r="4036" spans="1:6" x14ac:dyDescent="0.25">
      <c r="A4036" t="s">
        <v>11990</v>
      </c>
      <c r="B4036" t="s">
        <v>11991</v>
      </c>
      <c r="C4036" t="s">
        <v>11992</v>
      </c>
      <c r="D4036" t="s">
        <v>119</v>
      </c>
      <c r="E4036">
        <v>5727</v>
      </c>
      <c r="F4036">
        <v>12.07</v>
      </c>
    </row>
    <row r="4037" spans="1:6" x14ac:dyDescent="0.25">
      <c r="A4037" t="s">
        <v>11993</v>
      </c>
      <c r="B4037" t="s">
        <v>11994</v>
      </c>
      <c r="C4037" t="s">
        <v>11995</v>
      </c>
      <c r="D4037" t="s">
        <v>195</v>
      </c>
      <c r="E4037">
        <v>5715</v>
      </c>
      <c r="F4037">
        <v>15.05</v>
      </c>
    </row>
    <row r="4038" spans="1:6" x14ac:dyDescent="0.25">
      <c r="A4038" t="s">
        <v>11996</v>
      </c>
      <c r="B4038" t="s">
        <v>11997</v>
      </c>
      <c r="C4038" t="s">
        <v>11998</v>
      </c>
      <c r="D4038" t="s">
        <v>88</v>
      </c>
      <c r="E4038">
        <v>5713</v>
      </c>
      <c r="F4038">
        <v>12.29</v>
      </c>
    </row>
    <row r="4039" spans="1:6" x14ac:dyDescent="0.25">
      <c r="A4039" t="s">
        <v>11999</v>
      </c>
      <c r="B4039" t="s">
        <v>12000</v>
      </c>
      <c r="C4039" t="s">
        <v>12001</v>
      </c>
      <c r="D4039" t="s">
        <v>107</v>
      </c>
      <c r="E4039">
        <v>5707</v>
      </c>
      <c r="F4039">
        <v>15.82</v>
      </c>
    </row>
    <row r="4040" spans="1:6" x14ac:dyDescent="0.25">
      <c r="A4040" t="s">
        <v>12002</v>
      </c>
      <c r="B4040" t="s">
        <v>12003</v>
      </c>
      <c r="C4040" t="s">
        <v>12004</v>
      </c>
      <c r="D4040" t="s">
        <v>99</v>
      </c>
      <c r="E4040">
        <v>5704</v>
      </c>
      <c r="F4040">
        <v>14.83</v>
      </c>
    </row>
    <row r="4041" spans="1:6" x14ac:dyDescent="0.25">
      <c r="A4041" t="s">
        <v>12005</v>
      </c>
      <c r="B4041" t="s">
        <v>12006</v>
      </c>
      <c r="C4041" t="s">
        <v>12007</v>
      </c>
      <c r="D4041" t="s">
        <v>173</v>
      </c>
      <c r="E4041">
        <v>5703</v>
      </c>
      <c r="F4041">
        <v>15.25</v>
      </c>
    </row>
    <row r="4042" spans="1:6" x14ac:dyDescent="0.25">
      <c r="A4042" t="s">
        <v>12008</v>
      </c>
      <c r="B4042" t="s">
        <v>12009</v>
      </c>
      <c r="C4042" t="s">
        <v>12010</v>
      </c>
      <c r="D4042" t="s">
        <v>115</v>
      </c>
      <c r="E4042">
        <v>5697</v>
      </c>
      <c r="F4042">
        <v>14.67</v>
      </c>
    </row>
    <row r="4043" spans="1:6" x14ac:dyDescent="0.25">
      <c r="A4043" t="s">
        <v>12011</v>
      </c>
      <c r="B4043" t="s">
        <v>12012</v>
      </c>
      <c r="C4043" t="s">
        <v>12013</v>
      </c>
      <c r="D4043" t="s">
        <v>123</v>
      </c>
      <c r="E4043">
        <v>5695</v>
      </c>
      <c r="F4043">
        <v>10.26</v>
      </c>
    </row>
    <row r="4044" spans="1:6" x14ac:dyDescent="0.25">
      <c r="A4044" t="s">
        <v>12014</v>
      </c>
      <c r="B4044" t="s">
        <v>12015</v>
      </c>
      <c r="C4044" t="s">
        <v>12016</v>
      </c>
      <c r="D4044" t="s">
        <v>383</v>
      </c>
      <c r="E4044">
        <v>5694</v>
      </c>
      <c r="F4044">
        <v>5.64</v>
      </c>
    </row>
    <row r="4045" spans="1:6" x14ac:dyDescent="0.25">
      <c r="A4045" t="s">
        <v>12017</v>
      </c>
      <c r="B4045" t="s">
        <v>12018</v>
      </c>
      <c r="C4045" t="s">
        <v>12019</v>
      </c>
      <c r="D4045" t="s">
        <v>107</v>
      </c>
      <c r="E4045">
        <v>5679</v>
      </c>
      <c r="F4045">
        <v>10.8</v>
      </c>
    </row>
    <row r="4046" spans="1:6" x14ac:dyDescent="0.25">
      <c r="A4046" t="s">
        <v>12020</v>
      </c>
      <c r="B4046" t="s">
        <v>12021</v>
      </c>
      <c r="C4046" t="s">
        <v>12022</v>
      </c>
      <c r="D4046" t="s">
        <v>88</v>
      </c>
      <c r="E4046">
        <v>5677</v>
      </c>
      <c r="F4046">
        <v>10.039999999999999</v>
      </c>
    </row>
    <row r="4047" spans="1:6" x14ac:dyDescent="0.25">
      <c r="A4047" t="s">
        <v>12023</v>
      </c>
      <c r="B4047" t="s">
        <v>12024</v>
      </c>
      <c r="C4047" t="s">
        <v>3464</v>
      </c>
      <c r="D4047" t="s">
        <v>212</v>
      </c>
      <c r="E4047">
        <v>5677</v>
      </c>
      <c r="F4047">
        <v>6.95</v>
      </c>
    </row>
    <row r="4048" spans="1:6" x14ac:dyDescent="0.25">
      <c r="A4048" t="s">
        <v>12025</v>
      </c>
      <c r="B4048" t="s">
        <v>12026</v>
      </c>
      <c r="C4048" t="s">
        <v>12027</v>
      </c>
      <c r="D4048" t="s">
        <v>88</v>
      </c>
      <c r="E4048">
        <v>5674</v>
      </c>
      <c r="F4048">
        <v>13.87</v>
      </c>
    </row>
    <row r="4049" spans="1:6" x14ac:dyDescent="0.25">
      <c r="A4049" t="s">
        <v>12028</v>
      </c>
      <c r="B4049" t="s">
        <v>12029</v>
      </c>
      <c r="C4049" t="s">
        <v>12030</v>
      </c>
      <c r="D4049" t="s">
        <v>115</v>
      </c>
      <c r="E4049">
        <v>5666</v>
      </c>
      <c r="F4049">
        <v>13.64</v>
      </c>
    </row>
    <row r="4050" spans="1:6" x14ac:dyDescent="0.25">
      <c r="A4050" t="s">
        <v>12031</v>
      </c>
      <c r="B4050" t="s">
        <v>12032</v>
      </c>
      <c r="C4050" t="s">
        <v>12033</v>
      </c>
      <c r="D4050" t="s">
        <v>107</v>
      </c>
      <c r="E4050">
        <v>5666</v>
      </c>
      <c r="F4050">
        <v>15.93</v>
      </c>
    </row>
    <row r="4051" spans="1:6" x14ac:dyDescent="0.25">
      <c r="A4051" t="s">
        <v>12034</v>
      </c>
      <c r="B4051" t="s">
        <v>12035</v>
      </c>
      <c r="C4051" t="s">
        <v>12036</v>
      </c>
      <c r="D4051" t="s">
        <v>127</v>
      </c>
      <c r="E4051">
        <v>5665</v>
      </c>
      <c r="F4051">
        <v>7.85</v>
      </c>
    </row>
    <row r="4052" spans="1:6" x14ac:dyDescent="0.25">
      <c r="A4052" t="s">
        <v>12037</v>
      </c>
      <c r="B4052" t="s">
        <v>12038</v>
      </c>
      <c r="C4052" t="s">
        <v>12039</v>
      </c>
      <c r="D4052" t="s">
        <v>99</v>
      </c>
      <c r="E4052">
        <v>5654</v>
      </c>
      <c r="F4052">
        <v>6.1</v>
      </c>
    </row>
    <row r="4053" spans="1:6" x14ac:dyDescent="0.25">
      <c r="A4053" t="s">
        <v>12040</v>
      </c>
      <c r="B4053" t="s">
        <v>12041</v>
      </c>
      <c r="C4053" t="s">
        <v>12042</v>
      </c>
      <c r="D4053" t="s">
        <v>383</v>
      </c>
      <c r="E4053">
        <v>5654</v>
      </c>
      <c r="F4053">
        <v>8.11</v>
      </c>
    </row>
    <row r="4054" spans="1:6" x14ac:dyDescent="0.25">
      <c r="A4054" t="s">
        <v>12043</v>
      </c>
      <c r="B4054" t="s">
        <v>12044</v>
      </c>
      <c r="C4054" t="s">
        <v>12045</v>
      </c>
      <c r="D4054" t="s">
        <v>141</v>
      </c>
      <c r="E4054">
        <v>5650</v>
      </c>
      <c r="F4054">
        <v>12.39</v>
      </c>
    </row>
    <row r="4055" spans="1:6" x14ac:dyDescent="0.25">
      <c r="A4055" t="s">
        <v>12046</v>
      </c>
      <c r="B4055" t="s">
        <v>12047</v>
      </c>
      <c r="C4055" t="s">
        <v>12048</v>
      </c>
      <c r="D4055" t="s">
        <v>115</v>
      </c>
      <c r="E4055">
        <v>5649</v>
      </c>
      <c r="F4055">
        <v>8.52</v>
      </c>
    </row>
    <row r="4056" spans="1:6" x14ac:dyDescent="0.25">
      <c r="A4056" t="s">
        <v>12049</v>
      </c>
      <c r="B4056" t="s">
        <v>12050</v>
      </c>
      <c r="C4056" t="s">
        <v>12051</v>
      </c>
      <c r="D4056" t="s">
        <v>160</v>
      </c>
      <c r="E4056">
        <v>5648</v>
      </c>
      <c r="F4056">
        <v>4.72</v>
      </c>
    </row>
    <row r="4057" spans="1:6" x14ac:dyDescent="0.25">
      <c r="A4057" t="s">
        <v>12052</v>
      </c>
      <c r="B4057" t="s">
        <v>12053</v>
      </c>
      <c r="C4057" t="s">
        <v>12054</v>
      </c>
      <c r="D4057" t="s">
        <v>107</v>
      </c>
      <c r="E4057">
        <v>5642</v>
      </c>
      <c r="F4057">
        <v>6.27</v>
      </c>
    </row>
    <row r="4058" spans="1:6" x14ac:dyDescent="0.25">
      <c r="A4058" t="s">
        <v>12055</v>
      </c>
      <c r="B4058" t="s">
        <v>12056</v>
      </c>
      <c r="C4058" t="s">
        <v>12057</v>
      </c>
      <c r="D4058" t="s">
        <v>115</v>
      </c>
      <c r="E4058">
        <v>5641</v>
      </c>
      <c r="F4058">
        <v>11.8</v>
      </c>
    </row>
    <row r="4059" spans="1:6" x14ac:dyDescent="0.25">
      <c r="A4059" t="s">
        <v>12058</v>
      </c>
      <c r="B4059" t="s">
        <v>12059</v>
      </c>
      <c r="C4059" t="s">
        <v>12060</v>
      </c>
      <c r="D4059" t="s">
        <v>88</v>
      </c>
      <c r="E4059">
        <v>5640</v>
      </c>
      <c r="F4059">
        <v>13.4</v>
      </c>
    </row>
    <row r="4060" spans="1:6" x14ac:dyDescent="0.25">
      <c r="A4060" t="s">
        <v>12061</v>
      </c>
      <c r="B4060" t="s">
        <v>12062</v>
      </c>
      <c r="C4060" t="s">
        <v>12063</v>
      </c>
      <c r="D4060" t="s">
        <v>107</v>
      </c>
      <c r="E4060">
        <v>5640</v>
      </c>
      <c r="F4060">
        <v>15.16</v>
      </c>
    </row>
    <row r="4061" spans="1:6" x14ac:dyDescent="0.25">
      <c r="A4061" t="s">
        <v>12064</v>
      </c>
      <c r="B4061" t="s">
        <v>12065</v>
      </c>
      <c r="C4061" t="s">
        <v>12066</v>
      </c>
      <c r="D4061" t="s">
        <v>156</v>
      </c>
      <c r="E4061">
        <v>5636</v>
      </c>
      <c r="F4061">
        <v>11.83</v>
      </c>
    </row>
    <row r="4062" spans="1:6" x14ac:dyDescent="0.25">
      <c r="A4062" t="s">
        <v>12067</v>
      </c>
      <c r="B4062" t="s">
        <v>12068</v>
      </c>
      <c r="C4062" t="s">
        <v>12069</v>
      </c>
      <c r="D4062" t="s">
        <v>107</v>
      </c>
      <c r="E4062">
        <v>5631</v>
      </c>
      <c r="F4062">
        <v>6.77</v>
      </c>
    </row>
    <row r="4063" spans="1:6" x14ac:dyDescent="0.25">
      <c r="A4063" t="s">
        <v>12070</v>
      </c>
      <c r="B4063" t="s">
        <v>12071</v>
      </c>
      <c r="C4063" t="s">
        <v>12072</v>
      </c>
      <c r="D4063" t="s">
        <v>103</v>
      </c>
      <c r="E4063">
        <v>5631</v>
      </c>
      <c r="F4063">
        <v>13.17</v>
      </c>
    </row>
    <row r="4064" spans="1:6" x14ac:dyDescent="0.25">
      <c r="A4064" t="s">
        <v>12073</v>
      </c>
      <c r="B4064" t="s">
        <v>12074</v>
      </c>
      <c r="C4064" t="s">
        <v>12075</v>
      </c>
      <c r="D4064" t="s">
        <v>160</v>
      </c>
      <c r="E4064">
        <v>5631</v>
      </c>
      <c r="F4064">
        <v>6.47</v>
      </c>
    </row>
    <row r="4065" spans="1:6" x14ac:dyDescent="0.25">
      <c r="A4065" t="s">
        <v>12076</v>
      </c>
      <c r="B4065" t="s">
        <v>12077</v>
      </c>
      <c r="C4065" t="s">
        <v>12078</v>
      </c>
      <c r="D4065" t="s">
        <v>156</v>
      </c>
      <c r="E4065">
        <v>5630</v>
      </c>
      <c r="F4065">
        <v>9.75</v>
      </c>
    </row>
    <row r="4066" spans="1:6" x14ac:dyDescent="0.25">
      <c r="A4066" t="s">
        <v>12079</v>
      </c>
      <c r="B4066" t="s">
        <v>12080</v>
      </c>
      <c r="C4066" t="s">
        <v>12081</v>
      </c>
      <c r="D4066" t="s">
        <v>107</v>
      </c>
      <c r="E4066">
        <v>5626</v>
      </c>
      <c r="F4066">
        <v>7.93</v>
      </c>
    </row>
    <row r="4067" spans="1:6" x14ac:dyDescent="0.25">
      <c r="A4067" t="s">
        <v>12082</v>
      </c>
      <c r="B4067" t="s">
        <v>12083</v>
      </c>
      <c r="C4067" t="s">
        <v>12084</v>
      </c>
      <c r="D4067" t="s">
        <v>115</v>
      </c>
      <c r="E4067">
        <v>5616</v>
      </c>
      <c r="F4067">
        <v>7.61</v>
      </c>
    </row>
    <row r="4068" spans="1:6" x14ac:dyDescent="0.25">
      <c r="A4068" t="s">
        <v>12085</v>
      </c>
      <c r="B4068" t="s">
        <v>12086</v>
      </c>
      <c r="C4068" t="s">
        <v>12087</v>
      </c>
      <c r="D4068" t="s">
        <v>107</v>
      </c>
      <c r="E4068">
        <v>5613</v>
      </c>
      <c r="F4068">
        <v>7.64</v>
      </c>
    </row>
    <row r="4069" spans="1:6" x14ac:dyDescent="0.25">
      <c r="A4069" t="s">
        <v>12088</v>
      </c>
      <c r="B4069" t="s">
        <v>12089</v>
      </c>
      <c r="C4069" t="s">
        <v>12090</v>
      </c>
      <c r="D4069" t="s">
        <v>156</v>
      </c>
      <c r="E4069">
        <v>5613</v>
      </c>
      <c r="F4069">
        <v>8.34</v>
      </c>
    </row>
    <row r="4070" spans="1:6" x14ac:dyDescent="0.25">
      <c r="A4070" t="s">
        <v>12091</v>
      </c>
      <c r="B4070" t="s">
        <v>12092</v>
      </c>
      <c r="C4070" t="s">
        <v>12093</v>
      </c>
      <c r="D4070" t="s">
        <v>107</v>
      </c>
      <c r="E4070">
        <v>5606</v>
      </c>
      <c r="F4070">
        <v>8.43</v>
      </c>
    </row>
    <row r="4071" spans="1:6" x14ac:dyDescent="0.25">
      <c r="A4071" t="s">
        <v>12094</v>
      </c>
      <c r="B4071" t="s">
        <v>12095</v>
      </c>
      <c r="C4071" t="s">
        <v>11758</v>
      </c>
      <c r="D4071" t="s">
        <v>115</v>
      </c>
      <c r="E4071">
        <v>5600</v>
      </c>
      <c r="F4071">
        <v>12.11</v>
      </c>
    </row>
    <row r="4072" spans="1:6" x14ac:dyDescent="0.25">
      <c r="A4072" t="s">
        <v>12096</v>
      </c>
      <c r="B4072" t="s">
        <v>12097</v>
      </c>
      <c r="C4072" t="s">
        <v>12098</v>
      </c>
      <c r="D4072" t="s">
        <v>88</v>
      </c>
      <c r="E4072">
        <v>5599</v>
      </c>
      <c r="F4072">
        <v>10.75</v>
      </c>
    </row>
    <row r="4073" spans="1:6" x14ac:dyDescent="0.25">
      <c r="A4073" t="s">
        <v>12099</v>
      </c>
      <c r="B4073" t="s">
        <v>12100</v>
      </c>
      <c r="C4073" t="s">
        <v>12101</v>
      </c>
      <c r="D4073" t="s">
        <v>263</v>
      </c>
      <c r="E4073">
        <v>5599</v>
      </c>
      <c r="F4073">
        <v>7.46</v>
      </c>
    </row>
    <row r="4074" spans="1:6" x14ac:dyDescent="0.25">
      <c r="A4074" t="s">
        <v>12102</v>
      </c>
      <c r="B4074" t="s">
        <v>12103</v>
      </c>
      <c r="C4074" t="s">
        <v>12104</v>
      </c>
      <c r="D4074" t="s">
        <v>115</v>
      </c>
      <c r="E4074">
        <v>5597</v>
      </c>
      <c r="F4074">
        <v>11.98</v>
      </c>
    </row>
    <row r="4075" spans="1:6" x14ac:dyDescent="0.25">
      <c r="A4075" t="s">
        <v>12105</v>
      </c>
      <c r="B4075" t="s">
        <v>12106</v>
      </c>
      <c r="C4075" t="s">
        <v>12107</v>
      </c>
      <c r="D4075" t="s">
        <v>195</v>
      </c>
      <c r="E4075">
        <v>5593</v>
      </c>
      <c r="F4075">
        <v>13.83</v>
      </c>
    </row>
    <row r="4076" spans="1:6" x14ac:dyDescent="0.25">
      <c r="A4076" t="s">
        <v>12108</v>
      </c>
      <c r="B4076" t="s">
        <v>12109</v>
      </c>
      <c r="C4076" t="s">
        <v>12110</v>
      </c>
      <c r="D4076" t="s">
        <v>88</v>
      </c>
      <c r="E4076">
        <v>5592</v>
      </c>
      <c r="F4076">
        <v>15.02</v>
      </c>
    </row>
    <row r="4077" spans="1:6" x14ac:dyDescent="0.25">
      <c r="A4077" t="s">
        <v>12111</v>
      </c>
      <c r="B4077" t="s">
        <v>12112</v>
      </c>
      <c r="C4077" t="s">
        <v>12113</v>
      </c>
      <c r="D4077" t="s">
        <v>127</v>
      </c>
      <c r="E4077">
        <v>5586</v>
      </c>
      <c r="F4077">
        <v>6.74</v>
      </c>
    </row>
    <row r="4078" spans="1:6" x14ac:dyDescent="0.25">
      <c r="A4078" t="s">
        <v>12114</v>
      </c>
      <c r="B4078" t="s">
        <v>12115</v>
      </c>
      <c r="C4078" t="s">
        <v>12116</v>
      </c>
      <c r="D4078" t="s">
        <v>115</v>
      </c>
      <c r="E4078">
        <v>5586</v>
      </c>
      <c r="F4078">
        <v>13.43</v>
      </c>
    </row>
    <row r="4079" spans="1:6" x14ac:dyDescent="0.25">
      <c r="A4079" t="s">
        <v>12117</v>
      </c>
      <c r="B4079" t="s">
        <v>12118</v>
      </c>
      <c r="C4079" t="s">
        <v>12119</v>
      </c>
      <c r="D4079" t="s">
        <v>107</v>
      </c>
      <c r="E4079">
        <v>5586</v>
      </c>
      <c r="F4079">
        <v>6.29</v>
      </c>
    </row>
    <row r="4080" spans="1:6" x14ac:dyDescent="0.25">
      <c r="A4080" t="s">
        <v>12120</v>
      </c>
      <c r="B4080" t="s">
        <v>12121</v>
      </c>
      <c r="C4080" t="s">
        <v>12122</v>
      </c>
      <c r="D4080" t="s">
        <v>127</v>
      </c>
      <c r="E4080">
        <v>5582</v>
      </c>
      <c r="F4080">
        <v>9.5299999999999994</v>
      </c>
    </row>
    <row r="4081" spans="1:6" x14ac:dyDescent="0.25">
      <c r="A4081" t="s">
        <v>12123</v>
      </c>
      <c r="B4081" t="s">
        <v>12124</v>
      </c>
      <c r="C4081" t="s">
        <v>12125</v>
      </c>
      <c r="D4081" t="s">
        <v>107</v>
      </c>
      <c r="E4081">
        <v>5581</v>
      </c>
      <c r="F4081">
        <v>8.98</v>
      </c>
    </row>
    <row r="4082" spans="1:6" x14ac:dyDescent="0.25">
      <c r="A4082" t="s">
        <v>12126</v>
      </c>
      <c r="B4082" t="s">
        <v>12127</v>
      </c>
      <c r="C4082" t="s">
        <v>12128</v>
      </c>
      <c r="D4082" t="s">
        <v>145</v>
      </c>
      <c r="E4082">
        <v>5581</v>
      </c>
      <c r="F4082">
        <v>8.85</v>
      </c>
    </row>
    <row r="4083" spans="1:6" x14ac:dyDescent="0.25">
      <c r="A4083" t="s">
        <v>12129</v>
      </c>
      <c r="B4083" t="s">
        <v>12130</v>
      </c>
      <c r="C4083" t="s">
        <v>9517</v>
      </c>
      <c r="D4083" t="s">
        <v>149</v>
      </c>
      <c r="E4083">
        <v>5578</v>
      </c>
      <c r="F4083">
        <v>14.04</v>
      </c>
    </row>
    <row r="4084" spans="1:6" x14ac:dyDescent="0.25">
      <c r="A4084" t="s">
        <v>12131</v>
      </c>
      <c r="B4084" t="s">
        <v>12132</v>
      </c>
      <c r="C4084" t="s">
        <v>12133</v>
      </c>
      <c r="D4084" t="s">
        <v>160</v>
      </c>
      <c r="E4084">
        <v>5578</v>
      </c>
      <c r="F4084">
        <v>14.42</v>
      </c>
    </row>
    <row r="4085" spans="1:6" x14ac:dyDescent="0.25">
      <c r="A4085" t="s">
        <v>12134</v>
      </c>
      <c r="B4085" t="s">
        <v>12135</v>
      </c>
      <c r="C4085" t="s">
        <v>12136</v>
      </c>
      <c r="D4085" t="s">
        <v>107</v>
      </c>
      <c r="E4085">
        <v>5576</v>
      </c>
      <c r="F4085">
        <v>14.85</v>
      </c>
    </row>
    <row r="4086" spans="1:6" x14ac:dyDescent="0.25">
      <c r="A4086" t="s">
        <v>12137</v>
      </c>
      <c r="B4086" t="s">
        <v>12138</v>
      </c>
      <c r="C4086" t="s">
        <v>12139</v>
      </c>
      <c r="D4086" t="s">
        <v>127</v>
      </c>
      <c r="E4086">
        <v>5572</v>
      </c>
      <c r="F4086">
        <v>14.19</v>
      </c>
    </row>
    <row r="4087" spans="1:6" x14ac:dyDescent="0.25">
      <c r="A4087" t="s">
        <v>12140</v>
      </c>
      <c r="B4087" t="s">
        <v>12141</v>
      </c>
      <c r="C4087" t="s">
        <v>12142</v>
      </c>
      <c r="D4087" t="s">
        <v>156</v>
      </c>
      <c r="E4087">
        <v>5572</v>
      </c>
      <c r="F4087">
        <v>6.25</v>
      </c>
    </row>
    <row r="4088" spans="1:6" x14ac:dyDescent="0.25">
      <c r="A4088" t="s">
        <v>12143</v>
      </c>
      <c r="B4088" t="s">
        <v>12144</v>
      </c>
      <c r="C4088" t="s">
        <v>12145</v>
      </c>
      <c r="D4088" t="s">
        <v>107</v>
      </c>
      <c r="E4088">
        <v>5568</v>
      </c>
      <c r="F4088">
        <v>13.07</v>
      </c>
    </row>
    <row r="4089" spans="1:6" x14ac:dyDescent="0.25">
      <c r="A4089" t="s">
        <v>12146</v>
      </c>
      <c r="B4089" t="s">
        <v>12147</v>
      </c>
      <c r="C4089" t="s">
        <v>12148</v>
      </c>
      <c r="D4089" t="s">
        <v>141</v>
      </c>
      <c r="E4089">
        <v>5568</v>
      </c>
      <c r="F4089">
        <v>10.11</v>
      </c>
    </row>
    <row r="4090" spans="1:6" x14ac:dyDescent="0.25">
      <c r="A4090" t="s">
        <v>12149</v>
      </c>
      <c r="B4090" t="s">
        <v>12150</v>
      </c>
      <c r="C4090" t="s">
        <v>12151</v>
      </c>
      <c r="D4090" t="s">
        <v>156</v>
      </c>
      <c r="E4090">
        <v>5562</v>
      </c>
      <c r="F4090">
        <v>7.06</v>
      </c>
    </row>
    <row r="4091" spans="1:6" x14ac:dyDescent="0.25">
      <c r="A4091" t="s">
        <v>12152</v>
      </c>
      <c r="B4091" t="s">
        <v>12153</v>
      </c>
      <c r="C4091" t="s">
        <v>12154</v>
      </c>
      <c r="D4091" t="s">
        <v>103</v>
      </c>
      <c r="E4091">
        <v>5555</v>
      </c>
      <c r="F4091">
        <v>12.66</v>
      </c>
    </row>
    <row r="4092" spans="1:6" x14ac:dyDescent="0.25">
      <c r="A4092" t="s">
        <v>12155</v>
      </c>
      <c r="B4092" t="s">
        <v>12156</v>
      </c>
      <c r="C4092" t="s">
        <v>12157</v>
      </c>
      <c r="D4092" t="s">
        <v>107</v>
      </c>
      <c r="E4092">
        <v>5551</v>
      </c>
      <c r="F4092">
        <v>15.32</v>
      </c>
    </row>
    <row r="4093" spans="1:6" x14ac:dyDescent="0.25">
      <c r="A4093" t="s">
        <v>12158</v>
      </c>
      <c r="B4093" t="s">
        <v>12159</v>
      </c>
      <c r="C4093" t="s">
        <v>12160</v>
      </c>
      <c r="D4093" t="s">
        <v>383</v>
      </c>
      <c r="E4093">
        <v>5550</v>
      </c>
      <c r="F4093">
        <v>13.32</v>
      </c>
    </row>
    <row r="4094" spans="1:6" x14ac:dyDescent="0.25">
      <c r="A4094" t="s">
        <v>12161</v>
      </c>
      <c r="B4094" t="s">
        <v>12162</v>
      </c>
      <c r="C4094" t="s">
        <v>12163</v>
      </c>
      <c r="D4094" t="s">
        <v>127</v>
      </c>
      <c r="E4094">
        <v>5542</v>
      </c>
      <c r="F4094">
        <v>9.3000000000000007</v>
      </c>
    </row>
    <row r="4095" spans="1:6" x14ac:dyDescent="0.25">
      <c r="A4095" t="s">
        <v>12164</v>
      </c>
      <c r="B4095" t="s">
        <v>12165</v>
      </c>
      <c r="C4095" t="s">
        <v>12166</v>
      </c>
      <c r="D4095" t="s">
        <v>127</v>
      </c>
      <c r="E4095">
        <v>5541</v>
      </c>
      <c r="F4095">
        <v>12.22</v>
      </c>
    </row>
    <row r="4096" spans="1:6" x14ac:dyDescent="0.25">
      <c r="A4096" t="s">
        <v>12167</v>
      </c>
      <c r="B4096" t="s">
        <v>12168</v>
      </c>
      <c r="C4096" t="s">
        <v>12169</v>
      </c>
      <c r="D4096" t="s">
        <v>107</v>
      </c>
      <c r="E4096">
        <v>5537</v>
      </c>
      <c r="F4096">
        <v>7.63</v>
      </c>
    </row>
    <row r="4097" spans="1:6" x14ac:dyDescent="0.25">
      <c r="A4097" t="s">
        <v>12170</v>
      </c>
      <c r="B4097" t="s">
        <v>12171</v>
      </c>
      <c r="C4097" t="s">
        <v>12172</v>
      </c>
      <c r="D4097" t="s">
        <v>107</v>
      </c>
      <c r="E4097">
        <v>5528</v>
      </c>
      <c r="F4097">
        <v>5.99</v>
      </c>
    </row>
    <row r="4098" spans="1:6" x14ac:dyDescent="0.25">
      <c r="A4098" t="s">
        <v>12173</v>
      </c>
      <c r="B4098" t="s">
        <v>12174</v>
      </c>
      <c r="C4098" t="s">
        <v>12175</v>
      </c>
      <c r="D4098" t="s">
        <v>156</v>
      </c>
      <c r="E4098">
        <v>5522</v>
      </c>
      <c r="F4098">
        <v>12.19</v>
      </c>
    </row>
    <row r="4099" spans="1:6" x14ac:dyDescent="0.25">
      <c r="A4099" t="s">
        <v>12176</v>
      </c>
      <c r="B4099" t="s">
        <v>12177</v>
      </c>
      <c r="C4099" t="s">
        <v>12178</v>
      </c>
      <c r="D4099" t="s">
        <v>88</v>
      </c>
      <c r="E4099">
        <v>5519</v>
      </c>
      <c r="F4099">
        <v>14.2</v>
      </c>
    </row>
    <row r="4100" spans="1:6" x14ac:dyDescent="0.25">
      <c r="A4100" t="s">
        <v>12179</v>
      </c>
      <c r="B4100" t="s">
        <v>12180</v>
      </c>
      <c r="C4100" t="s">
        <v>12181</v>
      </c>
      <c r="D4100" t="s">
        <v>115</v>
      </c>
      <c r="E4100">
        <v>5514</v>
      </c>
      <c r="F4100">
        <v>10.58</v>
      </c>
    </row>
    <row r="4101" spans="1:6" x14ac:dyDescent="0.25">
      <c r="A4101" t="s">
        <v>12182</v>
      </c>
      <c r="B4101" t="s">
        <v>12183</v>
      </c>
      <c r="C4101" t="s">
        <v>12184</v>
      </c>
      <c r="D4101" t="s">
        <v>88</v>
      </c>
      <c r="E4101">
        <v>5512</v>
      </c>
      <c r="F4101">
        <v>9.3000000000000007</v>
      </c>
    </row>
    <row r="4102" spans="1:6" x14ac:dyDescent="0.25">
      <c r="A4102" t="s">
        <v>12185</v>
      </c>
      <c r="B4102" t="s">
        <v>12186</v>
      </c>
      <c r="C4102" t="s">
        <v>12187</v>
      </c>
      <c r="D4102" t="s">
        <v>149</v>
      </c>
      <c r="E4102">
        <v>5510</v>
      </c>
      <c r="F4102">
        <v>7.71</v>
      </c>
    </row>
    <row r="4103" spans="1:6" x14ac:dyDescent="0.25">
      <c r="A4103" t="s">
        <v>12188</v>
      </c>
      <c r="B4103" t="s">
        <v>12189</v>
      </c>
      <c r="C4103" t="s">
        <v>12190</v>
      </c>
      <c r="D4103" t="s">
        <v>141</v>
      </c>
      <c r="E4103">
        <v>5507</v>
      </c>
      <c r="F4103">
        <v>6.33</v>
      </c>
    </row>
    <row r="4104" spans="1:6" x14ac:dyDescent="0.25">
      <c r="A4104" t="s">
        <v>12191</v>
      </c>
      <c r="B4104" t="s">
        <v>12192</v>
      </c>
      <c r="C4104" t="s">
        <v>12193</v>
      </c>
      <c r="D4104" t="s">
        <v>156</v>
      </c>
      <c r="E4104">
        <v>5503</v>
      </c>
      <c r="F4104">
        <v>9.8800000000000008</v>
      </c>
    </row>
    <row r="4105" spans="1:6" x14ac:dyDescent="0.25">
      <c r="A4105" t="s">
        <v>12194</v>
      </c>
      <c r="B4105" t="s">
        <v>12195</v>
      </c>
      <c r="C4105" t="s">
        <v>12196</v>
      </c>
      <c r="D4105" t="s">
        <v>156</v>
      </c>
      <c r="E4105">
        <v>5496</v>
      </c>
      <c r="F4105">
        <v>10.41</v>
      </c>
    </row>
    <row r="4106" spans="1:6" x14ac:dyDescent="0.25">
      <c r="A4106" t="s">
        <v>12197</v>
      </c>
      <c r="B4106" t="s">
        <v>12198</v>
      </c>
      <c r="C4106" t="s">
        <v>12199</v>
      </c>
      <c r="D4106" t="s">
        <v>173</v>
      </c>
      <c r="E4106">
        <v>5487</v>
      </c>
      <c r="F4106">
        <v>15</v>
      </c>
    </row>
    <row r="4107" spans="1:6" x14ac:dyDescent="0.25">
      <c r="A4107" t="s">
        <v>12200</v>
      </c>
      <c r="B4107" t="s">
        <v>12201</v>
      </c>
      <c r="C4107" t="s">
        <v>12202</v>
      </c>
      <c r="D4107" t="s">
        <v>107</v>
      </c>
      <c r="E4107">
        <v>5483</v>
      </c>
      <c r="F4107">
        <v>4.41</v>
      </c>
    </row>
    <row r="4108" spans="1:6" x14ac:dyDescent="0.25">
      <c r="A4108" t="s">
        <v>12203</v>
      </c>
      <c r="B4108" t="s">
        <v>12204</v>
      </c>
      <c r="C4108" t="s">
        <v>12205</v>
      </c>
      <c r="D4108" t="s">
        <v>127</v>
      </c>
      <c r="E4108">
        <v>5481</v>
      </c>
      <c r="F4108">
        <v>7.02</v>
      </c>
    </row>
    <row r="4109" spans="1:6" x14ac:dyDescent="0.25">
      <c r="A4109" t="s">
        <v>12206</v>
      </c>
      <c r="B4109" t="s">
        <v>12207</v>
      </c>
      <c r="C4109" t="s">
        <v>12208</v>
      </c>
      <c r="D4109" t="s">
        <v>107</v>
      </c>
      <c r="E4109">
        <v>5473</v>
      </c>
      <c r="F4109">
        <v>12.45</v>
      </c>
    </row>
    <row r="4110" spans="1:6" x14ac:dyDescent="0.25">
      <c r="A4110" t="s">
        <v>12209</v>
      </c>
      <c r="B4110" t="s">
        <v>12210</v>
      </c>
      <c r="C4110" t="s">
        <v>12211</v>
      </c>
      <c r="D4110" t="s">
        <v>141</v>
      </c>
      <c r="E4110">
        <v>5469</v>
      </c>
      <c r="F4110">
        <v>8.08</v>
      </c>
    </row>
    <row r="4111" spans="1:6" x14ac:dyDescent="0.25">
      <c r="A4111" t="s">
        <v>12212</v>
      </c>
      <c r="B4111" t="s">
        <v>12213</v>
      </c>
      <c r="C4111" t="s">
        <v>12214</v>
      </c>
      <c r="D4111" t="s">
        <v>88</v>
      </c>
      <c r="E4111">
        <v>5466</v>
      </c>
      <c r="F4111">
        <v>7.54</v>
      </c>
    </row>
    <row r="4112" spans="1:6" x14ac:dyDescent="0.25">
      <c r="A4112" t="s">
        <v>12215</v>
      </c>
      <c r="B4112" t="s">
        <v>12216</v>
      </c>
      <c r="C4112" t="s">
        <v>12217</v>
      </c>
      <c r="D4112" t="s">
        <v>228</v>
      </c>
      <c r="E4112">
        <v>5466</v>
      </c>
      <c r="F4112">
        <v>9.1199999999999992</v>
      </c>
    </row>
    <row r="4113" spans="1:6" x14ac:dyDescent="0.25">
      <c r="A4113" t="s">
        <v>12218</v>
      </c>
      <c r="B4113" t="s">
        <v>12219</v>
      </c>
      <c r="C4113" t="s">
        <v>12220</v>
      </c>
      <c r="D4113" t="s">
        <v>107</v>
      </c>
      <c r="E4113">
        <v>5465</v>
      </c>
      <c r="F4113">
        <v>5.69</v>
      </c>
    </row>
    <row r="4114" spans="1:6" x14ac:dyDescent="0.25">
      <c r="A4114" t="s">
        <v>12221</v>
      </c>
      <c r="B4114" t="s">
        <v>12222</v>
      </c>
      <c r="C4114" t="s">
        <v>12223</v>
      </c>
      <c r="D4114" t="s">
        <v>156</v>
      </c>
      <c r="E4114">
        <v>5445</v>
      </c>
      <c r="F4114">
        <v>13.19</v>
      </c>
    </row>
    <row r="4115" spans="1:6" x14ac:dyDescent="0.25">
      <c r="A4115" t="s">
        <v>12224</v>
      </c>
      <c r="B4115" t="s">
        <v>12225</v>
      </c>
      <c r="C4115" t="s">
        <v>12226</v>
      </c>
      <c r="D4115" t="s">
        <v>115</v>
      </c>
      <c r="E4115">
        <v>5435</v>
      </c>
      <c r="F4115">
        <v>4.42</v>
      </c>
    </row>
    <row r="4116" spans="1:6" x14ac:dyDescent="0.25">
      <c r="A4116" t="s">
        <v>12227</v>
      </c>
      <c r="B4116" t="s">
        <v>12228</v>
      </c>
      <c r="C4116" t="s">
        <v>12229</v>
      </c>
      <c r="D4116" t="s">
        <v>107</v>
      </c>
      <c r="E4116">
        <v>5434</v>
      </c>
      <c r="F4116">
        <v>14.18</v>
      </c>
    </row>
    <row r="4117" spans="1:6" x14ac:dyDescent="0.25">
      <c r="A4117" t="s">
        <v>12230</v>
      </c>
      <c r="B4117" t="s">
        <v>12231</v>
      </c>
      <c r="C4117" t="s">
        <v>12232</v>
      </c>
      <c r="D4117" t="s">
        <v>173</v>
      </c>
      <c r="E4117">
        <v>5432</v>
      </c>
      <c r="F4117">
        <v>10.130000000000001</v>
      </c>
    </row>
    <row r="4118" spans="1:6" x14ac:dyDescent="0.25">
      <c r="A4118" t="s">
        <v>12233</v>
      </c>
      <c r="B4118" t="s">
        <v>12234</v>
      </c>
      <c r="C4118" t="s">
        <v>12235</v>
      </c>
      <c r="D4118" t="s">
        <v>107</v>
      </c>
      <c r="E4118">
        <v>5429</v>
      </c>
      <c r="F4118">
        <v>5.53</v>
      </c>
    </row>
    <row r="4119" spans="1:6" x14ac:dyDescent="0.25">
      <c r="A4119" t="s">
        <v>12236</v>
      </c>
      <c r="B4119" t="s">
        <v>12237</v>
      </c>
      <c r="C4119" t="s">
        <v>12238</v>
      </c>
      <c r="D4119" t="s">
        <v>115</v>
      </c>
      <c r="E4119">
        <v>5427</v>
      </c>
      <c r="F4119">
        <v>5.2</v>
      </c>
    </row>
    <row r="4120" spans="1:6" x14ac:dyDescent="0.25">
      <c r="A4120" t="s">
        <v>12239</v>
      </c>
      <c r="B4120" t="s">
        <v>12240</v>
      </c>
      <c r="C4120" t="s">
        <v>12241</v>
      </c>
      <c r="D4120" t="s">
        <v>156</v>
      </c>
      <c r="E4120">
        <v>5425</v>
      </c>
      <c r="F4120">
        <v>8.09</v>
      </c>
    </row>
    <row r="4121" spans="1:6" x14ac:dyDescent="0.25">
      <c r="A4121" t="s">
        <v>12242</v>
      </c>
      <c r="B4121" t="s">
        <v>12243</v>
      </c>
      <c r="C4121" t="s">
        <v>12244</v>
      </c>
      <c r="D4121" t="s">
        <v>88</v>
      </c>
      <c r="E4121">
        <v>5420</v>
      </c>
      <c r="F4121">
        <v>12.46</v>
      </c>
    </row>
    <row r="4122" spans="1:6" x14ac:dyDescent="0.25">
      <c r="A4122" t="s">
        <v>12245</v>
      </c>
      <c r="B4122" t="s">
        <v>12246</v>
      </c>
      <c r="C4122" t="s">
        <v>12247</v>
      </c>
      <c r="D4122" t="s">
        <v>91</v>
      </c>
      <c r="E4122">
        <v>5415</v>
      </c>
      <c r="F4122">
        <v>6.83</v>
      </c>
    </row>
    <row r="4123" spans="1:6" x14ac:dyDescent="0.25">
      <c r="A4123" t="s">
        <v>12248</v>
      </c>
      <c r="B4123" t="s">
        <v>12249</v>
      </c>
      <c r="C4123" t="s">
        <v>12250</v>
      </c>
      <c r="D4123" t="s">
        <v>107</v>
      </c>
      <c r="E4123">
        <v>5415</v>
      </c>
      <c r="F4123">
        <v>8.0299999999999994</v>
      </c>
    </row>
    <row r="4124" spans="1:6" x14ac:dyDescent="0.25">
      <c r="A4124" t="s">
        <v>12251</v>
      </c>
      <c r="B4124" t="s">
        <v>12252</v>
      </c>
      <c r="C4124" t="s">
        <v>12253</v>
      </c>
      <c r="D4124" t="s">
        <v>88</v>
      </c>
      <c r="E4124">
        <v>5400</v>
      </c>
      <c r="F4124">
        <v>8.41</v>
      </c>
    </row>
    <row r="4125" spans="1:6" x14ac:dyDescent="0.25">
      <c r="A4125" t="s">
        <v>12254</v>
      </c>
      <c r="B4125" t="s">
        <v>12255</v>
      </c>
      <c r="C4125" t="s">
        <v>12256</v>
      </c>
      <c r="D4125" t="s">
        <v>127</v>
      </c>
      <c r="E4125">
        <v>5399</v>
      </c>
      <c r="F4125">
        <v>5.76</v>
      </c>
    </row>
    <row r="4126" spans="1:6" x14ac:dyDescent="0.25">
      <c r="A4126" t="s">
        <v>12257</v>
      </c>
      <c r="B4126" t="s">
        <v>12258</v>
      </c>
      <c r="C4126" t="s">
        <v>12259</v>
      </c>
      <c r="D4126" t="s">
        <v>107</v>
      </c>
      <c r="E4126">
        <v>5396</v>
      </c>
      <c r="F4126">
        <v>14.25</v>
      </c>
    </row>
    <row r="4127" spans="1:6" x14ac:dyDescent="0.25">
      <c r="A4127" t="s">
        <v>12260</v>
      </c>
      <c r="B4127" t="s">
        <v>12261</v>
      </c>
      <c r="C4127" t="s">
        <v>12262</v>
      </c>
      <c r="D4127" t="s">
        <v>156</v>
      </c>
      <c r="E4127">
        <v>5394</v>
      </c>
      <c r="F4127">
        <v>12.02</v>
      </c>
    </row>
    <row r="4128" spans="1:6" x14ac:dyDescent="0.25">
      <c r="A4128" t="s">
        <v>12263</v>
      </c>
      <c r="B4128" t="s">
        <v>12264</v>
      </c>
      <c r="C4128" t="s">
        <v>12265</v>
      </c>
      <c r="D4128" t="s">
        <v>156</v>
      </c>
      <c r="E4128">
        <v>5392</v>
      </c>
      <c r="F4128">
        <v>8.26</v>
      </c>
    </row>
    <row r="4129" spans="1:6" x14ac:dyDescent="0.25">
      <c r="A4129" t="s">
        <v>12266</v>
      </c>
      <c r="B4129" t="s">
        <v>12267</v>
      </c>
      <c r="C4129" t="s">
        <v>12268</v>
      </c>
      <c r="D4129" t="s">
        <v>212</v>
      </c>
      <c r="E4129">
        <v>5391</v>
      </c>
      <c r="F4129">
        <v>7.28</v>
      </c>
    </row>
    <row r="4130" spans="1:6" x14ac:dyDescent="0.25">
      <c r="A4130" t="s">
        <v>12269</v>
      </c>
      <c r="B4130" t="s">
        <v>12270</v>
      </c>
      <c r="C4130" t="s">
        <v>12271</v>
      </c>
      <c r="D4130" t="s">
        <v>156</v>
      </c>
      <c r="E4130">
        <v>5388</v>
      </c>
      <c r="F4130">
        <v>15.91</v>
      </c>
    </row>
    <row r="4131" spans="1:6" x14ac:dyDescent="0.25">
      <c r="A4131" t="s">
        <v>12272</v>
      </c>
      <c r="B4131" t="s">
        <v>12273</v>
      </c>
      <c r="C4131" t="s">
        <v>12274</v>
      </c>
      <c r="D4131" t="s">
        <v>205</v>
      </c>
      <c r="E4131">
        <v>5386</v>
      </c>
      <c r="F4131">
        <v>12.24</v>
      </c>
    </row>
    <row r="4132" spans="1:6" x14ac:dyDescent="0.25">
      <c r="A4132" t="s">
        <v>12275</v>
      </c>
      <c r="B4132" t="s">
        <v>12276</v>
      </c>
      <c r="C4132" t="s">
        <v>12277</v>
      </c>
      <c r="D4132" t="s">
        <v>107</v>
      </c>
      <c r="E4132">
        <v>5385</v>
      </c>
      <c r="F4132">
        <v>8.76</v>
      </c>
    </row>
    <row r="4133" spans="1:6" x14ac:dyDescent="0.25">
      <c r="A4133" t="s">
        <v>12278</v>
      </c>
      <c r="B4133" t="s">
        <v>12279</v>
      </c>
      <c r="C4133" t="s">
        <v>12280</v>
      </c>
      <c r="D4133" t="s">
        <v>173</v>
      </c>
      <c r="E4133">
        <v>5382</v>
      </c>
      <c r="F4133">
        <v>12.29</v>
      </c>
    </row>
    <row r="4134" spans="1:6" x14ac:dyDescent="0.25">
      <c r="A4134" t="s">
        <v>12281</v>
      </c>
      <c r="B4134" t="s">
        <v>12282</v>
      </c>
      <c r="C4134" t="s">
        <v>12283</v>
      </c>
      <c r="D4134" t="s">
        <v>127</v>
      </c>
      <c r="E4134">
        <v>5378</v>
      </c>
      <c r="F4134">
        <v>11.09</v>
      </c>
    </row>
    <row r="4135" spans="1:6" x14ac:dyDescent="0.25">
      <c r="A4135" t="s">
        <v>12284</v>
      </c>
      <c r="B4135" t="s">
        <v>12285</v>
      </c>
      <c r="C4135" t="s">
        <v>12286</v>
      </c>
      <c r="D4135" t="s">
        <v>195</v>
      </c>
      <c r="E4135">
        <v>5374</v>
      </c>
      <c r="F4135">
        <v>14.52</v>
      </c>
    </row>
    <row r="4136" spans="1:6" x14ac:dyDescent="0.25">
      <c r="A4136" t="s">
        <v>12287</v>
      </c>
      <c r="B4136" t="s">
        <v>12288</v>
      </c>
      <c r="C4136" t="s">
        <v>12289</v>
      </c>
      <c r="D4136" t="s">
        <v>205</v>
      </c>
      <c r="E4136">
        <v>5370</v>
      </c>
      <c r="F4136">
        <v>15.36</v>
      </c>
    </row>
    <row r="4137" spans="1:6" x14ac:dyDescent="0.25">
      <c r="A4137" t="s">
        <v>12290</v>
      </c>
      <c r="B4137" t="s">
        <v>12291</v>
      </c>
      <c r="C4137" t="s">
        <v>12292</v>
      </c>
      <c r="D4137" t="s">
        <v>156</v>
      </c>
      <c r="E4137">
        <v>5369</v>
      </c>
      <c r="F4137">
        <v>8.39</v>
      </c>
    </row>
    <row r="4138" spans="1:6" x14ac:dyDescent="0.25">
      <c r="A4138" t="s">
        <v>12293</v>
      </c>
      <c r="B4138" t="s">
        <v>12294</v>
      </c>
      <c r="C4138" t="s">
        <v>12295</v>
      </c>
      <c r="D4138" t="s">
        <v>88</v>
      </c>
      <c r="E4138">
        <v>5365</v>
      </c>
      <c r="F4138">
        <v>4.76</v>
      </c>
    </row>
    <row r="4139" spans="1:6" x14ac:dyDescent="0.25">
      <c r="A4139" t="s">
        <v>12296</v>
      </c>
      <c r="B4139" t="s">
        <v>12297</v>
      </c>
      <c r="C4139" t="s">
        <v>12298</v>
      </c>
      <c r="D4139" t="s">
        <v>205</v>
      </c>
      <c r="E4139">
        <v>5363</v>
      </c>
      <c r="F4139">
        <v>8.7899999999999991</v>
      </c>
    </row>
    <row r="4140" spans="1:6" x14ac:dyDescent="0.25">
      <c r="A4140" t="s">
        <v>12299</v>
      </c>
      <c r="B4140" t="s">
        <v>12300</v>
      </c>
      <c r="C4140" t="s">
        <v>12301</v>
      </c>
      <c r="D4140" t="s">
        <v>173</v>
      </c>
      <c r="E4140">
        <v>5360</v>
      </c>
      <c r="F4140">
        <v>8.48</v>
      </c>
    </row>
    <row r="4141" spans="1:6" x14ac:dyDescent="0.25">
      <c r="A4141" t="s">
        <v>12302</v>
      </c>
      <c r="B4141" t="s">
        <v>12303</v>
      </c>
      <c r="C4141" t="s">
        <v>12304</v>
      </c>
      <c r="D4141" t="s">
        <v>205</v>
      </c>
      <c r="E4141">
        <v>5358</v>
      </c>
      <c r="F4141">
        <v>15.95</v>
      </c>
    </row>
    <row r="4142" spans="1:6" x14ac:dyDescent="0.25">
      <c r="A4142" t="s">
        <v>12305</v>
      </c>
      <c r="B4142" t="s">
        <v>12306</v>
      </c>
      <c r="C4142" t="s">
        <v>12307</v>
      </c>
      <c r="D4142" t="s">
        <v>88</v>
      </c>
      <c r="E4142">
        <v>5356</v>
      </c>
      <c r="F4142">
        <v>7.27</v>
      </c>
    </row>
    <row r="4143" spans="1:6" x14ac:dyDescent="0.25">
      <c r="A4143" t="s">
        <v>12308</v>
      </c>
      <c r="B4143" t="s">
        <v>12309</v>
      </c>
      <c r="C4143" t="s">
        <v>12310</v>
      </c>
      <c r="D4143" t="s">
        <v>145</v>
      </c>
      <c r="E4143">
        <v>5352</v>
      </c>
      <c r="F4143">
        <v>9.51</v>
      </c>
    </row>
    <row r="4144" spans="1:6" x14ac:dyDescent="0.25">
      <c r="A4144" t="s">
        <v>12311</v>
      </c>
      <c r="B4144" t="s">
        <v>12312</v>
      </c>
      <c r="C4144" t="s">
        <v>12313</v>
      </c>
      <c r="D4144" t="s">
        <v>127</v>
      </c>
      <c r="E4144">
        <v>5351</v>
      </c>
      <c r="F4144">
        <v>15.15</v>
      </c>
    </row>
    <row r="4145" spans="1:6" x14ac:dyDescent="0.25">
      <c r="A4145" t="s">
        <v>12314</v>
      </c>
      <c r="B4145" t="s">
        <v>12315</v>
      </c>
      <c r="C4145" t="s">
        <v>12316</v>
      </c>
      <c r="D4145" t="s">
        <v>253</v>
      </c>
      <c r="E4145">
        <v>5351</v>
      </c>
      <c r="F4145">
        <v>6.99</v>
      </c>
    </row>
    <row r="4146" spans="1:6" x14ac:dyDescent="0.25">
      <c r="A4146" t="s">
        <v>12317</v>
      </c>
      <c r="B4146" t="s">
        <v>12318</v>
      </c>
      <c r="C4146" t="s">
        <v>12319</v>
      </c>
      <c r="D4146" t="s">
        <v>107</v>
      </c>
      <c r="E4146">
        <v>5348</v>
      </c>
      <c r="F4146">
        <v>4.08</v>
      </c>
    </row>
    <row r="4147" spans="1:6" x14ac:dyDescent="0.25">
      <c r="A4147" t="s">
        <v>12320</v>
      </c>
      <c r="B4147" t="s">
        <v>12321</v>
      </c>
      <c r="C4147" t="s">
        <v>12322</v>
      </c>
      <c r="D4147" t="s">
        <v>127</v>
      </c>
      <c r="E4147">
        <v>5341</v>
      </c>
      <c r="F4147">
        <v>6.1</v>
      </c>
    </row>
    <row r="4148" spans="1:6" x14ac:dyDescent="0.25">
      <c r="A4148" t="s">
        <v>12323</v>
      </c>
      <c r="B4148" t="s">
        <v>12324</v>
      </c>
      <c r="C4148" t="s">
        <v>12325</v>
      </c>
      <c r="D4148" t="s">
        <v>127</v>
      </c>
      <c r="E4148">
        <v>5340</v>
      </c>
      <c r="F4148">
        <v>11.67</v>
      </c>
    </row>
    <row r="4149" spans="1:6" x14ac:dyDescent="0.25">
      <c r="A4149" t="s">
        <v>12326</v>
      </c>
      <c r="B4149" t="s">
        <v>12327</v>
      </c>
      <c r="C4149" t="s">
        <v>12328</v>
      </c>
      <c r="D4149" t="s">
        <v>115</v>
      </c>
      <c r="E4149">
        <v>5338</v>
      </c>
      <c r="F4149">
        <v>14.28</v>
      </c>
    </row>
    <row r="4150" spans="1:6" x14ac:dyDescent="0.25">
      <c r="A4150" t="s">
        <v>12329</v>
      </c>
      <c r="B4150" t="s">
        <v>12330</v>
      </c>
      <c r="C4150" t="s">
        <v>12331</v>
      </c>
      <c r="D4150" t="s">
        <v>156</v>
      </c>
      <c r="E4150">
        <v>5336</v>
      </c>
      <c r="F4150">
        <v>5.52</v>
      </c>
    </row>
    <row r="4151" spans="1:6" x14ac:dyDescent="0.25">
      <c r="A4151" t="s">
        <v>12332</v>
      </c>
      <c r="B4151" t="s">
        <v>12333</v>
      </c>
      <c r="C4151" t="s">
        <v>12334</v>
      </c>
      <c r="D4151" t="s">
        <v>160</v>
      </c>
      <c r="E4151">
        <v>5335</v>
      </c>
      <c r="F4151">
        <v>4.49</v>
      </c>
    </row>
    <row r="4152" spans="1:6" x14ac:dyDescent="0.25">
      <c r="A4152" t="s">
        <v>12335</v>
      </c>
      <c r="B4152" t="s">
        <v>12336</v>
      </c>
      <c r="C4152" t="s">
        <v>12337</v>
      </c>
      <c r="D4152" t="s">
        <v>107</v>
      </c>
      <c r="E4152">
        <v>5331</v>
      </c>
      <c r="F4152">
        <v>13.8</v>
      </c>
    </row>
    <row r="4153" spans="1:6" x14ac:dyDescent="0.25">
      <c r="A4153" t="s">
        <v>12338</v>
      </c>
      <c r="B4153" t="s">
        <v>12339</v>
      </c>
      <c r="C4153" t="s">
        <v>12340</v>
      </c>
      <c r="D4153" t="s">
        <v>383</v>
      </c>
      <c r="E4153">
        <v>5331</v>
      </c>
      <c r="F4153">
        <v>10.09</v>
      </c>
    </row>
    <row r="4154" spans="1:6" x14ac:dyDescent="0.25">
      <c r="A4154" t="s">
        <v>12341</v>
      </c>
      <c r="B4154" t="s">
        <v>12342</v>
      </c>
      <c r="C4154" t="s">
        <v>12343</v>
      </c>
      <c r="D4154" t="s">
        <v>160</v>
      </c>
      <c r="E4154">
        <v>5329</v>
      </c>
      <c r="F4154">
        <v>4.01</v>
      </c>
    </row>
    <row r="4155" spans="1:6" x14ac:dyDescent="0.25">
      <c r="A4155" t="s">
        <v>12344</v>
      </c>
      <c r="B4155" t="s">
        <v>12345</v>
      </c>
      <c r="C4155" t="s">
        <v>12346</v>
      </c>
      <c r="D4155" t="s">
        <v>156</v>
      </c>
      <c r="E4155">
        <v>5322</v>
      </c>
      <c r="F4155">
        <v>10.86</v>
      </c>
    </row>
    <row r="4156" spans="1:6" x14ac:dyDescent="0.25">
      <c r="A4156" t="s">
        <v>12347</v>
      </c>
      <c r="B4156" t="s">
        <v>12348</v>
      </c>
      <c r="C4156" t="s">
        <v>12349</v>
      </c>
      <c r="D4156" t="s">
        <v>173</v>
      </c>
      <c r="E4156">
        <v>5320</v>
      </c>
      <c r="F4156">
        <v>8.5</v>
      </c>
    </row>
    <row r="4157" spans="1:6" x14ac:dyDescent="0.25">
      <c r="A4157" t="s">
        <v>12350</v>
      </c>
      <c r="B4157" t="s">
        <v>12351</v>
      </c>
      <c r="C4157" t="s">
        <v>12352</v>
      </c>
      <c r="D4157" t="s">
        <v>103</v>
      </c>
      <c r="E4157">
        <v>5315</v>
      </c>
      <c r="F4157">
        <v>15.27</v>
      </c>
    </row>
    <row r="4158" spans="1:6" x14ac:dyDescent="0.25">
      <c r="A4158" t="s">
        <v>12353</v>
      </c>
      <c r="B4158" t="s">
        <v>12354</v>
      </c>
      <c r="C4158" t="s">
        <v>12355</v>
      </c>
      <c r="D4158" t="s">
        <v>107</v>
      </c>
      <c r="E4158">
        <v>5313</v>
      </c>
      <c r="F4158">
        <v>6.49</v>
      </c>
    </row>
    <row r="4159" spans="1:6" x14ac:dyDescent="0.25">
      <c r="A4159" t="s">
        <v>12356</v>
      </c>
      <c r="B4159" t="s">
        <v>12357</v>
      </c>
      <c r="C4159" t="s">
        <v>12358</v>
      </c>
      <c r="D4159" t="s">
        <v>127</v>
      </c>
      <c r="E4159">
        <v>5310</v>
      </c>
      <c r="F4159">
        <v>4.17</v>
      </c>
    </row>
    <row r="4160" spans="1:6" x14ac:dyDescent="0.25">
      <c r="A4160" t="s">
        <v>12359</v>
      </c>
      <c r="B4160" t="s">
        <v>12360</v>
      </c>
      <c r="C4160" t="s">
        <v>12361</v>
      </c>
      <c r="D4160" t="s">
        <v>127</v>
      </c>
      <c r="E4160">
        <v>5306</v>
      </c>
      <c r="F4160">
        <v>5.72</v>
      </c>
    </row>
    <row r="4161" spans="1:6" x14ac:dyDescent="0.25">
      <c r="A4161" t="s">
        <v>12362</v>
      </c>
      <c r="B4161" t="s">
        <v>12363</v>
      </c>
      <c r="C4161" t="s">
        <v>12364</v>
      </c>
      <c r="D4161" t="s">
        <v>107</v>
      </c>
      <c r="E4161">
        <v>5304</v>
      </c>
      <c r="F4161">
        <v>4.8899999999999997</v>
      </c>
    </row>
    <row r="4162" spans="1:6" x14ac:dyDescent="0.25">
      <c r="A4162" t="s">
        <v>12365</v>
      </c>
      <c r="B4162" t="s">
        <v>12366</v>
      </c>
      <c r="C4162" t="s">
        <v>12367</v>
      </c>
      <c r="D4162" t="s">
        <v>383</v>
      </c>
      <c r="E4162">
        <v>5290</v>
      </c>
      <c r="F4162">
        <v>5</v>
      </c>
    </row>
    <row r="4163" spans="1:6" x14ac:dyDescent="0.25">
      <c r="A4163" t="s">
        <v>12368</v>
      </c>
      <c r="B4163" t="s">
        <v>12369</v>
      </c>
      <c r="C4163" t="s">
        <v>12370</v>
      </c>
      <c r="D4163" t="s">
        <v>127</v>
      </c>
      <c r="E4163">
        <v>5284</v>
      </c>
      <c r="F4163">
        <v>7.06</v>
      </c>
    </row>
    <row r="4164" spans="1:6" x14ac:dyDescent="0.25">
      <c r="A4164" t="s">
        <v>12371</v>
      </c>
      <c r="B4164" t="s">
        <v>12372</v>
      </c>
      <c r="C4164" t="s">
        <v>12373</v>
      </c>
      <c r="D4164" t="s">
        <v>156</v>
      </c>
      <c r="E4164">
        <v>5284</v>
      </c>
      <c r="F4164">
        <v>8.01</v>
      </c>
    </row>
    <row r="4165" spans="1:6" x14ac:dyDescent="0.25">
      <c r="A4165" t="s">
        <v>12374</v>
      </c>
      <c r="B4165" t="s">
        <v>12375</v>
      </c>
      <c r="C4165" t="s">
        <v>12376</v>
      </c>
      <c r="D4165" t="s">
        <v>107</v>
      </c>
      <c r="E4165">
        <v>5272</v>
      </c>
      <c r="F4165">
        <v>15.15</v>
      </c>
    </row>
    <row r="4166" spans="1:6" x14ac:dyDescent="0.25">
      <c r="A4166" t="s">
        <v>12377</v>
      </c>
      <c r="B4166" t="s">
        <v>12378</v>
      </c>
      <c r="C4166" t="s">
        <v>12379</v>
      </c>
      <c r="D4166" t="s">
        <v>107</v>
      </c>
      <c r="E4166">
        <v>5265</v>
      </c>
      <c r="F4166">
        <v>13.95</v>
      </c>
    </row>
    <row r="4167" spans="1:6" x14ac:dyDescent="0.25">
      <c r="A4167" t="s">
        <v>12380</v>
      </c>
      <c r="B4167" t="s">
        <v>12381</v>
      </c>
      <c r="C4167" t="s">
        <v>12382</v>
      </c>
      <c r="D4167" t="s">
        <v>123</v>
      </c>
      <c r="E4167">
        <v>5259</v>
      </c>
      <c r="F4167">
        <v>14.48</v>
      </c>
    </row>
    <row r="4168" spans="1:6" x14ac:dyDescent="0.25">
      <c r="A4168" t="s">
        <v>12383</v>
      </c>
      <c r="B4168" t="s">
        <v>12384</v>
      </c>
      <c r="C4168" t="s">
        <v>12385</v>
      </c>
      <c r="D4168" t="s">
        <v>253</v>
      </c>
      <c r="E4168">
        <v>5258</v>
      </c>
      <c r="F4168">
        <v>7.85</v>
      </c>
    </row>
    <row r="4169" spans="1:6" x14ac:dyDescent="0.25">
      <c r="A4169" t="s">
        <v>12386</v>
      </c>
      <c r="B4169" t="s">
        <v>12387</v>
      </c>
      <c r="C4169" t="s">
        <v>12388</v>
      </c>
      <c r="D4169" t="s">
        <v>160</v>
      </c>
      <c r="E4169">
        <v>5254</v>
      </c>
      <c r="F4169">
        <v>9.2200000000000006</v>
      </c>
    </row>
    <row r="4170" spans="1:6" x14ac:dyDescent="0.25">
      <c r="A4170" t="s">
        <v>12389</v>
      </c>
      <c r="B4170" t="s">
        <v>12390</v>
      </c>
      <c r="C4170" t="s">
        <v>12391</v>
      </c>
      <c r="D4170" t="s">
        <v>160</v>
      </c>
      <c r="E4170">
        <v>5254</v>
      </c>
      <c r="F4170">
        <v>11.37</v>
      </c>
    </row>
    <row r="4171" spans="1:6" x14ac:dyDescent="0.25">
      <c r="A4171" t="s">
        <v>12392</v>
      </c>
      <c r="B4171" t="s">
        <v>12393</v>
      </c>
      <c r="C4171" t="s">
        <v>12394</v>
      </c>
      <c r="D4171" t="s">
        <v>141</v>
      </c>
      <c r="E4171">
        <v>5252</v>
      </c>
      <c r="F4171">
        <v>6.87</v>
      </c>
    </row>
    <row r="4172" spans="1:6" x14ac:dyDescent="0.25">
      <c r="A4172" t="s">
        <v>12395</v>
      </c>
      <c r="B4172" t="s">
        <v>12396</v>
      </c>
      <c r="C4172" t="s">
        <v>12397</v>
      </c>
      <c r="D4172" t="s">
        <v>88</v>
      </c>
      <c r="E4172">
        <v>5243</v>
      </c>
      <c r="F4172">
        <v>5.97</v>
      </c>
    </row>
    <row r="4173" spans="1:6" x14ac:dyDescent="0.25">
      <c r="A4173" t="s">
        <v>12398</v>
      </c>
      <c r="B4173" t="s">
        <v>12399</v>
      </c>
      <c r="C4173" t="s">
        <v>12400</v>
      </c>
      <c r="D4173" t="s">
        <v>173</v>
      </c>
      <c r="E4173">
        <v>5233</v>
      </c>
      <c r="F4173">
        <v>4.04</v>
      </c>
    </row>
    <row r="4174" spans="1:6" x14ac:dyDescent="0.25">
      <c r="A4174" t="s">
        <v>12401</v>
      </c>
      <c r="B4174" t="s">
        <v>12402</v>
      </c>
      <c r="C4174" t="s">
        <v>9182</v>
      </c>
      <c r="D4174" t="s">
        <v>115</v>
      </c>
      <c r="E4174">
        <v>5232</v>
      </c>
      <c r="F4174">
        <v>15.22</v>
      </c>
    </row>
    <row r="4175" spans="1:6" x14ac:dyDescent="0.25">
      <c r="A4175" t="s">
        <v>12403</v>
      </c>
      <c r="B4175" t="s">
        <v>12404</v>
      </c>
      <c r="C4175" t="s">
        <v>12405</v>
      </c>
      <c r="D4175" t="s">
        <v>107</v>
      </c>
      <c r="E4175">
        <v>5230</v>
      </c>
      <c r="F4175">
        <v>4.59</v>
      </c>
    </row>
    <row r="4176" spans="1:6" x14ac:dyDescent="0.25">
      <c r="A4176" t="s">
        <v>12406</v>
      </c>
      <c r="B4176" t="s">
        <v>12407</v>
      </c>
      <c r="C4176" t="s">
        <v>12408</v>
      </c>
      <c r="D4176" t="s">
        <v>107</v>
      </c>
      <c r="E4176">
        <v>5228</v>
      </c>
      <c r="F4176">
        <v>5.23</v>
      </c>
    </row>
    <row r="4177" spans="1:6" x14ac:dyDescent="0.25">
      <c r="A4177" t="s">
        <v>12409</v>
      </c>
      <c r="B4177" t="s">
        <v>12410</v>
      </c>
      <c r="C4177" t="s">
        <v>12411</v>
      </c>
      <c r="D4177" t="s">
        <v>119</v>
      </c>
      <c r="E4177">
        <v>5228</v>
      </c>
      <c r="F4177">
        <v>7.73</v>
      </c>
    </row>
    <row r="4178" spans="1:6" x14ac:dyDescent="0.25">
      <c r="A4178" t="s">
        <v>12412</v>
      </c>
      <c r="B4178" t="s">
        <v>12413</v>
      </c>
      <c r="C4178" t="s">
        <v>12414</v>
      </c>
      <c r="D4178" t="s">
        <v>173</v>
      </c>
      <c r="E4178">
        <v>5228</v>
      </c>
      <c r="F4178">
        <v>10.55</v>
      </c>
    </row>
    <row r="4179" spans="1:6" x14ac:dyDescent="0.25">
      <c r="A4179" t="s">
        <v>12415</v>
      </c>
      <c r="B4179" t="s">
        <v>12416</v>
      </c>
      <c r="C4179" t="s">
        <v>12417</v>
      </c>
      <c r="D4179" t="s">
        <v>156</v>
      </c>
      <c r="E4179">
        <v>5228</v>
      </c>
      <c r="F4179">
        <v>15.44</v>
      </c>
    </row>
    <row r="4180" spans="1:6" x14ac:dyDescent="0.25">
      <c r="A4180" t="s">
        <v>12418</v>
      </c>
      <c r="B4180" t="s">
        <v>12419</v>
      </c>
      <c r="C4180" t="s">
        <v>12420</v>
      </c>
      <c r="D4180" t="s">
        <v>103</v>
      </c>
      <c r="E4180">
        <v>5218</v>
      </c>
      <c r="F4180">
        <v>8.4499999999999993</v>
      </c>
    </row>
    <row r="4181" spans="1:6" x14ac:dyDescent="0.25">
      <c r="A4181" t="s">
        <v>12421</v>
      </c>
      <c r="B4181" t="s">
        <v>12422</v>
      </c>
      <c r="C4181" t="s">
        <v>12423</v>
      </c>
      <c r="D4181" t="s">
        <v>156</v>
      </c>
      <c r="E4181">
        <v>5218</v>
      </c>
      <c r="F4181">
        <v>11.36</v>
      </c>
    </row>
    <row r="4182" spans="1:6" x14ac:dyDescent="0.25">
      <c r="A4182" t="s">
        <v>12424</v>
      </c>
      <c r="B4182" t="s">
        <v>12425</v>
      </c>
      <c r="C4182" t="s">
        <v>12426</v>
      </c>
      <c r="D4182" t="s">
        <v>156</v>
      </c>
      <c r="E4182">
        <v>5214</v>
      </c>
      <c r="F4182">
        <v>6.69</v>
      </c>
    </row>
    <row r="4183" spans="1:6" x14ac:dyDescent="0.25">
      <c r="A4183" t="s">
        <v>12427</v>
      </c>
      <c r="B4183" t="s">
        <v>12428</v>
      </c>
      <c r="C4183" t="s">
        <v>12429</v>
      </c>
      <c r="D4183" t="s">
        <v>156</v>
      </c>
      <c r="E4183">
        <v>5213</v>
      </c>
      <c r="F4183">
        <v>5</v>
      </c>
    </row>
    <row r="4184" spans="1:6" x14ac:dyDescent="0.25">
      <c r="A4184" t="s">
        <v>12430</v>
      </c>
      <c r="B4184" t="s">
        <v>12431</v>
      </c>
      <c r="C4184" t="s">
        <v>6913</v>
      </c>
      <c r="D4184" t="s">
        <v>127</v>
      </c>
      <c r="E4184">
        <v>5212</v>
      </c>
      <c r="F4184">
        <v>14.44</v>
      </c>
    </row>
    <row r="4185" spans="1:6" x14ac:dyDescent="0.25">
      <c r="A4185" t="s">
        <v>12432</v>
      </c>
      <c r="B4185" t="s">
        <v>12433</v>
      </c>
      <c r="C4185" t="s">
        <v>12434</v>
      </c>
      <c r="D4185" t="s">
        <v>383</v>
      </c>
      <c r="E4185">
        <v>5211</v>
      </c>
      <c r="F4185">
        <v>8.14</v>
      </c>
    </row>
    <row r="4186" spans="1:6" x14ac:dyDescent="0.25">
      <c r="A4186" t="s">
        <v>12435</v>
      </c>
      <c r="B4186" t="s">
        <v>12436</v>
      </c>
      <c r="C4186" t="s">
        <v>12437</v>
      </c>
      <c r="D4186" t="s">
        <v>119</v>
      </c>
      <c r="E4186">
        <v>5210</v>
      </c>
      <c r="F4186">
        <v>8.73</v>
      </c>
    </row>
    <row r="4187" spans="1:6" x14ac:dyDescent="0.25">
      <c r="A4187" t="s">
        <v>12438</v>
      </c>
      <c r="B4187" t="s">
        <v>12439</v>
      </c>
      <c r="C4187" t="s">
        <v>12440</v>
      </c>
      <c r="D4187" t="s">
        <v>156</v>
      </c>
      <c r="E4187">
        <v>5209</v>
      </c>
      <c r="F4187">
        <v>15.09</v>
      </c>
    </row>
    <row r="4188" spans="1:6" x14ac:dyDescent="0.25">
      <c r="A4188" t="s">
        <v>12441</v>
      </c>
      <c r="B4188" t="s">
        <v>12442</v>
      </c>
      <c r="C4188" t="s">
        <v>12443</v>
      </c>
      <c r="D4188" t="s">
        <v>160</v>
      </c>
      <c r="E4188">
        <v>5207</v>
      </c>
      <c r="F4188">
        <v>10.06</v>
      </c>
    </row>
    <row r="4189" spans="1:6" x14ac:dyDescent="0.25">
      <c r="A4189" t="s">
        <v>12444</v>
      </c>
      <c r="B4189" t="s">
        <v>12445</v>
      </c>
      <c r="C4189" t="s">
        <v>12446</v>
      </c>
      <c r="D4189" t="s">
        <v>149</v>
      </c>
      <c r="E4189">
        <v>5199</v>
      </c>
      <c r="F4189">
        <v>9.1</v>
      </c>
    </row>
    <row r="4190" spans="1:6" x14ac:dyDescent="0.25">
      <c r="A4190" t="s">
        <v>12447</v>
      </c>
      <c r="B4190" t="s">
        <v>12448</v>
      </c>
      <c r="C4190" t="s">
        <v>12449</v>
      </c>
      <c r="D4190" t="s">
        <v>107</v>
      </c>
      <c r="E4190">
        <v>5198</v>
      </c>
      <c r="F4190">
        <v>13.55</v>
      </c>
    </row>
    <row r="4191" spans="1:6" x14ac:dyDescent="0.25">
      <c r="A4191" t="s">
        <v>12450</v>
      </c>
      <c r="B4191" t="s">
        <v>12451</v>
      </c>
      <c r="C4191" t="s">
        <v>12452</v>
      </c>
      <c r="D4191" t="s">
        <v>115</v>
      </c>
      <c r="E4191">
        <v>5192</v>
      </c>
      <c r="F4191">
        <v>8.5500000000000007</v>
      </c>
    </row>
    <row r="4192" spans="1:6" x14ac:dyDescent="0.25">
      <c r="A4192" t="s">
        <v>12453</v>
      </c>
      <c r="B4192" t="s">
        <v>12454</v>
      </c>
      <c r="C4192" t="s">
        <v>12455</v>
      </c>
      <c r="D4192" t="s">
        <v>107</v>
      </c>
      <c r="E4192">
        <v>5192</v>
      </c>
      <c r="F4192">
        <v>10.47</v>
      </c>
    </row>
    <row r="4193" spans="1:6" x14ac:dyDescent="0.25">
      <c r="A4193" t="s">
        <v>12456</v>
      </c>
      <c r="B4193" t="s">
        <v>12457</v>
      </c>
      <c r="C4193" t="s">
        <v>12458</v>
      </c>
      <c r="D4193" t="s">
        <v>107</v>
      </c>
      <c r="E4193">
        <v>5191</v>
      </c>
      <c r="F4193">
        <v>9.3800000000000008</v>
      </c>
    </row>
    <row r="4194" spans="1:6" x14ac:dyDescent="0.25">
      <c r="A4194" t="s">
        <v>12459</v>
      </c>
      <c r="B4194" t="s">
        <v>12460</v>
      </c>
      <c r="C4194" t="s">
        <v>12461</v>
      </c>
      <c r="D4194" t="s">
        <v>123</v>
      </c>
      <c r="E4194">
        <v>5184</v>
      </c>
      <c r="F4194">
        <v>12.83</v>
      </c>
    </row>
    <row r="4195" spans="1:6" x14ac:dyDescent="0.25">
      <c r="A4195" t="s">
        <v>12462</v>
      </c>
      <c r="B4195" t="s">
        <v>12463</v>
      </c>
      <c r="C4195" t="s">
        <v>12464</v>
      </c>
      <c r="D4195" t="s">
        <v>107</v>
      </c>
      <c r="E4195">
        <v>5181</v>
      </c>
      <c r="F4195">
        <v>8.9499999999999993</v>
      </c>
    </row>
    <row r="4196" spans="1:6" x14ac:dyDescent="0.25">
      <c r="A4196" t="s">
        <v>12465</v>
      </c>
      <c r="B4196" t="s">
        <v>12466</v>
      </c>
      <c r="C4196" t="s">
        <v>12467</v>
      </c>
      <c r="D4196" t="s">
        <v>88</v>
      </c>
      <c r="E4196">
        <v>5179</v>
      </c>
      <c r="F4196">
        <v>6.5</v>
      </c>
    </row>
    <row r="4197" spans="1:6" x14ac:dyDescent="0.25">
      <c r="A4197" t="s">
        <v>12468</v>
      </c>
      <c r="B4197" t="s">
        <v>12469</v>
      </c>
      <c r="C4197" t="s">
        <v>12470</v>
      </c>
      <c r="D4197" t="s">
        <v>107</v>
      </c>
      <c r="E4197">
        <v>5179</v>
      </c>
      <c r="F4197">
        <v>12.12</v>
      </c>
    </row>
    <row r="4198" spans="1:6" x14ac:dyDescent="0.25">
      <c r="A4198" t="s">
        <v>12471</v>
      </c>
      <c r="B4198" t="s">
        <v>12472</v>
      </c>
      <c r="C4198" t="s">
        <v>12473</v>
      </c>
      <c r="D4198" t="s">
        <v>115</v>
      </c>
      <c r="E4198">
        <v>5175</v>
      </c>
      <c r="F4198">
        <v>7.56</v>
      </c>
    </row>
    <row r="4199" spans="1:6" x14ac:dyDescent="0.25">
      <c r="A4199" t="s">
        <v>12474</v>
      </c>
      <c r="B4199" t="s">
        <v>12475</v>
      </c>
      <c r="C4199" t="s">
        <v>12476</v>
      </c>
      <c r="D4199" t="s">
        <v>383</v>
      </c>
      <c r="E4199">
        <v>5172</v>
      </c>
      <c r="F4199">
        <v>5.69</v>
      </c>
    </row>
    <row r="4200" spans="1:6" x14ac:dyDescent="0.25">
      <c r="A4200" t="s">
        <v>12477</v>
      </c>
      <c r="B4200" t="s">
        <v>12478</v>
      </c>
      <c r="C4200" t="s">
        <v>12479</v>
      </c>
      <c r="D4200" t="s">
        <v>115</v>
      </c>
      <c r="E4200">
        <v>5168</v>
      </c>
      <c r="F4200">
        <v>10.210000000000001</v>
      </c>
    </row>
    <row r="4201" spans="1:6" x14ac:dyDescent="0.25">
      <c r="A4201" t="s">
        <v>12480</v>
      </c>
      <c r="B4201" t="s">
        <v>12481</v>
      </c>
      <c r="C4201" t="s">
        <v>12482</v>
      </c>
      <c r="D4201" t="s">
        <v>205</v>
      </c>
      <c r="E4201">
        <v>5155</v>
      </c>
      <c r="F4201">
        <v>6.58</v>
      </c>
    </row>
    <row r="4202" spans="1:6" x14ac:dyDescent="0.25">
      <c r="A4202" t="s">
        <v>12483</v>
      </c>
      <c r="B4202" t="s">
        <v>12484</v>
      </c>
      <c r="C4202" t="s">
        <v>12485</v>
      </c>
      <c r="D4202" t="s">
        <v>383</v>
      </c>
      <c r="E4202">
        <v>5147</v>
      </c>
      <c r="F4202">
        <v>6.48</v>
      </c>
    </row>
    <row r="4203" spans="1:6" x14ac:dyDescent="0.25">
      <c r="A4203" t="s">
        <v>12486</v>
      </c>
      <c r="B4203" t="s">
        <v>12487</v>
      </c>
      <c r="C4203" t="s">
        <v>12488</v>
      </c>
      <c r="D4203" t="s">
        <v>141</v>
      </c>
      <c r="E4203">
        <v>5146</v>
      </c>
      <c r="F4203">
        <v>14.12</v>
      </c>
    </row>
    <row r="4204" spans="1:6" x14ac:dyDescent="0.25">
      <c r="A4204" t="s">
        <v>12489</v>
      </c>
      <c r="B4204" t="s">
        <v>12490</v>
      </c>
      <c r="C4204" t="s">
        <v>12491</v>
      </c>
      <c r="D4204" t="s">
        <v>115</v>
      </c>
      <c r="E4204">
        <v>5142</v>
      </c>
      <c r="F4204">
        <v>4.3600000000000003</v>
      </c>
    </row>
    <row r="4205" spans="1:6" x14ac:dyDescent="0.25">
      <c r="A4205" t="s">
        <v>12492</v>
      </c>
      <c r="B4205" t="s">
        <v>12493</v>
      </c>
      <c r="C4205" t="s">
        <v>12494</v>
      </c>
      <c r="D4205" t="s">
        <v>107</v>
      </c>
      <c r="E4205">
        <v>5141</v>
      </c>
      <c r="F4205">
        <v>13.7</v>
      </c>
    </row>
    <row r="4206" spans="1:6" x14ac:dyDescent="0.25">
      <c r="A4206" t="s">
        <v>12495</v>
      </c>
      <c r="B4206" t="s">
        <v>12496</v>
      </c>
      <c r="C4206" t="s">
        <v>12497</v>
      </c>
      <c r="D4206" t="s">
        <v>107</v>
      </c>
      <c r="E4206">
        <v>5138</v>
      </c>
      <c r="F4206">
        <v>10.6</v>
      </c>
    </row>
    <row r="4207" spans="1:6" x14ac:dyDescent="0.25">
      <c r="A4207" t="s">
        <v>12498</v>
      </c>
      <c r="B4207" t="s">
        <v>12499</v>
      </c>
      <c r="C4207" t="s">
        <v>12500</v>
      </c>
      <c r="D4207" t="s">
        <v>107</v>
      </c>
      <c r="E4207">
        <v>5137</v>
      </c>
      <c r="F4207">
        <v>15.02</v>
      </c>
    </row>
    <row r="4208" spans="1:6" x14ac:dyDescent="0.25">
      <c r="A4208" t="s">
        <v>12501</v>
      </c>
      <c r="B4208" t="s">
        <v>12502</v>
      </c>
      <c r="C4208" t="s">
        <v>12503</v>
      </c>
      <c r="D4208" t="s">
        <v>107</v>
      </c>
      <c r="E4208">
        <v>5133</v>
      </c>
      <c r="F4208">
        <v>6.64</v>
      </c>
    </row>
    <row r="4209" spans="1:6" x14ac:dyDescent="0.25">
      <c r="A4209" t="s">
        <v>12504</v>
      </c>
      <c r="B4209" t="s">
        <v>12505</v>
      </c>
      <c r="C4209" t="s">
        <v>12506</v>
      </c>
      <c r="D4209" t="s">
        <v>88</v>
      </c>
      <c r="E4209">
        <v>5132</v>
      </c>
      <c r="F4209">
        <v>10.83</v>
      </c>
    </row>
    <row r="4210" spans="1:6" x14ac:dyDescent="0.25">
      <c r="A4210" t="s">
        <v>12507</v>
      </c>
      <c r="B4210" t="s">
        <v>12508</v>
      </c>
      <c r="C4210" t="s">
        <v>12509</v>
      </c>
      <c r="D4210" t="s">
        <v>127</v>
      </c>
      <c r="E4210">
        <v>5129</v>
      </c>
      <c r="F4210">
        <v>14.91</v>
      </c>
    </row>
    <row r="4211" spans="1:6" x14ac:dyDescent="0.25">
      <c r="A4211" t="s">
        <v>12510</v>
      </c>
      <c r="B4211" t="s">
        <v>12511</v>
      </c>
      <c r="C4211" t="s">
        <v>12512</v>
      </c>
      <c r="D4211" t="s">
        <v>88</v>
      </c>
      <c r="E4211">
        <v>5126</v>
      </c>
      <c r="F4211">
        <v>14.68</v>
      </c>
    </row>
    <row r="4212" spans="1:6" x14ac:dyDescent="0.25">
      <c r="A4212" t="s">
        <v>12513</v>
      </c>
      <c r="B4212" t="s">
        <v>12514</v>
      </c>
      <c r="C4212" t="s">
        <v>12515</v>
      </c>
      <c r="D4212" t="s">
        <v>107</v>
      </c>
      <c r="E4212">
        <v>5125</v>
      </c>
      <c r="F4212">
        <v>9.35</v>
      </c>
    </row>
    <row r="4213" spans="1:6" x14ac:dyDescent="0.25">
      <c r="A4213" t="s">
        <v>12516</v>
      </c>
      <c r="B4213" t="s">
        <v>12517</v>
      </c>
      <c r="C4213" t="s">
        <v>12518</v>
      </c>
      <c r="D4213" t="s">
        <v>107</v>
      </c>
      <c r="E4213">
        <v>5121</v>
      </c>
      <c r="F4213">
        <v>10.98</v>
      </c>
    </row>
    <row r="4214" spans="1:6" x14ac:dyDescent="0.25">
      <c r="A4214" t="s">
        <v>12519</v>
      </c>
      <c r="B4214" t="s">
        <v>12520</v>
      </c>
      <c r="C4214" t="s">
        <v>12521</v>
      </c>
      <c r="D4214" t="s">
        <v>127</v>
      </c>
      <c r="E4214">
        <v>5118</v>
      </c>
      <c r="F4214">
        <v>12.21</v>
      </c>
    </row>
    <row r="4215" spans="1:6" x14ac:dyDescent="0.25">
      <c r="A4215" t="s">
        <v>12522</v>
      </c>
      <c r="B4215" t="s">
        <v>12523</v>
      </c>
      <c r="C4215" t="s">
        <v>12524</v>
      </c>
      <c r="D4215" t="s">
        <v>173</v>
      </c>
      <c r="E4215">
        <v>5117</v>
      </c>
      <c r="F4215">
        <v>4.24</v>
      </c>
    </row>
    <row r="4216" spans="1:6" x14ac:dyDescent="0.25">
      <c r="A4216" t="s">
        <v>12525</v>
      </c>
      <c r="B4216" t="s">
        <v>12526</v>
      </c>
      <c r="C4216" t="s">
        <v>12527</v>
      </c>
      <c r="D4216" t="s">
        <v>173</v>
      </c>
      <c r="E4216">
        <v>5117</v>
      </c>
      <c r="F4216">
        <v>9.0299999999999994</v>
      </c>
    </row>
    <row r="4217" spans="1:6" x14ac:dyDescent="0.25">
      <c r="A4217" t="s">
        <v>12528</v>
      </c>
      <c r="B4217" t="s">
        <v>12529</v>
      </c>
      <c r="C4217" t="s">
        <v>12530</v>
      </c>
      <c r="D4217" t="s">
        <v>88</v>
      </c>
      <c r="E4217">
        <v>5112</v>
      </c>
      <c r="F4217">
        <v>5.08</v>
      </c>
    </row>
    <row r="4218" spans="1:6" x14ac:dyDescent="0.25">
      <c r="A4218" t="s">
        <v>12531</v>
      </c>
      <c r="B4218" t="s">
        <v>12532</v>
      </c>
      <c r="C4218" t="s">
        <v>12533</v>
      </c>
      <c r="D4218" t="s">
        <v>383</v>
      </c>
      <c r="E4218">
        <v>5108</v>
      </c>
      <c r="F4218">
        <v>14.71</v>
      </c>
    </row>
    <row r="4219" spans="1:6" x14ac:dyDescent="0.25">
      <c r="A4219" t="s">
        <v>12534</v>
      </c>
      <c r="B4219" t="s">
        <v>12535</v>
      </c>
      <c r="C4219" t="s">
        <v>12536</v>
      </c>
      <c r="D4219" t="s">
        <v>127</v>
      </c>
      <c r="E4219">
        <v>5107</v>
      </c>
      <c r="F4219">
        <v>10.89</v>
      </c>
    </row>
    <row r="4220" spans="1:6" x14ac:dyDescent="0.25">
      <c r="A4220" t="s">
        <v>12537</v>
      </c>
      <c r="B4220" t="s">
        <v>12538</v>
      </c>
      <c r="C4220" t="s">
        <v>12539</v>
      </c>
      <c r="D4220" t="s">
        <v>107</v>
      </c>
      <c r="E4220">
        <v>5104</v>
      </c>
      <c r="F4220">
        <v>14.09</v>
      </c>
    </row>
    <row r="4221" spans="1:6" x14ac:dyDescent="0.25">
      <c r="A4221" t="s">
        <v>12540</v>
      </c>
      <c r="B4221" t="s">
        <v>12541</v>
      </c>
      <c r="C4221" t="s">
        <v>12542</v>
      </c>
      <c r="D4221" t="s">
        <v>107</v>
      </c>
      <c r="E4221">
        <v>5103</v>
      </c>
      <c r="F4221">
        <v>7.66</v>
      </c>
    </row>
    <row r="4222" spans="1:6" x14ac:dyDescent="0.25">
      <c r="A4222" t="s">
        <v>12543</v>
      </c>
      <c r="B4222" t="s">
        <v>12544</v>
      </c>
      <c r="C4222" t="s">
        <v>12545</v>
      </c>
      <c r="D4222" t="s">
        <v>88</v>
      </c>
      <c r="E4222">
        <v>590</v>
      </c>
      <c r="F4222">
        <v>8.2899999999999991</v>
      </c>
    </row>
    <row r="4223" spans="1:6" x14ac:dyDescent="0.25">
      <c r="A4223" t="s">
        <v>12546</v>
      </c>
      <c r="B4223" t="s">
        <v>12547</v>
      </c>
      <c r="C4223" t="s">
        <v>12548</v>
      </c>
      <c r="D4223" t="s">
        <v>88</v>
      </c>
      <c r="E4223">
        <v>583</v>
      </c>
      <c r="F4223">
        <v>6.89</v>
      </c>
    </row>
    <row r="4224" spans="1:6" x14ac:dyDescent="0.25">
      <c r="A4224" t="s">
        <v>12549</v>
      </c>
      <c r="B4224" t="s">
        <v>12550</v>
      </c>
      <c r="C4224" t="s">
        <v>12551</v>
      </c>
      <c r="D4224" t="s">
        <v>228</v>
      </c>
      <c r="E4224">
        <v>583</v>
      </c>
      <c r="F4224">
        <v>5.13</v>
      </c>
    </row>
    <row r="4225" spans="1:6" x14ac:dyDescent="0.25">
      <c r="A4225" t="s">
        <v>12552</v>
      </c>
      <c r="B4225" t="s">
        <v>12553</v>
      </c>
      <c r="C4225" t="s">
        <v>12554</v>
      </c>
      <c r="D4225" t="s">
        <v>145</v>
      </c>
      <c r="E4225">
        <v>583</v>
      </c>
      <c r="F4225">
        <v>9.24</v>
      </c>
    </row>
    <row r="4226" spans="1:6" x14ac:dyDescent="0.25">
      <c r="A4226" t="s">
        <v>12555</v>
      </c>
      <c r="B4226" t="s">
        <v>12556</v>
      </c>
      <c r="C4226" t="s">
        <v>12557</v>
      </c>
      <c r="D4226" t="s">
        <v>107</v>
      </c>
      <c r="E4226">
        <v>581</v>
      </c>
      <c r="F4226">
        <v>4.49</v>
      </c>
    </row>
    <row r="4227" spans="1:6" x14ac:dyDescent="0.25">
      <c r="A4227" t="s">
        <v>12558</v>
      </c>
      <c r="B4227" t="s">
        <v>12559</v>
      </c>
      <c r="C4227" t="s">
        <v>12560</v>
      </c>
      <c r="D4227" t="s">
        <v>156</v>
      </c>
      <c r="E4227">
        <v>573</v>
      </c>
      <c r="F4227">
        <v>6.91</v>
      </c>
    </row>
    <row r="4228" spans="1:6" x14ac:dyDescent="0.25">
      <c r="A4228" t="s">
        <v>12561</v>
      </c>
      <c r="B4228" t="s">
        <v>12562</v>
      </c>
      <c r="C4228" t="s">
        <v>12563</v>
      </c>
      <c r="D4228" t="s">
        <v>107</v>
      </c>
      <c r="E4228">
        <v>558</v>
      </c>
      <c r="F4228">
        <v>13.37</v>
      </c>
    </row>
    <row r="4229" spans="1:6" x14ac:dyDescent="0.25">
      <c r="A4229" t="s">
        <v>12564</v>
      </c>
      <c r="B4229" t="s">
        <v>12565</v>
      </c>
      <c r="C4229" t="s">
        <v>12566</v>
      </c>
      <c r="D4229" t="s">
        <v>156</v>
      </c>
      <c r="E4229">
        <v>555</v>
      </c>
      <c r="F4229">
        <v>5.27</v>
      </c>
    </row>
    <row r="4230" spans="1:6" x14ac:dyDescent="0.25">
      <c r="A4230" t="s">
        <v>12567</v>
      </c>
      <c r="B4230" t="s">
        <v>12568</v>
      </c>
      <c r="C4230" t="s">
        <v>816</v>
      </c>
      <c r="D4230" t="s">
        <v>160</v>
      </c>
      <c r="E4230">
        <v>554</v>
      </c>
      <c r="F4230">
        <v>15.89</v>
      </c>
    </row>
    <row r="4231" spans="1:6" x14ac:dyDescent="0.25">
      <c r="A4231" t="s">
        <v>12569</v>
      </c>
      <c r="B4231" t="s">
        <v>12570</v>
      </c>
      <c r="C4231" t="s">
        <v>12571</v>
      </c>
      <c r="D4231" t="s">
        <v>107</v>
      </c>
      <c r="E4231">
        <v>551</v>
      </c>
      <c r="F4231">
        <v>12.87</v>
      </c>
    </row>
    <row r="4232" spans="1:6" x14ac:dyDescent="0.25">
      <c r="A4232" t="s">
        <v>12572</v>
      </c>
      <c r="B4232" t="s">
        <v>12573</v>
      </c>
      <c r="C4232" t="s">
        <v>12574</v>
      </c>
      <c r="D4232" t="s">
        <v>107</v>
      </c>
      <c r="E4232">
        <v>548</v>
      </c>
      <c r="F4232">
        <v>8.15</v>
      </c>
    </row>
    <row r="4233" spans="1:6" x14ac:dyDescent="0.25">
      <c r="A4233" t="s">
        <v>12575</v>
      </c>
      <c r="B4233" t="s">
        <v>12576</v>
      </c>
      <c r="C4233" t="s">
        <v>638</v>
      </c>
      <c r="D4233" t="s">
        <v>107</v>
      </c>
      <c r="E4233">
        <v>540</v>
      </c>
      <c r="F4233">
        <v>12.31</v>
      </c>
    </row>
    <row r="4234" spans="1:6" x14ac:dyDescent="0.25">
      <c r="A4234" t="s">
        <v>12577</v>
      </c>
      <c r="B4234" t="s">
        <v>12578</v>
      </c>
      <c r="C4234" t="s">
        <v>8925</v>
      </c>
      <c r="D4234" t="s">
        <v>149</v>
      </c>
      <c r="E4234">
        <v>536</v>
      </c>
      <c r="F4234">
        <v>11.47</v>
      </c>
    </row>
    <row r="4235" spans="1:6" x14ac:dyDescent="0.25">
      <c r="A4235" t="s">
        <v>12579</v>
      </c>
      <c r="B4235" t="s">
        <v>12580</v>
      </c>
      <c r="C4235" t="s">
        <v>12581</v>
      </c>
      <c r="D4235" t="s">
        <v>107</v>
      </c>
      <c r="E4235">
        <v>534</v>
      </c>
      <c r="F4235">
        <v>4.71</v>
      </c>
    </row>
    <row r="4236" spans="1:6" x14ac:dyDescent="0.25">
      <c r="A4236" t="s">
        <v>12582</v>
      </c>
      <c r="B4236" t="s">
        <v>12583</v>
      </c>
      <c r="C4236" t="s">
        <v>12584</v>
      </c>
      <c r="D4236" t="s">
        <v>160</v>
      </c>
      <c r="E4236">
        <v>534</v>
      </c>
      <c r="F4236">
        <v>5.45</v>
      </c>
    </row>
    <row r="4237" spans="1:6" x14ac:dyDescent="0.25">
      <c r="A4237" t="s">
        <v>12585</v>
      </c>
      <c r="B4237" t="s">
        <v>12586</v>
      </c>
      <c r="C4237" t="s">
        <v>12587</v>
      </c>
      <c r="D4237" t="s">
        <v>156</v>
      </c>
      <c r="E4237">
        <v>533</v>
      </c>
      <c r="F4237">
        <v>10.9</v>
      </c>
    </row>
    <row r="4238" spans="1:6" x14ac:dyDescent="0.25">
      <c r="A4238" t="s">
        <v>12588</v>
      </c>
      <c r="B4238" t="s">
        <v>12589</v>
      </c>
      <c r="C4238" t="s">
        <v>12590</v>
      </c>
      <c r="D4238" t="s">
        <v>127</v>
      </c>
      <c r="E4238">
        <v>529</v>
      </c>
      <c r="F4238">
        <v>15.57</v>
      </c>
    </row>
    <row r="4239" spans="1:6" x14ac:dyDescent="0.25">
      <c r="A4239" t="s">
        <v>12591</v>
      </c>
      <c r="B4239" t="s">
        <v>12592</v>
      </c>
      <c r="C4239" t="s">
        <v>12593</v>
      </c>
      <c r="D4239" t="s">
        <v>107</v>
      </c>
      <c r="E4239">
        <v>529</v>
      </c>
      <c r="F4239">
        <v>13.52</v>
      </c>
    </row>
    <row r="4240" spans="1:6" x14ac:dyDescent="0.25">
      <c r="A4240" t="s">
        <v>12594</v>
      </c>
      <c r="B4240" t="s">
        <v>12595</v>
      </c>
      <c r="C4240" t="s">
        <v>12596</v>
      </c>
      <c r="D4240" t="s">
        <v>141</v>
      </c>
      <c r="E4240">
        <v>521</v>
      </c>
      <c r="F4240">
        <v>5.19</v>
      </c>
    </row>
    <row r="4241" spans="1:6" x14ac:dyDescent="0.25">
      <c r="A4241" t="s">
        <v>12597</v>
      </c>
      <c r="B4241" t="s">
        <v>12598</v>
      </c>
      <c r="C4241" t="s">
        <v>12599</v>
      </c>
      <c r="D4241" t="s">
        <v>195</v>
      </c>
      <c r="E4241">
        <v>520</v>
      </c>
      <c r="F4241">
        <v>4.54</v>
      </c>
    </row>
    <row r="4242" spans="1:6" x14ac:dyDescent="0.25">
      <c r="A4242" t="s">
        <v>12600</v>
      </c>
      <c r="B4242" t="s">
        <v>12601</v>
      </c>
      <c r="C4242" t="s">
        <v>12602</v>
      </c>
      <c r="D4242" t="s">
        <v>107</v>
      </c>
      <c r="E4242">
        <v>519</v>
      </c>
      <c r="F4242">
        <v>15.72</v>
      </c>
    </row>
    <row r="4243" spans="1:6" x14ac:dyDescent="0.25">
      <c r="A4243" t="s">
        <v>12603</v>
      </c>
      <c r="B4243" t="s">
        <v>12604</v>
      </c>
      <c r="C4243" t="s">
        <v>12605</v>
      </c>
      <c r="D4243" t="s">
        <v>195</v>
      </c>
      <c r="E4243">
        <v>514</v>
      </c>
      <c r="F4243">
        <v>8.4499999999999993</v>
      </c>
    </row>
    <row r="4244" spans="1:6" x14ac:dyDescent="0.25">
      <c r="A4244" t="s">
        <v>12606</v>
      </c>
      <c r="B4244" t="s">
        <v>12607</v>
      </c>
      <c r="C4244" t="s">
        <v>12608</v>
      </c>
      <c r="D4244" t="s">
        <v>160</v>
      </c>
      <c r="E4244">
        <v>510</v>
      </c>
      <c r="F4244">
        <v>5.93</v>
      </c>
    </row>
    <row r="4245" spans="1:6" x14ac:dyDescent="0.25">
      <c r="A4245" t="s">
        <v>12609</v>
      </c>
      <c r="B4245" t="s">
        <v>12610</v>
      </c>
      <c r="C4245" t="s">
        <v>12611</v>
      </c>
      <c r="D4245" t="s">
        <v>115</v>
      </c>
      <c r="E4245">
        <v>57</v>
      </c>
      <c r="F4245">
        <v>10.5</v>
      </c>
    </row>
    <row r="4246" spans="1:6" x14ac:dyDescent="0.25">
      <c r="A4246" t="s">
        <v>12612</v>
      </c>
      <c r="B4246" t="s">
        <v>12613</v>
      </c>
      <c r="C4246" t="s">
        <v>12614</v>
      </c>
      <c r="D4246" t="s">
        <v>160</v>
      </c>
      <c r="E4246">
        <v>53</v>
      </c>
      <c r="F4246">
        <v>14.97</v>
      </c>
    </row>
    <row r="4247" spans="1:6" x14ac:dyDescent="0.25">
      <c r="A4247" t="s">
        <v>12615</v>
      </c>
      <c r="B4247" t="s">
        <v>12616</v>
      </c>
      <c r="C4247" t="s">
        <v>12617</v>
      </c>
      <c r="D4247" t="s">
        <v>115</v>
      </c>
      <c r="E4247">
        <v>51</v>
      </c>
      <c r="F4247">
        <v>11.19</v>
      </c>
    </row>
    <row r="4248" spans="1:6" x14ac:dyDescent="0.25">
      <c r="A4248" t="s">
        <v>12618</v>
      </c>
      <c r="B4248" t="s">
        <v>12619</v>
      </c>
      <c r="C4248" t="s">
        <v>12620</v>
      </c>
      <c r="D4248" t="s">
        <v>156</v>
      </c>
      <c r="E4248">
        <v>4995</v>
      </c>
      <c r="F4248">
        <v>14.51</v>
      </c>
    </row>
    <row r="4249" spans="1:6" x14ac:dyDescent="0.25">
      <c r="A4249" t="s">
        <v>12621</v>
      </c>
      <c r="B4249" t="s">
        <v>12622</v>
      </c>
      <c r="C4249" t="s">
        <v>12623</v>
      </c>
      <c r="D4249" t="s">
        <v>107</v>
      </c>
      <c r="E4249">
        <v>4994</v>
      </c>
      <c r="F4249">
        <v>11.58</v>
      </c>
    </row>
    <row r="4250" spans="1:6" x14ac:dyDescent="0.25">
      <c r="A4250" t="s">
        <v>12624</v>
      </c>
      <c r="B4250" t="s">
        <v>12625</v>
      </c>
      <c r="C4250" t="s">
        <v>12626</v>
      </c>
      <c r="D4250" t="s">
        <v>127</v>
      </c>
      <c r="E4250">
        <v>4991</v>
      </c>
      <c r="F4250">
        <v>14.77</v>
      </c>
    </row>
    <row r="4251" spans="1:6" x14ac:dyDescent="0.25">
      <c r="A4251" t="s">
        <v>12627</v>
      </c>
      <c r="B4251" t="s">
        <v>12628</v>
      </c>
      <c r="C4251" t="s">
        <v>12629</v>
      </c>
      <c r="D4251" t="s">
        <v>107</v>
      </c>
      <c r="E4251">
        <v>4987</v>
      </c>
      <c r="F4251">
        <v>11.65</v>
      </c>
    </row>
    <row r="4252" spans="1:6" x14ac:dyDescent="0.25">
      <c r="A4252" t="s">
        <v>12630</v>
      </c>
      <c r="B4252" t="s">
        <v>12631</v>
      </c>
      <c r="C4252" t="s">
        <v>12632</v>
      </c>
      <c r="D4252" t="s">
        <v>123</v>
      </c>
      <c r="E4252">
        <v>4985</v>
      </c>
      <c r="F4252">
        <v>4.93</v>
      </c>
    </row>
    <row r="4253" spans="1:6" x14ac:dyDescent="0.25">
      <c r="A4253" t="s">
        <v>12633</v>
      </c>
      <c r="B4253" t="s">
        <v>12634</v>
      </c>
      <c r="C4253" t="s">
        <v>12635</v>
      </c>
      <c r="D4253" t="s">
        <v>145</v>
      </c>
      <c r="E4253">
        <v>4985</v>
      </c>
      <c r="F4253">
        <v>8.34</v>
      </c>
    </row>
    <row r="4254" spans="1:6" x14ac:dyDescent="0.25">
      <c r="A4254" t="s">
        <v>12636</v>
      </c>
      <c r="B4254" t="s">
        <v>12637</v>
      </c>
      <c r="C4254" t="s">
        <v>12638</v>
      </c>
      <c r="D4254" t="s">
        <v>141</v>
      </c>
      <c r="E4254">
        <v>4985</v>
      </c>
      <c r="F4254">
        <v>15.61</v>
      </c>
    </row>
    <row r="4255" spans="1:6" x14ac:dyDescent="0.25">
      <c r="A4255" t="s">
        <v>12639</v>
      </c>
      <c r="B4255" t="s">
        <v>12640</v>
      </c>
      <c r="C4255" t="s">
        <v>12641</v>
      </c>
      <c r="D4255" t="s">
        <v>160</v>
      </c>
      <c r="E4255">
        <v>4982</v>
      </c>
      <c r="F4255">
        <v>11.97</v>
      </c>
    </row>
    <row r="4256" spans="1:6" x14ac:dyDescent="0.25">
      <c r="A4256" t="s">
        <v>12642</v>
      </c>
      <c r="B4256" t="s">
        <v>12643</v>
      </c>
      <c r="C4256" t="s">
        <v>12644</v>
      </c>
      <c r="D4256" t="s">
        <v>127</v>
      </c>
      <c r="E4256">
        <v>4975</v>
      </c>
      <c r="F4256">
        <v>7.3</v>
      </c>
    </row>
    <row r="4257" spans="1:6" x14ac:dyDescent="0.25">
      <c r="A4257" t="s">
        <v>12645</v>
      </c>
      <c r="B4257" t="s">
        <v>12646</v>
      </c>
      <c r="C4257" t="s">
        <v>12647</v>
      </c>
      <c r="D4257" t="s">
        <v>123</v>
      </c>
      <c r="E4257">
        <v>4973</v>
      </c>
      <c r="F4257">
        <v>7.7</v>
      </c>
    </row>
    <row r="4258" spans="1:6" x14ac:dyDescent="0.25">
      <c r="A4258" t="s">
        <v>12648</v>
      </c>
      <c r="B4258" t="s">
        <v>12649</v>
      </c>
      <c r="C4258" t="s">
        <v>12650</v>
      </c>
      <c r="D4258" t="s">
        <v>115</v>
      </c>
      <c r="E4258">
        <v>4972</v>
      </c>
      <c r="F4258">
        <v>7.88</v>
      </c>
    </row>
    <row r="4259" spans="1:6" x14ac:dyDescent="0.25">
      <c r="A4259" t="s">
        <v>12651</v>
      </c>
      <c r="B4259" t="s">
        <v>12652</v>
      </c>
      <c r="C4259" t="s">
        <v>12653</v>
      </c>
      <c r="D4259" t="s">
        <v>127</v>
      </c>
      <c r="E4259">
        <v>4966</v>
      </c>
      <c r="F4259">
        <v>12.18</v>
      </c>
    </row>
    <row r="4260" spans="1:6" x14ac:dyDescent="0.25">
      <c r="A4260" t="s">
        <v>12654</v>
      </c>
      <c r="B4260" t="s">
        <v>12655</v>
      </c>
      <c r="C4260" t="s">
        <v>12656</v>
      </c>
      <c r="D4260" t="s">
        <v>107</v>
      </c>
      <c r="E4260">
        <v>4964</v>
      </c>
      <c r="F4260">
        <v>14.99</v>
      </c>
    </row>
    <row r="4261" spans="1:6" x14ac:dyDescent="0.25">
      <c r="A4261" t="s">
        <v>12657</v>
      </c>
      <c r="B4261" t="s">
        <v>12658</v>
      </c>
      <c r="C4261" t="s">
        <v>12659</v>
      </c>
      <c r="D4261" t="s">
        <v>123</v>
      </c>
      <c r="E4261">
        <v>4963</v>
      </c>
      <c r="F4261">
        <v>13.19</v>
      </c>
    </row>
    <row r="4262" spans="1:6" x14ac:dyDescent="0.25">
      <c r="A4262" t="s">
        <v>12660</v>
      </c>
      <c r="B4262" t="s">
        <v>12661</v>
      </c>
      <c r="C4262" t="s">
        <v>12662</v>
      </c>
      <c r="D4262" t="s">
        <v>123</v>
      </c>
      <c r="E4262">
        <v>4954</v>
      </c>
      <c r="F4262">
        <v>10.51</v>
      </c>
    </row>
    <row r="4263" spans="1:6" x14ac:dyDescent="0.25">
      <c r="A4263" t="s">
        <v>12663</v>
      </c>
      <c r="B4263" t="s">
        <v>12664</v>
      </c>
      <c r="C4263" t="s">
        <v>12665</v>
      </c>
      <c r="D4263" t="s">
        <v>127</v>
      </c>
      <c r="E4263">
        <v>4954</v>
      </c>
      <c r="F4263">
        <v>6.46</v>
      </c>
    </row>
    <row r="4264" spans="1:6" x14ac:dyDescent="0.25">
      <c r="A4264" t="s">
        <v>12666</v>
      </c>
      <c r="B4264" t="s">
        <v>12667</v>
      </c>
      <c r="C4264" t="s">
        <v>12668</v>
      </c>
      <c r="D4264" t="s">
        <v>156</v>
      </c>
      <c r="E4264">
        <v>4952</v>
      </c>
      <c r="F4264">
        <v>15.87</v>
      </c>
    </row>
    <row r="4265" spans="1:6" x14ac:dyDescent="0.25">
      <c r="A4265" t="s">
        <v>12669</v>
      </c>
      <c r="B4265" t="s">
        <v>12670</v>
      </c>
      <c r="C4265" t="s">
        <v>12671</v>
      </c>
      <c r="D4265" t="s">
        <v>123</v>
      </c>
      <c r="E4265">
        <v>4951</v>
      </c>
      <c r="F4265">
        <v>5.9</v>
      </c>
    </row>
    <row r="4266" spans="1:6" x14ac:dyDescent="0.25">
      <c r="A4266" t="s">
        <v>12672</v>
      </c>
      <c r="B4266" t="s">
        <v>12673</v>
      </c>
      <c r="C4266" t="s">
        <v>12674</v>
      </c>
      <c r="D4266" t="s">
        <v>115</v>
      </c>
      <c r="E4266">
        <v>4941</v>
      </c>
      <c r="F4266">
        <v>10.82</v>
      </c>
    </row>
    <row r="4267" spans="1:6" x14ac:dyDescent="0.25">
      <c r="A4267" t="s">
        <v>12675</v>
      </c>
      <c r="B4267" t="s">
        <v>12676</v>
      </c>
      <c r="C4267" t="s">
        <v>12677</v>
      </c>
      <c r="D4267" t="s">
        <v>156</v>
      </c>
      <c r="E4267">
        <v>4940</v>
      </c>
      <c r="F4267">
        <v>12.24</v>
      </c>
    </row>
    <row r="4268" spans="1:6" x14ac:dyDescent="0.25">
      <c r="A4268" t="s">
        <v>12678</v>
      </c>
      <c r="B4268" t="s">
        <v>12679</v>
      </c>
      <c r="C4268" t="s">
        <v>12680</v>
      </c>
      <c r="D4268" t="s">
        <v>156</v>
      </c>
      <c r="E4268">
        <v>4938</v>
      </c>
      <c r="F4268">
        <v>5.54</v>
      </c>
    </row>
    <row r="4269" spans="1:6" x14ac:dyDescent="0.25">
      <c r="A4269" t="s">
        <v>12681</v>
      </c>
      <c r="B4269" t="s">
        <v>12682</v>
      </c>
      <c r="C4269" t="s">
        <v>12683</v>
      </c>
      <c r="D4269" t="s">
        <v>107</v>
      </c>
      <c r="E4269">
        <v>4935</v>
      </c>
      <c r="F4269">
        <v>7.04</v>
      </c>
    </row>
    <row r="4270" spans="1:6" x14ac:dyDescent="0.25">
      <c r="A4270" t="s">
        <v>12684</v>
      </c>
      <c r="B4270" t="s">
        <v>12685</v>
      </c>
      <c r="C4270" t="s">
        <v>12686</v>
      </c>
      <c r="D4270" t="s">
        <v>160</v>
      </c>
      <c r="E4270">
        <v>4933</v>
      </c>
      <c r="F4270">
        <v>10.51</v>
      </c>
    </row>
    <row r="4271" spans="1:6" x14ac:dyDescent="0.25">
      <c r="A4271" t="s">
        <v>12687</v>
      </c>
      <c r="B4271" t="s">
        <v>12688</v>
      </c>
      <c r="C4271" t="s">
        <v>12689</v>
      </c>
      <c r="D4271" t="s">
        <v>156</v>
      </c>
      <c r="E4271">
        <v>4932</v>
      </c>
      <c r="F4271">
        <v>12.44</v>
      </c>
    </row>
    <row r="4272" spans="1:6" x14ac:dyDescent="0.25">
      <c r="A4272" t="s">
        <v>12690</v>
      </c>
      <c r="B4272" t="s">
        <v>12691</v>
      </c>
      <c r="C4272" t="s">
        <v>12692</v>
      </c>
      <c r="D4272" t="s">
        <v>88</v>
      </c>
      <c r="E4272">
        <v>4931</v>
      </c>
      <c r="F4272">
        <v>15.47</v>
      </c>
    </row>
    <row r="4273" spans="1:6" x14ac:dyDescent="0.25">
      <c r="A4273" t="s">
        <v>12693</v>
      </c>
      <c r="B4273" t="s">
        <v>12694</v>
      </c>
      <c r="C4273" t="s">
        <v>12695</v>
      </c>
      <c r="D4273" t="s">
        <v>127</v>
      </c>
      <c r="E4273">
        <v>4930</v>
      </c>
      <c r="F4273">
        <v>9.2100000000000009</v>
      </c>
    </row>
    <row r="4274" spans="1:6" x14ac:dyDescent="0.25">
      <c r="A4274" t="s">
        <v>12696</v>
      </c>
      <c r="B4274" t="s">
        <v>12697</v>
      </c>
      <c r="C4274" t="s">
        <v>12698</v>
      </c>
      <c r="D4274" t="s">
        <v>107</v>
      </c>
      <c r="E4274">
        <v>4928</v>
      </c>
      <c r="F4274">
        <v>7.6</v>
      </c>
    </row>
    <row r="4275" spans="1:6" x14ac:dyDescent="0.25">
      <c r="A4275" t="s">
        <v>12699</v>
      </c>
      <c r="B4275" t="s">
        <v>12700</v>
      </c>
      <c r="C4275" t="s">
        <v>12701</v>
      </c>
      <c r="D4275" t="s">
        <v>115</v>
      </c>
      <c r="E4275">
        <v>4926</v>
      </c>
      <c r="F4275">
        <v>9.7899999999999991</v>
      </c>
    </row>
    <row r="4276" spans="1:6" x14ac:dyDescent="0.25">
      <c r="A4276" t="s">
        <v>12702</v>
      </c>
      <c r="B4276" t="s">
        <v>12703</v>
      </c>
      <c r="C4276" t="s">
        <v>12704</v>
      </c>
      <c r="D4276" t="s">
        <v>383</v>
      </c>
      <c r="E4276">
        <v>4921</v>
      </c>
      <c r="F4276">
        <v>4.66</v>
      </c>
    </row>
    <row r="4277" spans="1:6" x14ac:dyDescent="0.25">
      <c r="A4277" t="s">
        <v>12705</v>
      </c>
      <c r="B4277" t="s">
        <v>12706</v>
      </c>
      <c r="C4277" t="s">
        <v>12707</v>
      </c>
      <c r="D4277" t="s">
        <v>107</v>
      </c>
      <c r="E4277">
        <v>4917</v>
      </c>
      <c r="F4277">
        <v>4.79</v>
      </c>
    </row>
    <row r="4278" spans="1:6" x14ac:dyDescent="0.25">
      <c r="A4278" t="s">
        <v>12708</v>
      </c>
      <c r="B4278" t="s">
        <v>12709</v>
      </c>
      <c r="C4278" t="s">
        <v>12710</v>
      </c>
      <c r="D4278" t="s">
        <v>205</v>
      </c>
      <c r="E4278">
        <v>4916</v>
      </c>
      <c r="F4278">
        <v>10.83</v>
      </c>
    </row>
    <row r="4279" spans="1:6" x14ac:dyDescent="0.25">
      <c r="A4279" t="s">
        <v>12711</v>
      </c>
      <c r="B4279" t="s">
        <v>12712</v>
      </c>
      <c r="C4279" t="s">
        <v>2582</v>
      </c>
      <c r="D4279" t="s">
        <v>173</v>
      </c>
      <c r="E4279">
        <v>4913</v>
      </c>
      <c r="F4279">
        <v>4.83</v>
      </c>
    </row>
    <row r="4280" spans="1:6" x14ac:dyDescent="0.25">
      <c r="A4280" t="s">
        <v>12713</v>
      </c>
      <c r="B4280" t="s">
        <v>12714</v>
      </c>
      <c r="C4280" t="s">
        <v>12715</v>
      </c>
      <c r="D4280" t="s">
        <v>156</v>
      </c>
      <c r="E4280">
        <v>4911</v>
      </c>
      <c r="F4280">
        <v>12.3</v>
      </c>
    </row>
    <row r="4281" spans="1:6" x14ac:dyDescent="0.25">
      <c r="A4281" t="s">
        <v>12716</v>
      </c>
      <c r="B4281" t="s">
        <v>12717</v>
      </c>
      <c r="C4281" t="s">
        <v>12718</v>
      </c>
      <c r="D4281" t="s">
        <v>123</v>
      </c>
      <c r="E4281">
        <v>4904</v>
      </c>
      <c r="F4281">
        <v>5.2</v>
      </c>
    </row>
    <row r="4282" spans="1:6" x14ac:dyDescent="0.25">
      <c r="A4282" t="s">
        <v>12719</v>
      </c>
      <c r="B4282" t="s">
        <v>12720</v>
      </c>
      <c r="C4282" t="s">
        <v>12721</v>
      </c>
      <c r="D4282" t="s">
        <v>107</v>
      </c>
      <c r="E4282">
        <v>4904</v>
      </c>
      <c r="F4282">
        <v>8.31</v>
      </c>
    </row>
    <row r="4283" spans="1:6" x14ac:dyDescent="0.25">
      <c r="A4283" t="s">
        <v>12722</v>
      </c>
      <c r="B4283" t="s">
        <v>12723</v>
      </c>
      <c r="C4283" t="s">
        <v>12724</v>
      </c>
      <c r="D4283" t="s">
        <v>195</v>
      </c>
      <c r="E4283">
        <v>4903</v>
      </c>
      <c r="F4283">
        <v>7.59</v>
      </c>
    </row>
    <row r="4284" spans="1:6" x14ac:dyDescent="0.25">
      <c r="A4284" t="s">
        <v>12725</v>
      </c>
      <c r="B4284" t="s">
        <v>12726</v>
      </c>
      <c r="C4284" t="s">
        <v>12727</v>
      </c>
      <c r="D4284" t="s">
        <v>107</v>
      </c>
      <c r="E4284">
        <v>4899</v>
      </c>
      <c r="F4284">
        <v>15.31</v>
      </c>
    </row>
    <row r="4285" spans="1:6" x14ac:dyDescent="0.25">
      <c r="A4285" t="s">
        <v>12728</v>
      </c>
      <c r="B4285" t="s">
        <v>12729</v>
      </c>
      <c r="C4285" t="s">
        <v>12730</v>
      </c>
      <c r="D4285" t="s">
        <v>107</v>
      </c>
      <c r="E4285">
        <v>4899</v>
      </c>
      <c r="F4285">
        <v>9.6999999999999993</v>
      </c>
    </row>
    <row r="4286" spans="1:6" x14ac:dyDescent="0.25">
      <c r="A4286" t="s">
        <v>12731</v>
      </c>
      <c r="B4286" t="s">
        <v>12732</v>
      </c>
      <c r="C4286" t="s">
        <v>12733</v>
      </c>
      <c r="D4286" t="s">
        <v>88</v>
      </c>
      <c r="E4286">
        <v>4888</v>
      </c>
      <c r="F4286">
        <v>10.62</v>
      </c>
    </row>
    <row r="4287" spans="1:6" x14ac:dyDescent="0.25">
      <c r="A4287" t="s">
        <v>12734</v>
      </c>
      <c r="B4287" t="s">
        <v>12735</v>
      </c>
      <c r="C4287" t="s">
        <v>12736</v>
      </c>
      <c r="D4287" t="s">
        <v>205</v>
      </c>
      <c r="E4287">
        <v>4885</v>
      </c>
      <c r="F4287">
        <v>5.03</v>
      </c>
    </row>
    <row r="4288" spans="1:6" x14ac:dyDescent="0.25">
      <c r="A4288" t="s">
        <v>12737</v>
      </c>
      <c r="B4288" t="s">
        <v>12738</v>
      </c>
      <c r="C4288" t="s">
        <v>12739</v>
      </c>
      <c r="D4288" t="s">
        <v>107</v>
      </c>
      <c r="E4288">
        <v>4885</v>
      </c>
      <c r="F4288">
        <v>12.7</v>
      </c>
    </row>
    <row r="4289" spans="1:6" x14ac:dyDescent="0.25">
      <c r="A4289" t="s">
        <v>12740</v>
      </c>
      <c r="B4289" t="s">
        <v>12741</v>
      </c>
      <c r="C4289" t="s">
        <v>12742</v>
      </c>
      <c r="D4289" t="s">
        <v>160</v>
      </c>
      <c r="E4289">
        <v>4885</v>
      </c>
      <c r="F4289">
        <v>15.91</v>
      </c>
    </row>
    <row r="4290" spans="1:6" x14ac:dyDescent="0.25">
      <c r="A4290" t="s">
        <v>12743</v>
      </c>
      <c r="B4290" t="s">
        <v>12744</v>
      </c>
      <c r="C4290" t="s">
        <v>12745</v>
      </c>
      <c r="D4290" t="s">
        <v>115</v>
      </c>
      <c r="E4290">
        <v>4880</v>
      </c>
      <c r="F4290">
        <v>13.35</v>
      </c>
    </row>
    <row r="4291" spans="1:6" x14ac:dyDescent="0.25">
      <c r="A4291" t="s">
        <v>12746</v>
      </c>
      <c r="B4291" t="s">
        <v>12747</v>
      </c>
      <c r="C4291" t="s">
        <v>12748</v>
      </c>
      <c r="D4291" t="s">
        <v>103</v>
      </c>
      <c r="E4291">
        <v>4873</v>
      </c>
      <c r="F4291">
        <v>4.71</v>
      </c>
    </row>
    <row r="4292" spans="1:6" x14ac:dyDescent="0.25">
      <c r="A4292" t="s">
        <v>12749</v>
      </c>
      <c r="B4292" t="s">
        <v>12750</v>
      </c>
      <c r="C4292" t="s">
        <v>12751</v>
      </c>
      <c r="D4292" t="s">
        <v>115</v>
      </c>
      <c r="E4292">
        <v>4872</v>
      </c>
      <c r="F4292">
        <v>5.43</v>
      </c>
    </row>
    <row r="4293" spans="1:6" x14ac:dyDescent="0.25">
      <c r="A4293" t="s">
        <v>12752</v>
      </c>
      <c r="B4293" t="s">
        <v>12753</v>
      </c>
      <c r="C4293" t="s">
        <v>12754</v>
      </c>
      <c r="D4293" t="s">
        <v>383</v>
      </c>
      <c r="E4293">
        <v>4872</v>
      </c>
      <c r="F4293">
        <v>7.67</v>
      </c>
    </row>
    <row r="4294" spans="1:6" x14ac:dyDescent="0.25">
      <c r="A4294" t="s">
        <v>12755</v>
      </c>
      <c r="B4294" t="s">
        <v>12756</v>
      </c>
      <c r="C4294" t="s">
        <v>12757</v>
      </c>
      <c r="D4294" t="s">
        <v>127</v>
      </c>
      <c r="E4294">
        <v>4865</v>
      </c>
      <c r="F4294">
        <v>4.68</v>
      </c>
    </row>
    <row r="4295" spans="1:6" x14ac:dyDescent="0.25">
      <c r="A4295" t="s">
        <v>12758</v>
      </c>
      <c r="B4295" t="s">
        <v>12759</v>
      </c>
      <c r="C4295" t="s">
        <v>12760</v>
      </c>
      <c r="D4295" t="s">
        <v>160</v>
      </c>
      <c r="E4295">
        <v>4864</v>
      </c>
      <c r="F4295">
        <v>5.74</v>
      </c>
    </row>
    <row r="4296" spans="1:6" x14ac:dyDescent="0.25">
      <c r="A4296" t="s">
        <v>12761</v>
      </c>
      <c r="B4296" t="s">
        <v>12762</v>
      </c>
      <c r="C4296" t="s">
        <v>12763</v>
      </c>
      <c r="D4296" t="s">
        <v>127</v>
      </c>
      <c r="E4296">
        <v>4859</v>
      </c>
      <c r="F4296">
        <v>13.48</v>
      </c>
    </row>
    <row r="4297" spans="1:6" x14ac:dyDescent="0.25">
      <c r="A4297" t="s">
        <v>12764</v>
      </c>
      <c r="B4297" t="s">
        <v>12765</v>
      </c>
      <c r="C4297" t="s">
        <v>12766</v>
      </c>
      <c r="D4297" t="s">
        <v>383</v>
      </c>
      <c r="E4297">
        <v>4856</v>
      </c>
      <c r="F4297">
        <v>5.65</v>
      </c>
    </row>
    <row r="4298" spans="1:6" x14ac:dyDescent="0.25">
      <c r="A4298" t="s">
        <v>12767</v>
      </c>
      <c r="B4298" t="s">
        <v>12768</v>
      </c>
      <c r="C4298" t="s">
        <v>12769</v>
      </c>
      <c r="D4298" t="s">
        <v>115</v>
      </c>
      <c r="E4298">
        <v>4854</v>
      </c>
      <c r="F4298">
        <v>4.29</v>
      </c>
    </row>
    <row r="4299" spans="1:6" x14ac:dyDescent="0.25">
      <c r="A4299" t="s">
        <v>12770</v>
      </c>
      <c r="B4299" t="s">
        <v>12771</v>
      </c>
      <c r="C4299" t="s">
        <v>12772</v>
      </c>
      <c r="D4299" t="s">
        <v>156</v>
      </c>
      <c r="E4299">
        <v>4854</v>
      </c>
      <c r="F4299">
        <v>8.39</v>
      </c>
    </row>
    <row r="4300" spans="1:6" x14ac:dyDescent="0.25">
      <c r="A4300" t="s">
        <v>12773</v>
      </c>
      <c r="B4300" t="s">
        <v>12774</v>
      </c>
      <c r="C4300" t="s">
        <v>6779</v>
      </c>
      <c r="D4300" t="s">
        <v>107</v>
      </c>
      <c r="E4300">
        <v>4850</v>
      </c>
      <c r="F4300">
        <v>15.76</v>
      </c>
    </row>
    <row r="4301" spans="1:6" x14ac:dyDescent="0.25">
      <c r="A4301" t="s">
        <v>12775</v>
      </c>
      <c r="B4301" t="s">
        <v>12776</v>
      </c>
      <c r="C4301" t="s">
        <v>12777</v>
      </c>
      <c r="D4301" t="s">
        <v>205</v>
      </c>
      <c r="E4301">
        <v>4847</v>
      </c>
      <c r="F4301">
        <v>11.76</v>
      </c>
    </row>
    <row r="4302" spans="1:6" x14ac:dyDescent="0.25">
      <c r="A4302" t="s">
        <v>12778</v>
      </c>
      <c r="B4302" t="s">
        <v>12779</v>
      </c>
      <c r="C4302" t="s">
        <v>419</v>
      </c>
      <c r="D4302" t="s">
        <v>173</v>
      </c>
      <c r="E4302">
        <v>4847</v>
      </c>
      <c r="F4302">
        <v>7.65</v>
      </c>
    </row>
    <row r="4303" spans="1:6" x14ac:dyDescent="0.25">
      <c r="A4303" t="s">
        <v>12780</v>
      </c>
      <c r="B4303" t="s">
        <v>12781</v>
      </c>
      <c r="C4303" t="s">
        <v>12782</v>
      </c>
      <c r="D4303" t="s">
        <v>383</v>
      </c>
      <c r="E4303">
        <v>4847</v>
      </c>
      <c r="F4303">
        <v>7.85</v>
      </c>
    </row>
    <row r="4304" spans="1:6" x14ac:dyDescent="0.25">
      <c r="A4304" t="s">
        <v>12783</v>
      </c>
      <c r="B4304" t="s">
        <v>12784</v>
      </c>
      <c r="C4304" t="s">
        <v>12785</v>
      </c>
      <c r="D4304" t="s">
        <v>383</v>
      </c>
      <c r="E4304">
        <v>4846</v>
      </c>
      <c r="F4304">
        <v>9.59</v>
      </c>
    </row>
    <row r="4305" spans="1:6" x14ac:dyDescent="0.25">
      <c r="A4305" t="s">
        <v>12786</v>
      </c>
      <c r="B4305" t="s">
        <v>12787</v>
      </c>
      <c r="C4305" t="s">
        <v>12788</v>
      </c>
      <c r="D4305" t="s">
        <v>145</v>
      </c>
      <c r="E4305">
        <v>4845</v>
      </c>
      <c r="F4305">
        <v>12.64</v>
      </c>
    </row>
    <row r="4306" spans="1:6" x14ac:dyDescent="0.25">
      <c r="A4306" t="s">
        <v>12789</v>
      </c>
      <c r="B4306" t="s">
        <v>12790</v>
      </c>
      <c r="C4306" t="s">
        <v>3261</v>
      </c>
      <c r="D4306" t="s">
        <v>149</v>
      </c>
      <c r="E4306">
        <v>4841</v>
      </c>
      <c r="F4306">
        <v>4.07</v>
      </c>
    </row>
    <row r="4307" spans="1:6" x14ac:dyDescent="0.25">
      <c r="A4307" t="s">
        <v>12791</v>
      </c>
      <c r="B4307" t="s">
        <v>12792</v>
      </c>
      <c r="C4307" t="s">
        <v>12793</v>
      </c>
      <c r="D4307" t="s">
        <v>99</v>
      </c>
      <c r="E4307">
        <v>4841</v>
      </c>
      <c r="F4307">
        <v>14.02</v>
      </c>
    </row>
    <row r="4308" spans="1:6" x14ac:dyDescent="0.25">
      <c r="A4308" t="s">
        <v>12794</v>
      </c>
      <c r="B4308" t="s">
        <v>12795</v>
      </c>
      <c r="C4308" t="s">
        <v>12796</v>
      </c>
      <c r="D4308" t="s">
        <v>156</v>
      </c>
      <c r="E4308">
        <v>4841</v>
      </c>
      <c r="F4308">
        <v>14.82</v>
      </c>
    </row>
    <row r="4309" spans="1:6" x14ac:dyDescent="0.25">
      <c r="A4309" t="s">
        <v>12797</v>
      </c>
      <c r="B4309" t="s">
        <v>12798</v>
      </c>
      <c r="C4309" t="s">
        <v>12799</v>
      </c>
      <c r="D4309" t="s">
        <v>383</v>
      </c>
      <c r="E4309">
        <v>4841</v>
      </c>
      <c r="F4309">
        <v>12.96</v>
      </c>
    </row>
    <row r="4310" spans="1:6" x14ac:dyDescent="0.25">
      <c r="A4310" t="s">
        <v>12800</v>
      </c>
      <c r="B4310" t="s">
        <v>12801</v>
      </c>
      <c r="C4310" t="s">
        <v>12802</v>
      </c>
      <c r="D4310" t="s">
        <v>123</v>
      </c>
      <c r="E4310">
        <v>4837</v>
      </c>
      <c r="F4310">
        <v>12.16</v>
      </c>
    </row>
    <row r="4311" spans="1:6" x14ac:dyDescent="0.25">
      <c r="A4311" t="s">
        <v>12803</v>
      </c>
      <c r="B4311" t="s">
        <v>12804</v>
      </c>
      <c r="C4311" t="s">
        <v>12805</v>
      </c>
      <c r="D4311" t="s">
        <v>107</v>
      </c>
      <c r="E4311">
        <v>4837</v>
      </c>
      <c r="F4311">
        <v>9.3800000000000008</v>
      </c>
    </row>
    <row r="4312" spans="1:6" x14ac:dyDescent="0.25">
      <c r="A4312" t="s">
        <v>12806</v>
      </c>
      <c r="B4312" t="s">
        <v>12807</v>
      </c>
      <c r="C4312" t="s">
        <v>12808</v>
      </c>
      <c r="D4312" t="s">
        <v>156</v>
      </c>
      <c r="E4312">
        <v>4837</v>
      </c>
      <c r="F4312">
        <v>15.66</v>
      </c>
    </row>
    <row r="4313" spans="1:6" x14ac:dyDescent="0.25">
      <c r="A4313" t="s">
        <v>12809</v>
      </c>
      <c r="B4313" t="s">
        <v>12810</v>
      </c>
      <c r="C4313" t="s">
        <v>11181</v>
      </c>
      <c r="D4313" t="s">
        <v>127</v>
      </c>
      <c r="E4313">
        <v>4836</v>
      </c>
      <c r="F4313">
        <v>9.64</v>
      </c>
    </row>
    <row r="4314" spans="1:6" x14ac:dyDescent="0.25">
      <c r="A4314" t="s">
        <v>12811</v>
      </c>
      <c r="B4314" t="s">
        <v>12812</v>
      </c>
      <c r="C4314" t="s">
        <v>9263</v>
      </c>
      <c r="D4314" t="s">
        <v>127</v>
      </c>
      <c r="E4314">
        <v>4831</v>
      </c>
      <c r="F4314">
        <v>9.31</v>
      </c>
    </row>
    <row r="4315" spans="1:6" x14ac:dyDescent="0.25">
      <c r="A4315" t="s">
        <v>12813</v>
      </c>
      <c r="B4315" t="s">
        <v>12814</v>
      </c>
      <c r="C4315" t="s">
        <v>12815</v>
      </c>
      <c r="D4315" t="s">
        <v>107</v>
      </c>
      <c r="E4315">
        <v>4831</v>
      </c>
      <c r="F4315">
        <v>5.78</v>
      </c>
    </row>
    <row r="4316" spans="1:6" x14ac:dyDescent="0.25">
      <c r="A4316" t="s">
        <v>12816</v>
      </c>
      <c r="B4316" t="s">
        <v>12817</v>
      </c>
      <c r="C4316" t="s">
        <v>12818</v>
      </c>
      <c r="D4316" t="s">
        <v>205</v>
      </c>
      <c r="E4316">
        <v>4829</v>
      </c>
      <c r="F4316">
        <v>12.83</v>
      </c>
    </row>
    <row r="4317" spans="1:6" x14ac:dyDescent="0.25">
      <c r="A4317" t="s">
        <v>12819</v>
      </c>
      <c r="B4317" t="s">
        <v>12820</v>
      </c>
      <c r="C4317" t="s">
        <v>12821</v>
      </c>
      <c r="D4317" t="s">
        <v>205</v>
      </c>
      <c r="E4317">
        <v>4823</v>
      </c>
      <c r="F4317">
        <v>4.4400000000000004</v>
      </c>
    </row>
    <row r="4318" spans="1:6" x14ac:dyDescent="0.25">
      <c r="A4318" t="s">
        <v>12822</v>
      </c>
      <c r="B4318" t="s">
        <v>12823</v>
      </c>
      <c r="C4318" t="s">
        <v>12824</v>
      </c>
      <c r="D4318" t="s">
        <v>107</v>
      </c>
      <c r="E4318">
        <v>4822</v>
      </c>
      <c r="F4318">
        <v>13.78</v>
      </c>
    </row>
    <row r="4319" spans="1:6" x14ac:dyDescent="0.25">
      <c r="A4319" t="s">
        <v>12825</v>
      </c>
      <c r="B4319" t="s">
        <v>12826</v>
      </c>
      <c r="C4319" t="s">
        <v>12827</v>
      </c>
      <c r="D4319" t="s">
        <v>115</v>
      </c>
      <c r="E4319">
        <v>4813</v>
      </c>
      <c r="F4319">
        <v>11.66</v>
      </c>
    </row>
    <row r="4320" spans="1:6" x14ac:dyDescent="0.25">
      <c r="A4320" t="s">
        <v>12828</v>
      </c>
      <c r="B4320" t="s">
        <v>12829</v>
      </c>
      <c r="C4320" t="s">
        <v>12830</v>
      </c>
      <c r="D4320" t="s">
        <v>156</v>
      </c>
      <c r="E4320">
        <v>4810</v>
      </c>
      <c r="F4320">
        <v>10.45</v>
      </c>
    </row>
    <row r="4321" spans="1:6" x14ac:dyDescent="0.25">
      <c r="A4321" t="s">
        <v>12831</v>
      </c>
      <c r="B4321" t="s">
        <v>12832</v>
      </c>
      <c r="C4321" t="s">
        <v>12833</v>
      </c>
      <c r="D4321" t="s">
        <v>88</v>
      </c>
      <c r="E4321">
        <v>4808</v>
      </c>
      <c r="F4321">
        <v>6.94</v>
      </c>
    </row>
    <row r="4322" spans="1:6" x14ac:dyDescent="0.25">
      <c r="A4322" t="s">
        <v>12834</v>
      </c>
      <c r="B4322" t="s">
        <v>12835</v>
      </c>
      <c r="C4322" t="s">
        <v>12836</v>
      </c>
      <c r="D4322" t="s">
        <v>88</v>
      </c>
      <c r="E4322">
        <v>4808</v>
      </c>
      <c r="F4322">
        <v>10.119999999999999</v>
      </c>
    </row>
    <row r="4323" spans="1:6" x14ac:dyDescent="0.25">
      <c r="A4323" t="s">
        <v>12837</v>
      </c>
      <c r="B4323" t="s">
        <v>12838</v>
      </c>
      <c r="C4323" t="s">
        <v>12839</v>
      </c>
      <c r="D4323" t="s">
        <v>173</v>
      </c>
      <c r="E4323">
        <v>4807</v>
      </c>
      <c r="F4323">
        <v>6.53</v>
      </c>
    </row>
    <row r="4324" spans="1:6" x14ac:dyDescent="0.25">
      <c r="A4324" t="s">
        <v>12840</v>
      </c>
      <c r="B4324" t="s">
        <v>12841</v>
      </c>
      <c r="C4324" t="s">
        <v>12842</v>
      </c>
      <c r="D4324" t="s">
        <v>173</v>
      </c>
      <c r="E4324">
        <v>4801</v>
      </c>
      <c r="F4324">
        <v>6.7</v>
      </c>
    </row>
    <row r="4325" spans="1:6" x14ac:dyDescent="0.25">
      <c r="A4325" t="s">
        <v>12843</v>
      </c>
      <c r="B4325" t="s">
        <v>12844</v>
      </c>
      <c r="C4325" t="s">
        <v>12845</v>
      </c>
      <c r="D4325" t="s">
        <v>107</v>
      </c>
      <c r="E4325">
        <v>4800</v>
      </c>
      <c r="F4325">
        <v>15.47</v>
      </c>
    </row>
    <row r="4326" spans="1:6" x14ac:dyDescent="0.25">
      <c r="A4326" t="s">
        <v>12846</v>
      </c>
      <c r="B4326" t="s">
        <v>12847</v>
      </c>
      <c r="C4326" t="s">
        <v>12848</v>
      </c>
      <c r="D4326" t="s">
        <v>383</v>
      </c>
      <c r="E4326">
        <v>4798</v>
      </c>
      <c r="F4326">
        <v>6.05</v>
      </c>
    </row>
    <row r="4327" spans="1:6" x14ac:dyDescent="0.25">
      <c r="A4327" t="s">
        <v>12849</v>
      </c>
      <c r="B4327" t="s">
        <v>12850</v>
      </c>
      <c r="C4327" t="s">
        <v>12851</v>
      </c>
      <c r="D4327" t="s">
        <v>115</v>
      </c>
      <c r="E4327">
        <v>4797</v>
      </c>
      <c r="F4327">
        <v>5.56</v>
      </c>
    </row>
    <row r="4328" spans="1:6" x14ac:dyDescent="0.25">
      <c r="A4328" t="s">
        <v>12852</v>
      </c>
      <c r="B4328" t="s">
        <v>12853</v>
      </c>
      <c r="C4328" t="s">
        <v>12854</v>
      </c>
      <c r="D4328" t="s">
        <v>160</v>
      </c>
      <c r="E4328">
        <v>4797</v>
      </c>
      <c r="F4328">
        <v>15.25</v>
      </c>
    </row>
    <row r="4329" spans="1:6" x14ac:dyDescent="0.25">
      <c r="A4329" t="s">
        <v>12855</v>
      </c>
      <c r="B4329" t="s">
        <v>12856</v>
      </c>
      <c r="C4329" t="s">
        <v>12857</v>
      </c>
      <c r="D4329" t="s">
        <v>107</v>
      </c>
      <c r="E4329">
        <v>4793</v>
      </c>
      <c r="F4329">
        <v>9.74</v>
      </c>
    </row>
    <row r="4330" spans="1:6" x14ac:dyDescent="0.25">
      <c r="A4330" t="s">
        <v>12858</v>
      </c>
      <c r="B4330" t="s">
        <v>12859</v>
      </c>
      <c r="C4330" t="s">
        <v>12860</v>
      </c>
      <c r="D4330" t="s">
        <v>115</v>
      </c>
      <c r="E4330">
        <v>4792</v>
      </c>
      <c r="F4330">
        <v>6.67</v>
      </c>
    </row>
    <row r="4331" spans="1:6" x14ac:dyDescent="0.25">
      <c r="A4331" t="s">
        <v>12861</v>
      </c>
      <c r="B4331" t="s">
        <v>12862</v>
      </c>
      <c r="C4331" t="s">
        <v>12863</v>
      </c>
      <c r="D4331" t="s">
        <v>195</v>
      </c>
      <c r="E4331">
        <v>4790</v>
      </c>
      <c r="F4331">
        <v>14.14</v>
      </c>
    </row>
    <row r="4332" spans="1:6" x14ac:dyDescent="0.25">
      <c r="A4332" t="s">
        <v>12864</v>
      </c>
      <c r="B4332" t="s">
        <v>12865</v>
      </c>
      <c r="C4332" t="s">
        <v>12866</v>
      </c>
      <c r="D4332" t="s">
        <v>173</v>
      </c>
      <c r="E4332">
        <v>4787</v>
      </c>
      <c r="F4332">
        <v>7.1</v>
      </c>
    </row>
    <row r="4333" spans="1:6" x14ac:dyDescent="0.25">
      <c r="A4333" t="s">
        <v>12867</v>
      </c>
      <c r="B4333" t="s">
        <v>12868</v>
      </c>
      <c r="C4333" t="s">
        <v>12869</v>
      </c>
      <c r="D4333" t="s">
        <v>149</v>
      </c>
      <c r="E4333">
        <v>4783</v>
      </c>
      <c r="F4333">
        <v>5.53</v>
      </c>
    </row>
    <row r="4334" spans="1:6" x14ac:dyDescent="0.25">
      <c r="A4334" t="s">
        <v>12870</v>
      </c>
      <c r="B4334" t="s">
        <v>12871</v>
      </c>
      <c r="C4334" t="s">
        <v>12872</v>
      </c>
      <c r="D4334" t="s">
        <v>127</v>
      </c>
      <c r="E4334">
        <v>4781</v>
      </c>
      <c r="F4334">
        <v>9.66</v>
      </c>
    </row>
    <row r="4335" spans="1:6" x14ac:dyDescent="0.25">
      <c r="A4335" t="s">
        <v>12873</v>
      </c>
      <c r="B4335" t="s">
        <v>12874</v>
      </c>
      <c r="C4335" t="s">
        <v>12875</v>
      </c>
      <c r="D4335" t="s">
        <v>205</v>
      </c>
      <c r="E4335">
        <v>4781</v>
      </c>
      <c r="F4335">
        <v>6.46</v>
      </c>
    </row>
    <row r="4336" spans="1:6" x14ac:dyDescent="0.25">
      <c r="A4336" t="s">
        <v>12876</v>
      </c>
      <c r="B4336" t="s">
        <v>12877</v>
      </c>
      <c r="C4336" t="s">
        <v>12878</v>
      </c>
      <c r="D4336" t="s">
        <v>88</v>
      </c>
      <c r="E4336">
        <v>4771</v>
      </c>
      <c r="F4336">
        <v>11.43</v>
      </c>
    </row>
    <row r="4337" spans="1:6" x14ac:dyDescent="0.25">
      <c r="A4337" t="s">
        <v>12879</v>
      </c>
      <c r="B4337" t="s">
        <v>12880</v>
      </c>
      <c r="C4337" t="s">
        <v>12881</v>
      </c>
      <c r="D4337" t="s">
        <v>127</v>
      </c>
      <c r="E4337">
        <v>4769</v>
      </c>
      <c r="F4337">
        <v>7.85</v>
      </c>
    </row>
    <row r="4338" spans="1:6" x14ac:dyDescent="0.25">
      <c r="A4338" t="s">
        <v>12882</v>
      </c>
      <c r="B4338" t="s">
        <v>12883</v>
      </c>
      <c r="C4338" t="s">
        <v>12884</v>
      </c>
      <c r="D4338" t="s">
        <v>205</v>
      </c>
      <c r="E4338">
        <v>4768</v>
      </c>
      <c r="F4338">
        <v>4.05</v>
      </c>
    </row>
    <row r="4339" spans="1:6" x14ac:dyDescent="0.25">
      <c r="A4339" t="s">
        <v>12885</v>
      </c>
      <c r="B4339" t="s">
        <v>12886</v>
      </c>
      <c r="C4339" t="s">
        <v>12887</v>
      </c>
      <c r="D4339" t="s">
        <v>119</v>
      </c>
      <c r="E4339">
        <v>4765</v>
      </c>
      <c r="F4339">
        <v>15.58</v>
      </c>
    </row>
    <row r="4340" spans="1:6" x14ac:dyDescent="0.25">
      <c r="A4340" t="s">
        <v>12888</v>
      </c>
      <c r="B4340" t="s">
        <v>12889</v>
      </c>
      <c r="C4340" t="s">
        <v>12890</v>
      </c>
      <c r="D4340" t="s">
        <v>115</v>
      </c>
      <c r="E4340">
        <v>4762</v>
      </c>
      <c r="F4340">
        <v>14.61</v>
      </c>
    </row>
    <row r="4341" spans="1:6" x14ac:dyDescent="0.25">
      <c r="A4341" t="s">
        <v>12891</v>
      </c>
      <c r="B4341" t="s">
        <v>12892</v>
      </c>
      <c r="C4341" t="s">
        <v>3795</v>
      </c>
      <c r="D4341" t="s">
        <v>160</v>
      </c>
      <c r="E4341">
        <v>4762</v>
      </c>
      <c r="F4341">
        <v>10.17</v>
      </c>
    </row>
    <row r="4342" spans="1:6" x14ac:dyDescent="0.25">
      <c r="A4342" t="s">
        <v>12893</v>
      </c>
      <c r="B4342" t="s">
        <v>12894</v>
      </c>
      <c r="C4342" t="s">
        <v>12895</v>
      </c>
      <c r="D4342" t="s">
        <v>383</v>
      </c>
      <c r="E4342">
        <v>4756</v>
      </c>
      <c r="F4342">
        <v>8.61</v>
      </c>
    </row>
    <row r="4343" spans="1:6" x14ac:dyDescent="0.25">
      <c r="A4343" t="s">
        <v>12896</v>
      </c>
      <c r="B4343" t="s">
        <v>12897</v>
      </c>
      <c r="C4343" t="s">
        <v>12898</v>
      </c>
      <c r="D4343" t="s">
        <v>107</v>
      </c>
      <c r="E4343">
        <v>4755</v>
      </c>
      <c r="F4343">
        <v>12.19</v>
      </c>
    </row>
    <row r="4344" spans="1:6" x14ac:dyDescent="0.25">
      <c r="A4344" t="s">
        <v>12899</v>
      </c>
      <c r="B4344" t="s">
        <v>12900</v>
      </c>
      <c r="C4344" t="s">
        <v>12901</v>
      </c>
      <c r="D4344" t="s">
        <v>107</v>
      </c>
      <c r="E4344">
        <v>4755</v>
      </c>
      <c r="F4344">
        <v>4.92</v>
      </c>
    </row>
    <row r="4345" spans="1:6" x14ac:dyDescent="0.25">
      <c r="A4345" t="s">
        <v>12902</v>
      </c>
      <c r="B4345" t="s">
        <v>12903</v>
      </c>
      <c r="C4345" t="s">
        <v>12904</v>
      </c>
      <c r="D4345" t="s">
        <v>88</v>
      </c>
      <c r="E4345">
        <v>4750</v>
      </c>
      <c r="F4345">
        <v>14.73</v>
      </c>
    </row>
    <row r="4346" spans="1:6" x14ac:dyDescent="0.25">
      <c r="A4346" t="s">
        <v>12905</v>
      </c>
      <c r="B4346" t="s">
        <v>12906</v>
      </c>
      <c r="C4346" t="s">
        <v>8871</v>
      </c>
      <c r="D4346" t="s">
        <v>115</v>
      </c>
      <c r="E4346">
        <v>4748</v>
      </c>
      <c r="F4346">
        <v>13.16</v>
      </c>
    </row>
    <row r="4347" spans="1:6" x14ac:dyDescent="0.25">
      <c r="A4347" t="s">
        <v>12907</v>
      </c>
      <c r="B4347" t="s">
        <v>12908</v>
      </c>
      <c r="C4347" t="s">
        <v>12909</v>
      </c>
      <c r="D4347" t="s">
        <v>173</v>
      </c>
      <c r="E4347">
        <v>4746</v>
      </c>
      <c r="F4347">
        <v>13.19</v>
      </c>
    </row>
    <row r="4348" spans="1:6" x14ac:dyDescent="0.25">
      <c r="A4348" t="s">
        <v>12910</v>
      </c>
      <c r="B4348" t="s">
        <v>12911</v>
      </c>
      <c r="C4348" t="s">
        <v>12912</v>
      </c>
      <c r="D4348" t="s">
        <v>212</v>
      </c>
      <c r="E4348">
        <v>4745</v>
      </c>
      <c r="F4348">
        <v>12.99</v>
      </c>
    </row>
    <row r="4349" spans="1:6" x14ac:dyDescent="0.25">
      <c r="A4349" t="s">
        <v>12913</v>
      </c>
      <c r="B4349" t="s">
        <v>12914</v>
      </c>
      <c r="C4349" t="s">
        <v>12915</v>
      </c>
      <c r="D4349" t="s">
        <v>107</v>
      </c>
      <c r="E4349">
        <v>4741</v>
      </c>
      <c r="F4349">
        <v>9.4600000000000009</v>
      </c>
    </row>
    <row r="4350" spans="1:6" x14ac:dyDescent="0.25">
      <c r="A4350" t="s">
        <v>12916</v>
      </c>
      <c r="B4350" t="s">
        <v>12917</v>
      </c>
      <c r="C4350" t="s">
        <v>12918</v>
      </c>
      <c r="D4350" t="s">
        <v>107</v>
      </c>
      <c r="E4350">
        <v>4739</v>
      </c>
      <c r="F4350">
        <v>11.67</v>
      </c>
    </row>
    <row r="4351" spans="1:6" x14ac:dyDescent="0.25">
      <c r="A4351" t="s">
        <v>12919</v>
      </c>
      <c r="B4351" t="s">
        <v>12920</v>
      </c>
      <c r="C4351" t="s">
        <v>12921</v>
      </c>
      <c r="D4351" t="s">
        <v>160</v>
      </c>
      <c r="E4351">
        <v>4738</v>
      </c>
      <c r="F4351">
        <v>10.37</v>
      </c>
    </row>
    <row r="4352" spans="1:6" x14ac:dyDescent="0.25">
      <c r="A4352" t="s">
        <v>12922</v>
      </c>
      <c r="B4352" t="s">
        <v>12923</v>
      </c>
      <c r="C4352" t="s">
        <v>12924</v>
      </c>
      <c r="D4352" t="s">
        <v>383</v>
      </c>
      <c r="E4352">
        <v>4738</v>
      </c>
      <c r="F4352">
        <v>9.01</v>
      </c>
    </row>
    <row r="4353" spans="1:6" x14ac:dyDescent="0.25">
      <c r="A4353" t="s">
        <v>12925</v>
      </c>
      <c r="B4353" t="s">
        <v>12926</v>
      </c>
      <c r="C4353" t="s">
        <v>12927</v>
      </c>
      <c r="D4353" t="s">
        <v>107</v>
      </c>
      <c r="E4353">
        <v>4737</v>
      </c>
      <c r="F4353">
        <v>13.67</v>
      </c>
    </row>
    <row r="4354" spans="1:6" x14ac:dyDescent="0.25">
      <c r="A4354" t="s">
        <v>12928</v>
      </c>
      <c r="B4354" t="s">
        <v>12929</v>
      </c>
      <c r="C4354" t="s">
        <v>12930</v>
      </c>
      <c r="D4354" t="s">
        <v>107</v>
      </c>
      <c r="E4354">
        <v>4734</v>
      </c>
      <c r="F4354">
        <v>5.01</v>
      </c>
    </row>
    <row r="4355" spans="1:6" x14ac:dyDescent="0.25">
      <c r="A4355" t="s">
        <v>12931</v>
      </c>
      <c r="B4355" t="s">
        <v>12932</v>
      </c>
      <c r="C4355" t="s">
        <v>12933</v>
      </c>
      <c r="D4355" t="s">
        <v>107</v>
      </c>
      <c r="E4355">
        <v>4727</v>
      </c>
      <c r="F4355">
        <v>10.29</v>
      </c>
    </row>
    <row r="4356" spans="1:6" x14ac:dyDescent="0.25">
      <c r="A4356" t="s">
        <v>12934</v>
      </c>
      <c r="B4356" t="s">
        <v>12935</v>
      </c>
      <c r="C4356" t="s">
        <v>12936</v>
      </c>
      <c r="D4356" t="s">
        <v>383</v>
      </c>
      <c r="E4356">
        <v>4725</v>
      </c>
      <c r="F4356">
        <v>15.41</v>
      </c>
    </row>
    <row r="4357" spans="1:6" x14ac:dyDescent="0.25">
      <c r="A4357" t="s">
        <v>12937</v>
      </c>
      <c r="B4357" t="s">
        <v>12938</v>
      </c>
      <c r="C4357" t="s">
        <v>12939</v>
      </c>
      <c r="D4357" t="s">
        <v>156</v>
      </c>
      <c r="E4357">
        <v>4724</v>
      </c>
      <c r="F4357">
        <v>10.74</v>
      </c>
    </row>
    <row r="4358" spans="1:6" x14ac:dyDescent="0.25">
      <c r="A4358" t="s">
        <v>12940</v>
      </c>
      <c r="B4358" t="s">
        <v>12941</v>
      </c>
      <c r="C4358" t="s">
        <v>130</v>
      </c>
      <c r="D4358" t="s">
        <v>145</v>
      </c>
      <c r="E4358">
        <v>4722</v>
      </c>
      <c r="F4358">
        <v>8.11</v>
      </c>
    </row>
    <row r="4359" spans="1:6" x14ac:dyDescent="0.25">
      <c r="A4359" t="s">
        <v>12942</v>
      </c>
      <c r="B4359" t="s">
        <v>12943</v>
      </c>
      <c r="C4359" t="s">
        <v>12944</v>
      </c>
      <c r="D4359" t="s">
        <v>149</v>
      </c>
      <c r="E4359">
        <v>4721</v>
      </c>
      <c r="F4359">
        <v>14.86</v>
      </c>
    </row>
    <row r="4360" spans="1:6" x14ac:dyDescent="0.25">
      <c r="A4360" t="s">
        <v>12945</v>
      </c>
      <c r="B4360" t="s">
        <v>12946</v>
      </c>
      <c r="C4360" t="s">
        <v>12947</v>
      </c>
      <c r="D4360" t="s">
        <v>107</v>
      </c>
      <c r="E4360">
        <v>4719</v>
      </c>
      <c r="F4360">
        <v>10.48</v>
      </c>
    </row>
    <row r="4361" spans="1:6" x14ac:dyDescent="0.25">
      <c r="A4361" t="s">
        <v>12948</v>
      </c>
      <c r="B4361" t="s">
        <v>12949</v>
      </c>
      <c r="C4361" t="s">
        <v>12950</v>
      </c>
      <c r="D4361" t="s">
        <v>127</v>
      </c>
      <c r="E4361">
        <v>4716</v>
      </c>
      <c r="F4361">
        <v>4.62</v>
      </c>
    </row>
    <row r="4362" spans="1:6" x14ac:dyDescent="0.25">
      <c r="A4362" t="s">
        <v>12951</v>
      </c>
      <c r="B4362" t="s">
        <v>12952</v>
      </c>
      <c r="C4362" t="s">
        <v>12953</v>
      </c>
      <c r="D4362" t="s">
        <v>88</v>
      </c>
      <c r="E4362">
        <v>4715</v>
      </c>
      <c r="F4362">
        <v>6.41</v>
      </c>
    </row>
    <row r="4363" spans="1:6" x14ac:dyDescent="0.25">
      <c r="A4363" t="s">
        <v>12954</v>
      </c>
      <c r="B4363" t="s">
        <v>12955</v>
      </c>
      <c r="C4363" t="s">
        <v>12956</v>
      </c>
      <c r="D4363" t="s">
        <v>107</v>
      </c>
      <c r="E4363">
        <v>4715</v>
      </c>
      <c r="F4363">
        <v>12.8</v>
      </c>
    </row>
    <row r="4364" spans="1:6" x14ac:dyDescent="0.25">
      <c r="A4364" t="s">
        <v>12957</v>
      </c>
      <c r="B4364" t="s">
        <v>12958</v>
      </c>
      <c r="C4364" t="s">
        <v>12959</v>
      </c>
      <c r="D4364" t="s">
        <v>107</v>
      </c>
      <c r="E4364">
        <v>4713</v>
      </c>
      <c r="F4364">
        <v>7.09</v>
      </c>
    </row>
    <row r="4365" spans="1:6" x14ac:dyDescent="0.25">
      <c r="A4365" t="s">
        <v>12960</v>
      </c>
      <c r="B4365" t="s">
        <v>12961</v>
      </c>
      <c r="C4365" t="s">
        <v>12962</v>
      </c>
      <c r="D4365" t="s">
        <v>107</v>
      </c>
      <c r="E4365">
        <v>4706</v>
      </c>
      <c r="F4365">
        <v>13.75</v>
      </c>
    </row>
    <row r="4366" spans="1:6" x14ac:dyDescent="0.25">
      <c r="A4366" t="s">
        <v>12963</v>
      </c>
      <c r="B4366" t="s">
        <v>12964</v>
      </c>
      <c r="C4366" t="s">
        <v>12965</v>
      </c>
      <c r="D4366" t="s">
        <v>127</v>
      </c>
      <c r="E4366">
        <v>4704</v>
      </c>
      <c r="F4366">
        <v>7.18</v>
      </c>
    </row>
    <row r="4367" spans="1:6" x14ac:dyDescent="0.25">
      <c r="A4367" t="s">
        <v>12966</v>
      </c>
      <c r="B4367" t="s">
        <v>12967</v>
      </c>
      <c r="C4367" t="s">
        <v>12968</v>
      </c>
      <c r="D4367" t="s">
        <v>88</v>
      </c>
      <c r="E4367">
        <v>4702</v>
      </c>
      <c r="F4367">
        <v>11.37</v>
      </c>
    </row>
    <row r="4368" spans="1:6" x14ac:dyDescent="0.25">
      <c r="A4368" t="s">
        <v>12969</v>
      </c>
      <c r="B4368" t="s">
        <v>12970</v>
      </c>
      <c r="C4368" t="s">
        <v>12971</v>
      </c>
      <c r="D4368" t="s">
        <v>88</v>
      </c>
      <c r="E4368">
        <v>4701</v>
      </c>
      <c r="F4368">
        <v>5.16</v>
      </c>
    </row>
    <row r="4369" spans="1:6" x14ac:dyDescent="0.25">
      <c r="A4369" t="s">
        <v>12972</v>
      </c>
      <c r="B4369" t="s">
        <v>12973</v>
      </c>
      <c r="C4369" t="s">
        <v>12974</v>
      </c>
      <c r="D4369" t="s">
        <v>115</v>
      </c>
      <c r="E4369">
        <v>4699</v>
      </c>
      <c r="F4369">
        <v>4.5599999999999996</v>
      </c>
    </row>
    <row r="4370" spans="1:6" x14ac:dyDescent="0.25">
      <c r="A4370" t="s">
        <v>12975</v>
      </c>
      <c r="B4370" t="s">
        <v>12976</v>
      </c>
      <c r="C4370" t="s">
        <v>12977</v>
      </c>
      <c r="D4370" t="s">
        <v>127</v>
      </c>
      <c r="E4370">
        <v>4698</v>
      </c>
      <c r="F4370">
        <v>11.13</v>
      </c>
    </row>
    <row r="4371" spans="1:6" x14ac:dyDescent="0.25">
      <c r="A4371" t="s">
        <v>12978</v>
      </c>
      <c r="B4371" t="s">
        <v>12979</v>
      </c>
      <c r="C4371" t="s">
        <v>5285</v>
      </c>
      <c r="D4371" t="s">
        <v>141</v>
      </c>
      <c r="E4371">
        <v>4696</v>
      </c>
      <c r="F4371">
        <v>4.7699999999999996</v>
      </c>
    </row>
    <row r="4372" spans="1:6" x14ac:dyDescent="0.25">
      <c r="A4372" t="s">
        <v>12980</v>
      </c>
      <c r="B4372" t="s">
        <v>12981</v>
      </c>
      <c r="C4372" t="s">
        <v>12982</v>
      </c>
      <c r="D4372" t="s">
        <v>107</v>
      </c>
      <c r="E4372">
        <v>4691</v>
      </c>
      <c r="F4372">
        <v>13.49</v>
      </c>
    </row>
    <row r="4373" spans="1:6" x14ac:dyDescent="0.25">
      <c r="A4373" t="s">
        <v>12983</v>
      </c>
      <c r="B4373" t="s">
        <v>12984</v>
      </c>
      <c r="C4373" t="s">
        <v>12985</v>
      </c>
      <c r="D4373" t="s">
        <v>160</v>
      </c>
      <c r="E4373">
        <v>4690</v>
      </c>
      <c r="F4373">
        <v>15.95</v>
      </c>
    </row>
    <row r="4374" spans="1:6" x14ac:dyDescent="0.25">
      <c r="A4374" t="s">
        <v>12986</v>
      </c>
      <c r="B4374" t="s">
        <v>12987</v>
      </c>
      <c r="C4374" t="s">
        <v>12988</v>
      </c>
      <c r="D4374" t="s">
        <v>173</v>
      </c>
      <c r="E4374">
        <v>4687</v>
      </c>
      <c r="F4374">
        <v>13.57</v>
      </c>
    </row>
    <row r="4375" spans="1:6" x14ac:dyDescent="0.25">
      <c r="A4375" t="s">
        <v>12989</v>
      </c>
      <c r="B4375" t="s">
        <v>12990</v>
      </c>
      <c r="C4375" t="s">
        <v>12991</v>
      </c>
      <c r="D4375" t="s">
        <v>107</v>
      </c>
      <c r="E4375">
        <v>4686</v>
      </c>
      <c r="F4375">
        <v>6.18</v>
      </c>
    </row>
    <row r="4376" spans="1:6" x14ac:dyDescent="0.25">
      <c r="A4376" t="s">
        <v>12992</v>
      </c>
      <c r="B4376" t="s">
        <v>12993</v>
      </c>
      <c r="C4376" t="s">
        <v>1769</v>
      </c>
      <c r="D4376" t="s">
        <v>127</v>
      </c>
      <c r="E4376">
        <v>4681</v>
      </c>
      <c r="F4376">
        <v>8.4499999999999993</v>
      </c>
    </row>
    <row r="4377" spans="1:6" x14ac:dyDescent="0.25">
      <c r="A4377" t="s">
        <v>12994</v>
      </c>
      <c r="B4377" t="s">
        <v>12995</v>
      </c>
      <c r="C4377" t="s">
        <v>12996</v>
      </c>
      <c r="D4377" t="s">
        <v>103</v>
      </c>
      <c r="E4377">
        <v>4681</v>
      </c>
      <c r="F4377">
        <v>9.6300000000000008</v>
      </c>
    </row>
    <row r="4378" spans="1:6" x14ac:dyDescent="0.25">
      <c r="A4378" t="s">
        <v>12997</v>
      </c>
      <c r="B4378" t="s">
        <v>12998</v>
      </c>
      <c r="C4378" t="s">
        <v>12999</v>
      </c>
      <c r="D4378" t="s">
        <v>88</v>
      </c>
      <c r="E4378">
        <v>4677</v>
      </c>
      <c r="F4378">
        <v>12.79</v>
      </c>
    </row>
    <row r="4379" spans="1:6" x14ac:dyDescent="0.25">
      <c r="A4379" t="s">
        <v>13000</v>
      </c>
      <c r="B4379" t="s">
        <v>13001</v>
      </c>
      <c r="C4379" t="s">
        <v>13002</v>
      </c>
      <c r="D4379" t="s">
        <v>107</v>
      </c>
      <c r="E4379">
        <v>4673</v>
      </c>
      <c r="F4379">
        <v>12.52</v>
      </c>
    </row>
    <row r="4380" spans="1:6" x14ac:dyDescent="0.25">
      <c r="A4380" t="s">
        <v>13003</v>
      </c>
      <c r="B4380" t="s">
        <v>13004</v>
      </c>
      <c r="C4380" t="s">
        <v>13005</v>
      </c>
      <c r="D4380" t="s">
        <v>263</v>
      </c>
      <c r="E4380">
        <v>4673</v>
      </c>
      <c r="F4380">
        <v>4.01</v>
      </c>
    </row>
    <row r="4381" spans="1:6" x14ac:dyDescent="0.25">
      <c r="A4381" t="s">
        <v>13006</v>
      </c>
      <c r="B4381" t="s">
        <v>13007</v>
      </c>
      <c r="C4381" t="s">
        <v>13008</v>
      </c>
      <c r="D4381" t="s">
        <v>88</v>
      </c>
      <c r="E4381">
        <v>4669</v>
      </c>
      <c r="F4381">
        <v>8.7899999999999991</v>
      </c>
    </row>
    <row r="4382" spans="1:6" x14ac:dyDescent="0.25">
      <c r="A4382" t="s">
        <v>13009</v>
      </c>
      <c r="B4382" t="s">
        <v>13010</v>
      </c>
      <c r="C4382" t="s">
        <v>13011</v>
      </c>
      <c r="D4382" t="s">
        <v>107</v>
      </c>
      <c r="E4382">
        <v>4667</v>
      </c>
      <c r="F4382">
        <v>15.71</v>
      </c>
    </row>
    <row r="4383" spans="1:6" x14ac:dyDescent="0.25">
      <c r="A4383" t="s">
        <v>13012</v>
      </c>
      <c r="B4383" t="s">
        <v>13013</v>
      </c>
      <c r="C4383" t="s">
        <v>13014</v>
      </c>
      <c r="D4383" t="s">
        <v>127</v>
      </c>
      <c r="E4383">
        <v>4665</v>
      </c>
      <c r="F4383">
        <v>10.63</v>
      </c>
    </row>
    <row r="4384" spans="1:6" x14ac:dyDescent="0.25">
      <c r="A4384" t="s">
        <v>13015</v>
      </c>
      <c r="B4384" t="s">
        <v>13016</v>
      </c>
      <c r="C4384" t="s">
        <v>6006</v>
      </c>
      <c r="D4384" t="s">
        <v>160</v>
      </c>
      <c r="E4384">
        <v>4661</v>
      </c>
      <c r="F4384">
        <v>10.130000000000001</v>
      </c>
    </row>
    <row r="4385" spans="1:6" x14ac:dyDescent="0.25">
      <c r="A4385" t="s">
        <v>13017</v>
      </c>
      <c r="B4385" t="s">
        <v>13018</v>
      </c>
      <c r="C4385" t="s">
        <v>10186</v>
      </c>
      <c r="D4385" t="s">
        <v>123</v>
      </c>
      <c r="E4385">
        <v>4660</v>
      </c>
      <c r="F4385">
        <v>12.93</v>
      </c>
    </row>
    <row r="4386" spans="1:6" x14ac:dyDescent="0.25">
      <c r="A4386" t="s">
        <v>13019</v>
      </c>
      <c r="B4386" t="s">
        <v>13020</v>
      </c>
      <c r="C4386" t="s">
        <v>13021</v>
      </c>
      <c r="D4386" t="s">
        <v>173</v>
      </c>
      <c r="E4386">
        <v>4659</v>
      </c>
      <c r="F4386">
        <v>9.4700000000000006</v>
      </c>
    </row>
    <row r="4387" spans="1:6" x14ac:dyDescent="0.25">
      <c r="A4387" t="s">
        <v>13022</v>
      </c>
      <c r="B4387" t="s">
        <v>13023</v>
      </c>
      <c r="C4387" t="s">
        <v>13024</v>
      </c>
      <c r="D4387" t="s">
        <v>107</v>
      </c>
      <c r="E4387">
        <v>4658</v>
      </c>
      <c r="F4387">
        <v>14.67</v>
      </c>
    </row>
    <row r="4388" spans="1:6" x14ac:dyDescent="0.25">
      <c r="A4388" t="s">
        <v>13025</v>
      </c>
      <c r="B4388" t="s">
        <v>13026</v>
      </c>
      <c r="C4388" t="s">
        <v>13027</v>
      </c>
      <c r="D4388" t="s">
        <v>123</v>
      </c>
      <c r="E4388">
        <v>4654</v>
      </c>
      <c r="F4388">
        <v>10.25</v>
      </c>
    </row>
    <row r="4389" spans="1:6" x14ac:dyDescent="0.25">
      <c r="A4389" t="s">
        <v>13028</v>
      </c>
      <c r="B4389" t="s">
        <v>13029</v>
      </c>
      <c r="C4389" t="s">
        <v>6051</v>
      </c>
      <c r="D4389" t="s">
        <v>173</v>
      </c>
      <c r="E4389">
        <v>4654</v>
      </c>
      <c r="F4389">
        <v>14.36</v>
      </c>
    </row>
    <row r="4390" spans="1:6" x14ac:dyDescent="0.25">
      <c r="A4390" t="s">
        <v>13030</v>
      </c>
      <c r="B4390" t="s">
        <v>13031</v>
      </c>
      <c r="C4390" t="s">
        <v>13032</v>
      </c>
      <c r="D4390" t="s">
        <v>383</v>
      </c>
      <c r="E4390">
        <v>4653</v>
      </c>
      <c r="F4390">
        <v>9.8699999999999992</v>
      </c>
    </row>
    <row r="4391" spans="1:6" x14ac:dyDescent="0.25">
      <c r="A4391" t="s">
        <v>13033</v>
      </c>
      <c r="B4391" t="s">
        <v>13034</v>
      </c>
      <c r="C4391" t="s">
        <v>13035</v>
      </c>
      <c r="D4391" t="s">
        <v>156</v>
      </c>
      <c r="E4391">
        <v>4650</v>
      </c>
      <c r="F4391">
        <v>14.58</v>
      </c>
    </row>
    <row r="4392" spans="1:6" x14ac:dyDescent="0.25">
      <c r="A4392" t="s">
        <v>13036</v>
      </c>
      <c r="B4392" t="s">
        <v>13037</v>
      </c>
      <c r="C4392" t="s">
        <v>13038</v>
      </c>
      <c r="D4392" t="s">
        <v>107</v>
      </c>
      <c r="E4392">
        <v>4647</v>
      </c>
      <c r="F4392">
        <v>4.08</v>
      </c>
    </row>
    <row r="4393" spans="1:6" x14ac:dyDescent="0.25">
      <c r="A4393" t="s">
        <v>13039</v>
      </c>
      <c r="B4393" t="s">
        <v>13040</v>
      </c>
      <c r="C4393" t="s">
        <v>13041</v>
      </c>
      <c r="D4393" t="s">
        <v>107</v>
      </c>
      <c r="E4393">
        <v>4639</v>
      </c>
      <c r="F4393">
        <v>10.6</v>
      </c>
    </row>
    <row r="4394" spans="1:6" x14ac:dyDescent="0.25">
      <c r="A4394" t="s">
        <v>13042</v>
      </c>
      <c r="B4394" t="s">
        <v>13043</v>
      </c>
      <c r="C4394" t="s">
        <v>13044</v>
      </c>
      <c r="D4394" t="s">
        <v>156</v>
      </c>
      <c r="E4394">
        <v>4634</v>
      </c>
      <c r="F4394">
        <v>9.51</v>
      </c>
    </row>
    <row r="4395" spans="1:6" x14ac:dyDescent="0.25">
      <c r="A4395" t="s">
        <v>13045</v>
      </c>
      <c r="B4395" t="s">
        <v>13046</v>
      </c>
      <c r="C4395" t="s">
        <v>13047</v>
      </c>
      <c r="D4395" t="s">
        <v>107</v>
      </c>
      <c r="E4395">
        <v>4633</v>
      </c>
      <c r="F4395">
        <v>10.84</v>
      </c>
    </row>
    <row r="4396" spans="1:6" x14ac:dyDescent="0.25">
      <c r="A4396" t="s">
        <v>13048</v>
      </c>
      <c r="B4396" t="s">
        <v>13049</v>
      </c>
      <c r="C4396" t="s">
        <v>13050</v>
      </c>
      <c r="D4396" t="s">
        <v>115</v>
      </c>
      <c r="E4396">
        <v>4626</v>
      </c>
      <c r="F4396">
        <v>6.28</v>
      </c>
    </row>
    <row r="4397" spans="1:6" x14ac:dyDescent="0.25">
      <c r="A4397" t="s">
        <v>13051</v>
      </c>
      <c r="B4397" t="s">
        <v>13052</v>
      </c>
      <c r="C4397" t="s">
        <v>13053</v>
      </c>
      <c r="D4397" t="s">
        <v>156</v>
      </c>
      <c r="E4397">
        <v>4616</v>
      </c>
      <c r="F4397">
        <v>10.01</v>
      </c>
    </row>
    <row r="4398" spans="1:6" x14ac:dyDescent="0.25">
      <c r="A4398" t="s">
        <v>13054</v>
      </c>
      <c r="B4398" t="s">
        <v>13055</v>
      </c>
      <c r="C4398" t="s">
        <v>13056</v>
      </c>
      <c r="D4398" t="s">
        <v>383</v>
      </c>
      <c r="E4398">
        <v>4615</v>
      </c>
      <c r="F4398">
        <v>8.6</v>
      </c>
    </row>
    <row r="4399" spans="1:6" x14ac:dyDescent="0.25">
      <c r="A4399" t="s">
        <v>13057</v>
      </c>
      <c r="B4399" t="s">
        <v>13058</v>
      </c>
      <c r="C4399" t="s">
        <v>13059</v>
      </c>
      <c r="D4399" t="s">
        <v>205</v>
      </c>
      <c r="E4399">
        <v>4614</v>
      </c>
      <c r="F4399">
        <v>10.79</v>
      </c>
    </row>
    <row r="4400" spans="1:6" x14ac:dyDescent="0.25">
      <c r="A4400" t="s">
        <v>13060</v>
      </c>
      <c r="B4400" t="s">
        <v>13061</v>
      </c>
      <c r="C4400" t="s">
        <v>13062</v>
      </c>
      <c r="D4400" t="s">
        <v>88</v>
      </c>
      <c r="E4400">
        <v>4609</v>
      </c>
      <c r="F4400">
        <v>11.94</v>
      </c>
    </row>
    <row r="4401" spans="1:6" x14ac:dyDescent="0.25">
      <c r="A4401" t="s">
        <v>13063</v>
      </c>
      <c r="B4401" t="s">
        <v>13064</v>
      </c>
      <c r="C4401" t="s">
        <v>13065</v>
      </c>
      <c r="D4401" t="s">
        <v>88</v>
      </c>
      <c r="E4401">
        <v>4608</v>
      </c>
      <c r="F4401">
        <v>11.04</v>
      </c>
    </row>
    <row r="4402" spans="1:6" x14ac:dyDescent="0.25">
      <c r="A4402" t="s">
        <v>13066</v>
      </c>
      <c r="B4402" t="s">
        <v>13067</v>
      </c>
      <c r="C4402" t="s">
        <v>13068</v>
      </c>
      <c r="D4402" t="s">
        <v>107</v>
      </c>
      <c r="E4402">
        <v>4604</v>
      </c>
      <c r="F4402">
        <v>7.97</v>
      </c>
    </row>
    <row r="4403" spans="1:6" x14ac:dyDescent="0.25">
      <c r="A4403" t="s">
        <v>13069</v>
      </c>
      <c r="B4403" t="s">
        <v>13070</v>
      </c>
      <c r="C4403" t="s">
        <v>13071</v>
      </c>
      <c r="D4403" t="s">
        <v>127</v>
      </c>
      <c r="E4403">
        <v>4603</v>
      </c>
      <c r="F4403">
        <v>4.32</v>
      </c>
    </row>
    <row r="4404" spans="1:6" x14ac:dyDescent="0.25">
      <c r="A4404" t="s">
        <v>13072</v>
      </c>
      <c r="B4404" t="s">
        <v>13073</v>
      </c>
      <c r="C4404" t="s">
        <v>13074</v>
      </c>
      <c r="D4404" t="s">
        <v>127</v>
      </c>
      <c r="E4404">
        <v>4601</v>
      </c>
      <c r="F4404">
        <v>11.4</v>
      </c>
    </row>
    <row r="4405" spans="1:6" x14ac:dyDescent="0.25">
      <c r="A4405" t="s">
        <v>13075</v>
      </c>
      <c r="B4405" t="s">
        <v>13076</v>
      </c>
      <c r="C4405" t="s">
        <v>13077</v>
      </c>
      <c r="D4405" t="s">
        <v>115</v>
      </c>
      <c r="E4405">
        <v>4601</v>
      </c>
      <c r="F4405">
        <v>7.89</v>
      </c>
    </row>
    <row r="4406" spans="1:6" x14ac:dyDescent="0.25">
      <c r="A4406" t="s">
        <v>13078</v>
      </c>
      <c r="B4406" t="s">
        <v>13079</v>
      </c>
      <c r="C4406" t="s">
        <v>13080</v>
      </c>
      <c r="D4406" t="s">
        <v>127</v>
      </c>
      <c r="E4406">
        <v>4597</v>
      </c>
      <c r="F4406">
        <v>13.29</v>
      </c>
    </row>
    <row r="4407" spans="1:6" x14ac:dyDescent="0.25">
      <c r="A4407" t="s">
        <v>13081</v>
      </c>
      <c r="B4407" t="s">
        <v>13082</v>
      </c>
      <c r="C4407" t="s">
        <v>13083</v>
      </c>
      <c r="D4407" t="s">
        <v>107</v>
      </c>
      <c r="E4407">
        <v>4592</v>
      </c>
      <c r="F4407">
        <v>4.9400000000000004</v>
      </c>
    </row>
    <row r="4408" spans="1:6" x14ac:dyDescent="0.25">
      <c r="A4408" t="s">
        <v>13084</v>
      </c>
      <c r="B4408" t="s">
        <v>13085</v>
      </c>
      <c r="C4408" t="s">
        <v>13086</v>
      </c>
      <c r="D4408" t="s">
        <v>195</v>
      </c>
      <c r="E4408">
        <v>4590</v>
      </c>
      <c r="F4408">
        <v>14.95</v>
      </c>
    </row>
    <row r="4409" spans="1:6" x14ac:dyDescent="0.25">
      <c r="A4409" t="s">
        <v>13087</v>
      </c>
      <c r="B4409" t="s">
        <v>13088</v>
      </c>
      <c r="C4409" t="s">
        <v>13089</v>
      </c>
      <c r="D4409" t="s">
        <v>88</v>
      </c>
      <c r="E4409">
        <v>4589</v>
      </c>
      <c r="F4409">
        <v>7.37</v>
      </c>
    </row>
    <row r="4410" spans="1:6" x14ac:dyDescent="0.25">
      <c r="A4410" t="s">
        <v>13090</v>
      </c>
      <c r="B4410" t="s">
        <v>13091</v>
      </c>
      <c r="C4410" t="s">
        <v>13092</v>
      </c>
      <c r="D4410" t="s">
        <v>107</v>
      </c>
      <c r="E4410">
        <v>4585</v>
      </c>
      <c r="F4410">
        <v>4.76</v>
      </c>
    </row>
    <row r="4411" spans="1:6" x14ac:dyDescent="0.25">
      <c r="A4411" t="s">
        <v>13093</v>
      </c>
      <c r="B4411" t="s">
        <v>13094</v>
      </c>
      <c r="C4411" t="s">
        <v>13095</v>
      </c>
      <c r="D4411" t="s">
        <v>115</v>
      </c>
      <c r="E4411">
        <v>4582</v>
      </c>
      <c r="F4411">
        <v>15.4</v>
      </c>
    </row>
    <row r="4412" spans="1:6" x14ac:dyDescent="0.25">
      <c r="A4412" t="s">
        <v>13096</v>
      </c>
      <c r="B4412" t="s">
        <v>13097</v>
      </c>
      <c r="C4412" t="s">
        <v>13098</v>
      </c>
      <c r="D4412" t="s">
        <v>205</v>
      </c>
      <c r="E4412">
        <v>4578</v>
      </c>
      <c r="F4412">
        <v>13.58</v>
      </c>
    </row>
    <row r="4413" spans="1:6" x14ac:dyDescent="0.25">
      <c r="A4413" t="s">
        <v>13099</v>
      </c>
      <c r="B4413" t="s">
        <v>13100</v>
      </c>
      <c r="C4413" t="s">
        <v>13101</v>
      </c>
      <c r="D4413" t="s">
        <v>205</v>
      </c>
      <c r="E4413">
        <v>4576</v>
      </c>
      <c r="F4413">
        <v>8.23</v>
      </c>
    </row>
    <row r="4414" spans="1:6" x14ac:dyDescent="0.25">
      <c r="A4414" t="s">
        <v>13102</v>
      </c>
      <c r="B4414" t="s">
        <v>13103</v>
      </c>
      <c r="C4414" t="s">
        <v>13104</v>
      </c>
      <c r="D4414" t="s">
        <v>115</v>
      </c>
      <c r="E4414">
        <v>4575</v>
      </c>
      <c r="F4414">
        <v>4.3</v>
      </c>
    </row>
    <row r="4415" spans="1:6" x14ac:dyDescent="0.25">
      <c r="A4415" t="s">
        <v>13105</v>
      </c>
      <c r="B4415" t="s">
        <v>13106</v>
      </c>
      <c r="C4415" t="s">
        <v>13107</v>
      </c>
      <c r="D4415" t="s">
        <v>88</v>
      </c>
      <c r="E4415">
        <v>4573</v>
      </c>
      <c r="F4415">
        <v>13.87</v>
      </c>
    </row>
    <row r="4416" spans="1:6" x14ac:dyDescent="0.25">
      <c r="A4416" t="s">
        <v>13108</v>
      </c>
      <c r="B4416" t="s">
        <v>13109</v>
      </c>
      <c r="C4416" t="s">
        <v>13110</v>
      </c>
      <c r="D4416" t="s">
        <v>88</v>
      </c>
      <c r="E4416">
        <v>4572</v>
      </c>
      <c r="F4416">
        <v>8.8800000000000008</v>
      </c>
    </row>
    <row r="4417" spans="1:6" x14ac:dyDescent="0.25">
      <c r="A4417" t="s">
        <v>13111</v>
      </c>
      <c r="B4417" t="s">
        <v>13112</v>
      </c>
      <c r="C4417" t="s">
        <v>13113</v>
      </c>
      <c r="D4417" t="s">
        <v>107</v>
      </c>
      <c r="E4417">
        <v>4571</v>
      </c>
      <c r="F4417">
        <v>4.04</v>
      </c>
    </row>
    <row r="4418" spans="1:6" x14ac:dyDescent="0.25">
      <c r="A4418" t="s">
        <v>13114</v>
      </c>
      <c r="B4418" t="s">
        <v>13115</v>
      </c>
      <c r="C4418" t="s">
        <v>13116</v>
      </c>
      <c r="D4418" t="s">
        <v>160</v>
      </c>
      <c r="E4418">
        <v>4571</v>
      </c>
      <c r="F4418">
        <v>7.74</v>
      </c>
    </row>
    <row r="4419" spans="1:6" x14ac:dyDescent="0.25">
      <c r="A4419" t="s">
        <v>13117</v>
      </c>
      <c r="B4419" t="s">
        <v>13118</v>
      </c>
      <c r="C4419" t="s">
        <v>2501</v>
      </c>
      <c r="D4419" t="s">
        <v>115</v>
      </c>
      <c r="E4419">
        <v>4558</v>
      </c>
      <c r="F4419">
        <v>7.58</v>
      </c>
    </row>
    <row r="4420" spans="1:6" x14ac:dyDescent="0.25">
      <c r="A4420" t="s">
        <v>13119</v>
      </c>
      <c r="B4420" t="s">
        <v>13120</v>
      </c>
      <c r="C4420" t="s">
        <v>13121</v>
      </c>
      <c r="D4420" t="s">
        <v>173</v>
      </c>
      <c r="E4420">
        <v>4558</v>
      </c>
      <c r="F4420">
        <v>8.68</v>
      </c>
    </row>
    <row r="4421" spans="1:6" x14ac:dyDescent="0.25">
      <c r="A4421" t="s">
        <v>13122</v>
      </c>
      <c r="B4421" t="s">
        <v>13123</v>
      </c>
      <c r="C4421" t="s">
        <v>13124</v>
      </c>
      <c r="D4421" t="s">
        <v>115</v>
      </c>
      <c r="E4421">
        <v>4557</v>
      </c>
      <c r="F4421">
        <v>11.84</v>
      </c>
    </row>
    <row r="4422" spans="1:6" x14ac:dyDescent="0.25">
      <c r="A4422" t="s">
        <v>13125</v>
      </c>
      <c r="B4422" t="s">
        <v>13126</v>
      </c>
      <c r="C4422" t="s">
        <v>13127</v>
      </c>
      <c r="D4422" t="s">
        <v>107</v>
      </c>
      <c r="E4422">
        <v>4552</v>
      </c>
      <c r="F4422">
        <v>10.75</v>
      </c>
    </row>
    <row r="4423" spans="1:6" x14ac:dyDescent="0.25">
      <c r="A4423" t="s">
        <v>13128</v>
      </c>
      <c r="B4423" t="s">
        <v>13129</v>
      </c>
      <c r="C4423" t="s">
        <v>13130</v>
      </c>
      <c r="D4423" t="s">
        <v>205</v>
      </c>
      <c r="E4423">
        <v>4549</v>
      </c>
      <c r="F4423">
        <v>10.119999999999999</v>
      </c>
    </row>
    <row r="4424" spans="1:6" x14ac:dyDescent="0.25">
      <c r="A4424" t="s">
        <v>13131</v>
      </c>
      <c r="B4424" t="s">
        <v>13132</v>
      </c>
      <c r="C4424" t="s">
        <v>13133</v>
      </c>
      <c r="D4424" t="s">
        <v>107</v>
      </c>
      <c r="E4424">
        <v>4548</v>
      </c>
      <c r="F4424">
        <v>14.46</v>
      </c>
    </row>
    <row r="4425" spans="1:6" x14ac:dyDescent="0.25">
      <c r="A4425" t="s">
        <v>13134</v>
      </c>
      <c r="B4425" t="s">
        <v>13135</v>
      </c>
      <c r="C4425" t="s">
        <v>13136</v>
      </c>
      <c r="D4425" t="s">
        <v>141</v>
      </c>
      <c r="E4425">
        <v>4544</v>
      </c>
      <c r="F4425">
        <v>11.17</v>
      </c>
    </row>
    <row r="4426" spans="1:6" x14ac:dyDescent="0.25">
      <c r="A4426" t="s">
        <v>13137</v>
      </c>
      <c r="B4426" t="s">
        <v>13138</v>
      </c>
      <c r="C4426" t="s">
        <v>13139</v>
      </c>
      <c r="D4426" t="s">
        <v>107</v>
      </c>
      <c r="E4426">
        <v>4541</v>
      </c>
      <c r="F4426">
        <v>9.19</v>
      </c>
    </row>
    <row r="4427" spans="1:6" x14ac:dyDescent="0.25">
      <c r="A4427" t="s">
        <v>13140</v>
      </c>
      <c r="B4427" t="s">
        <v>13141</v>
      </c>
      <c r="C4427" t="s">
        <v>13142</v>
      </c>
      <c r="D4427" t="s">
        <v>127</v>
      </c>
      <c r="E4427">
        <v>4540</v>
      </c>
      <c r="F4427">
        <v>5.58</v>
      </c>
    </row>
    <row r="4428" spans="1:6" x14ac:dyDescent="0.25">
      <c r="A4428" t="s">
        <v>13143</v>
      </c>
      <c r="B4428" t="s">
        <v>13144</v>
      </c>
      <c r="C4428" t="s">
        <v>13145</v>
      </c>
      <c r="D4428" t="s">
        <v>107</v>
      </c>
      <c r="E4428">
        <v>4538</v>
      </c>
      <c r="F4428">
        <v>6.14</v>
      </c>
    </row>
    <row r="4429" spans="1:6" x14ac:dyDescent="0.25">
      <c r="A4429" t="s">
        <v>13146</v>
      </c>
      <c r="B4429" t="s">
        <v>13147</v>
      </c>
      <c r="C4429" t="s">
        <v>13148</v>
      </c>
      <c r="D4429" t="s">
        <v>149</v>
      </c>
      <c r="E4429">
        <v>4537</v>
      </c>
      <c r="F4429">
        <v>15.63</v>
      </c>
    </row>
    <row r="4430" spans="1:6" x14ac:dyDescent="0.25">
      <c r="A4430" t="s">
        <v>13149</v>
      </c>
      <c r="B4430" t="s">
        <v>13150</v>
      </c>
      <c r="C4430" t="s">
        <v>13151</v>
      </c>
      <c r="D4430" t="s">
        <v>205</v>
      </c>
      <c r="E4430">
        <v>4536</v>
      </c>
      <c r="F4430">
        <v>4.21</v>
      </c>
    </row>
    <row r="4431" spans="1:6" x14ac:dyDescent="0.25">
      <c r="A4431" t="s">
        <v>13152</v>
      </c>
      <c r="B4431" t="s">
        <v>13153</v>
      </c>
      <c r="C4431" t="s">
        <v>13154</v>
      </c>
      <c r="D4431" t="s">
        <v>107</v>
      </c>
      <c r="E4431">
        <v>4536</v>
      </c>
      <c r="F4431">
        <v>10.93</v>
      </c>
    </row>
    <row r="4432" spans="1:6" x14ac:dyDescent="0.25">
      <c r="A4432" t="s">
        <v>13155</v>
      </c>
      <c r="B4432" t="s">
        <v>13156</v>
      </c>
      <c r="C4432" t="s">
        <v>318</v>
      </c>
      <c r="D4432" t="s">
        <v>195</v>
      </c>
      <c r="E4432">
        <v>4535</v>
      </c>
      <c r="F4432">
        <v>6.06</v>
      </c>
    </row>
    <row r="4433" spans="1:6" x14ac:dyDescent="0.25">
      <c r="A4433" t="s">
        <v>13157</v>
      </c>
      <c r="B4433" t="s">
        <v>13158</v>
      </c>
      <c r="C4433" t="s">
        <v>13159</v>
      </c>
      <c r="D4433" t="s">
        <v>127</v>
      </c>
      <c r="E4433">
        <v>4527</v>
      </c>
      <c r="F4433">
        <v>12.03</v>
      </c>
    </row>
    <row r="4434" spans="1:6" x14ac:dyDescent="0.25">
      <c r="A4434" t="s">
        <v>13160</v>
      </c>
      <c r="B4434" t="s">
        <v>13161</v>
      </c>
      <c r="C4434" t="s">
        <v>3780</v>
      </c>
      <c r="D4434" t="s">
        <v>383</v>
      </c>
      <c r="E4434">
        <v>4521</v>
      </c>
      <c r="F4434">
        <v>15.8</v>
      </c>
    </row>
    <row r="4435" spans="1:6" x14ac:dyDescent="0.25">
      <c r="A4435" t="s">
        <v>13162</v>
      </c>
      <c r="B4435" t="s">
        <v>13163</v>
      </c>
      <c r="C4435" t="s">
        <v>13164</v>
      </c>
      <c r="D4435" t="s">
        <v>156</v>
      </c>
      <c r="E4435">
        <v>4520</v>
      </c>
      <c r="F4435">
        <v>9.5</v>
      </c>
    </row>
    <row r="4436" spans="1:6" x14ac:dyDescent="0.25">
      <c r="A4436" t="s">
        <v>13165</v>
      </c>
      <c r="B4436" t="s">
        <v>13166</v>
      </c>
      <c r="C4436" t="s">
        <v>13167</v>
      </c>
      <c r="D4436" t="s">
        <v>156</v>
      </c>
      <c r="E4436">
        <v>4520</v>
      </c>
      <c r="F4436">
        <v>7.65</v>
      </c>
    </row>
    <row r="4437" spans="1:6" x14ac:dyDescent="0.25">
      <c r="A4437" t="s">
        <v>13168</v>
      </c>
      <c r="B4437" t="s">
        <v>13169</v>
      </c>
      <c r="C4437" t="s">
        <v>13170</v>
      </c>
      <c r="D4437" t="s">
        <v>123</v>
      </c>
      <c r="E4437">
        <v>4507</v>
      </c>
      <c r="F4437">
        <v>6.96</v>
      </c>
    </row>
    <row r="4438" spans="1:6" x14ac:dyDescent="0.25">
      <c r="A4438" t="s">
        <v>13171</v>
      </c>
      <c r="B4438" t="s">
        <v>13172</v>
      </c>
      <c r="C4438" t="s">
        <v>13173</v>
      </c>
      <c r="D4438" t="s">
        <v>107</v>
      </c>
      <c r="E4438">
        <v>4506</v>
      </c>
      <c r="F4438">
        <v>9.73</v>
      </c>
    </row>
    <row r="4439" spans="1:6" x14ac:dyDescent="0.25">
      <c r="A4439" t="s">
        <v>13174</v>
      </c>
      <c r="B4439" t="s">
        <v>13175</v>
      </c>
      <c r="C4439" t="s">
        <v>13176</v>
      </c>
      <c r="D4439" t="s">
        <v>156</v>
      </c>
      <c r="E4439">
        <v>4505</v>
      </c>
      <c r="F4439">
        <v>10.81</v>
      </c>
    </row>
    <row r="4440" spans="1:6" x14ac:dyDescent="0.25">
      <c r="A4440" t="s">
        <v>13177</v>
      </c>
      <c r="B4440" t="s">
        <v>13178</v>
      </c>
      <c r="C4440" t="s">
        <v>13179</v>
      </c>
      <c r="D4440" t="s">
        <v>115</v>
      </c>
      <c r="E4440">
        <v>4504</v>
      </c>
      <c r="F4440">
        <v>4.7300000000000004</v>
      </c>
    </row>
    <row r="4441" spans="1:6" x14ac:dyDescent="0.25">
      <c r="A4441" t="s">
        <v>13180</v>
      </c>
      <c r="B4441" t="s">
        <v>13181</v>
      </c>
      <c r="C4441" t="s">
        <v>13182</v>
      </c>
      <c r="D4441" t="s">
        <v>107</v>
      </c>
      <c r="E4441">
        <v>4503</v>
      </c>
      <c r="F4441">
        <v>10.48</v>
      </c>
    </row>
    <row r="4442" spans="1:6" x14ac:dyDescent="0.25">
      <c r="A4442" t="s">
        <v>13183</v>
      </c>
      <c r="B4442" t="s">
        <v>13184</v>
      </c>
      <c r="C4442" t="s">
        <v>13185</v>
      </c>
      <c r="D4442" t="s">
        <v>156</v>
      </c>
      <c r="E4442">
        <v>4497</v>
      </c>
      <c r="F4442">
        <v>14.23</v>
      </c>
    </row>
    <row r="4443" spans="1:6" x14ac:dyDescent="0.25">
      <c r="A4443" t="s">
        <v>13186</v>
      </c>
      <c r="B4443" t="s">
        <v>13187</v>
      </c>
      <c r="C4443" t="s">
        <v>13188</v>
      </c>
      <c r="D4443" t="s">
        <v>383</v>
      </c>
      <c r="E4443">
        <v>4497</v>
      </c>
      <c r="F4443">
        <v>9.4700000000000006</v>
      </c>
    </row>
    <row r="4444" spans="1:6" x14ac:dyDescent="0.25">
      <c r="A4444" t="s">
        <v>13189</v>
      </c>
      <c r="B4444" t="s">
        <v>13190</v>
      </c>
      <c r="C4444" t="s">
        <v>1148</v>
      </c>
      <c r="D4444" t="s">
        <v>115</v>
      </c>
      <c r="E4444">
        <v>4494</v>
      </c>
      <c r="F4444">
        <v>8.1999999999999993</v>
      </c>
    </row>
    <row r="4445" spans="1:6" x14ac:dyDescent="0.25">
      <c r="A4445" t="s">
        <v>13191</v>
      </c>
      <c r="B4445" t="s">
        <v>13192</v>
      </c>
      <c r="C4445" t="s">
        <v>13193</v>
      </c>
      <c r="D4445" t="s">
        <v>88</v>
      </c>
      <c r="E4445">
        <v>4494</v>
      </c>
      <c r="F4445">
        <v>10.130000000000001</v>
      </c>
    </row>
    <row r="4446" spans="1:6" x14ac:dyDescent="0.25">
      <c r="A4446" t="s">
        <v>13194</v>
      </c>
      <c r="B4446" t="s">
        <v>13195</v>
      </c>
      <c r="C4446" t="s">
        <v>13196</v>
      </c>
      <c r="D4446" t="s">
        <v>156</v>
      </c>
      <c r="E4446">
        <v>4494</v>
      </c>
      <c r="F4446">
        <v>11.11</v>
      </c>
    </row>
    <row r="4447" spans="1:6" x14ac:dyDescent="0.25">
      <c r="A4447" t="s">
        <v>13197</v>
      </c>
      <c r="B4447" t="s">
        <v>13198</v>
      </c>
      <c r="C4447" t="s">
        <v>13199</v>
      </c>
      <c r="D4447" t="s">
        <v>115</v>
      </c>
      <c r="E4447">
        <v>4492</v>
      </c>
      <c r="F4447">
        <v>5.57</v>
      </c>
    </row>
    <row r="4448" spans="1:6" x14ac:dyDescent="0.25">
      <c r="A4448" t="s">
        <v>13200</v>
      </c>
      <c r="B4448" t="s">
        <v>13201</v>
      </c>
      <c r="C4448" t="s">
        <v>13202</v>
      </c>
      <c r="D4448" t="s">
        <v>160</v>
      </c>
      <c r="E4448">
        <v>4491</v>
      </c>
      <c r="F4448">
        <v>11.95</v>
      </c>
    </row>
    <row r="4449" spans="1:6" x14ac:dyDescent="0.25">
      <c r="A4449" t="s">
        <v>13203</v>
      </c>
      <c r="B4449" t="s">
        <v>13204</v>
      </c>
      <c r="C4449" t="s">
        <v>13205</v>
      </c>
      <c r="D4449" t="s">
        <v>195</v>
      </c>
      <c r="E4449">
        <v>4485</v>
      </c>
      <c r="F4449">
        <v>8.24</v>
      </c>
    </row>
    <row r="4450" spans="1:6" x14ac:dyDescent="0.25">
      <c r="A4450" t="s">
        <v>13206</v>
      </c>
      <c r="B4450" t="s">
        <v>13207</v>
      </c>
      <c r="C4450" t="s">
        <v>13208</v>
      </c>
      <c r="D4450" t="s">
        <v>88</v>
      </c>
      <c r="E4450">
        <v>4483</v>
      </c>
      <c r="F4450">
        <v>6.14</v>
      </c>
    </row>
    <row r="4451" spans="1:6" x14ac:dyDescent="0.25">
      <c r="A4451" t="s">
        <v>13209</v>
      </c>
      <c r="B4451" t="s">
        <v>13210</v>
      </c>
      <c r="C4451" t="s">
        <v>13211</v>
      </c>
      <c r="D4451" t="s">
        <v>115</v>
      </c>
      <c r="E4451">
        <v>4481</v>
      </c>
      <c r="F4451">
        <v>15.62</v>
      </c>
    </row>
    <row r="4452" spans="1:6" x14ac:dyDescent="0.25">
      <c r="A4452" t="s">
        <v>13212</v>
      </c>
      <c r="B4452" t="s">
        <v>13213</v>
      </c>
      <c r="C4452" t="s">
        <v>13214</v>
      </c>
      <c r="D4452" t="s">
        <v>123</v>
      </c>
      <c r="E4452">
        <v>4480</v>
      </c>
      <c r="F4452">
        <v>11.26</v>
      </c>
    </row>
    <row r="4453" spans="1:6" x14ac:dyDescent="0.25">
      <c r="A4453" t="s">
        <v>13215</v>
      </c>
      <c r="B4453" t="s">
        <v>13216</v>
      </c>
      <c r="C4453" t="s">
        <v>13217</v>
      </c>
      <c r="D4453" t="s">
        <v>115</v>
      </c>
      <c r="E4453">
        <v>4480</v>
      </c>
      <c r="F4453">
        <v>14.03</v>
      </c>
    </row>
    <row r="4454" spans="1:6" x14ac:dyDescent="0.25">
      <c r="A4454" t="s">
        <v>13218</v>
      </c>
      <c r="B4454" t="s">
        <v>13219</v>
      </c>
      <c r="C4454" t="s">
        <v>13220</v>
      </c>
      <c r="D4454" t="s">
        <v>383</v>
      </c>
      <c r="E4454">
        <v>4478</v>
      </c>
      <c r="F4454">
        <v>14.01</v>
      </c>
    </row>
    <row r="4455" spans="1:6" x14ac:dyDescent="0.25">
      <c r="A4455" t="s">
        <v>13221</v>
      </c>
      <c r="B4455" t="s">
        <v>13222</v>
      </c>
      <c r="C4455" t="s">
        <v>13223</v>
      </c>
      <c r="D4455" t="s">
        <v>127</v>
      </c>
      <c r="E4455">
        <v>4477</v>
      </c>
      <c r="F4455">
        <v>13.73</v>
      </c>
    </row>
    <row r="4456" spans="1:6" x14ac:dyDescent="0.25">
      <c r="A4456" t="s">
        <v>13224</v>
      </c>
      <c r="B4456" t="s">
        <v>13225</v>
      </c>
      <c r="C4456" t="s">
        <v>13226</v>
      </c>
      <c r="D4456" t="s">
        <v>383</v>
      </c>
      <c r="E4456">
        <v>4476</v>
      </c>
      <c r="F4456">
        <v>10.38</v>
      </c>
    </row>
    <row r="4457" spans="1:6" x14ac:dyDescent="0.25">
      <c r="A4457" t="s">
        <v>13227</v>
      </c>
      <c r="B4457" t="s">
        <v>13228</v>
      </c>
      <c r="C4457" t="s">
        <v>13229</v>
      </c>
      <c r="D4457" t="s">
        <v>107</v>
      </c>
      <c r="E4457">
        <v>4474</v>
      </c>
      <c r="F4457">
        <v>9.5299999999999994</v>
      </c>
    </row>
    <row r="4458" spans="1:6" x14ac:dyDescent="0.25">
      <c r="A4458" t="s">
        <v>13230</v>
      </c>
      <c r="B4458" t="s">
        <v>13231</v>
      </c>
      <c r="C4458" t="s">
        <v>13232</v>
      </c>
      <c r="D4458" t="s">
        <v>127</v>
      </c>
      <c r="E4458">
        <v>4473</v>
      </c>
      <c r="F4458">
        <v>12.47</v>
      </c>
    </row>
    <row r="4459" spans="1:6" x14ac:dyDescent="0.25">
      <c r="A4459" t="s">
        <v>13233</v>
      </c>
      <c r="B4459" t="s">
        <v>13234</v>
      </c>
      <c r="C4459" t="s">
        <v>13235</v>
      </c>
      <c r="D4459" t="s">
        <v>115</v>
      </c>
      <c r="E4459">
        <v>4473</v>
      </c>
      <c r="F4459">
        <v>10.87</v>
      </c>
    </row>
    <row r="4460" spans="1:6" x14ac:dyDescent="0.25">
      <c r="A4460" t="s">
        <v>13236</v>
      </c>
      <c r="B4460" t="s">
        <v>13237</v>
      </c>
      <c r="C4460" t="s">
        <v>13238</v>
      </c>
      <c r="D4460" t="s">
        <v>127</v>
      </c>
      <c r="E4460">
        <v>4470</v>
      </c>
      <c r="F4460">
        <v>11.79</v>
      </c>
    </row>
    <row r="4461" spans="1:6" x14ac:dyDescent="0.25">
      <c r="A4461" t="s">
        <v>13239</v>
      </c>
      <c r="B4461" t="s">
        <v>13240</v>
      </c>
      <c r="C4461" t="s">
        <v>13241</v>
      </c>
      <c r="D4461" t="s">
        <v>123</v>
      </c>
      <c r="E4461">
        <v>4464</v>
      </c>
      <c r="F4461">
        <v>14.08</v>
      </c>
    </row>
    <row r="4462" spans="1:6" x14ac:dyDescent="0.25">
      <c r="A4462" t="s">
        <v>13242</v>
      </c>
      <c r="B4462" t="s">
        <v>13243</v>
      </c>
      <c r="C4462" t="s">
        <v>13244</v>
      </c>
      <c r="D4462" t="s">
        <v>205</v>
      </c>
      <c r="E4462">
        <v>4463</v>
      </c>
      <c r="F4462">
        <v>6.58</v>
      </c>
    </row>
    <row r="4463" spans="1:6" x14ac:dyDescent="0.25">
      <c r="A4463" t="s">
        <v>13245</v>
      </c>
      <c r="B4463" t="s">
        <v>13246</v>
      </c>
      <c r="C4463" t="s">
        <v>13247</v>
      </c>
      <c r="D4463" t="s">
        <v>127</v>
      </c>
      <c r="E4463">
        <v>4461</v>
      </c>
      <c r="F4463">
        <v>12.1</v>
      </c>
    </row>
    <row r="4464" spans="1:6" x14ac:dyDescent="0.25">
      <c r="A4464" t="s">
        <v>13248</v>
      </c>
      <c r="B4464" t="s">
        <v>13249</v>
      </c>
      <c r="C4464" t="s">
        <v>13250</v>
      </c>
      <c r="D4464" t="s">
        <v>127</v>
      </c>
      <c r="E4464">
        <v>4461</v>
      </c>
      <c r="F4464">
        <v>14.66</v>
      </c>
    </row>
    <row r="4465" spans="1:6" x14ac:dyDescent="0.25">
      <c r="A4465" t="s">
        <v>13251</v>
      </c>
      <c r="B4465" t="s">
        <v>13252</v>
      </c>
      <c r="C4465" t="s">
        <v>13253</v>
      </c>
      <c r="D4465" t="s">
        <v>263</v>
      </c>
      <c r="E4465">
        <v>4461</v>
      </c>
      <c r="F4465">
        <v>10.88</v>
      </c>
    </row>
    <row r="4466" spans="1:6" x14ac:dyDescent="0.25">
      <c r="A4466" t="s">
        <v>13254</v>
      </c>
      <c r="B4466" t="s">
        <v>13255</v>
      </c>
      <c r="C4466" t="s">
        <v>13256</v>
      </c>
      <c r="D4466" t="s">
        <v>123</v>
      </c>
      <c r="E4466">
        <v>4457</v>
      </c>
      <c r="F4466">
        <v>9.24</v>
      </c>
    </row>
    <row r="4467" spans="1:6" x14ac:dyDescent="0.25">
      <c r="A4467" t="s">
        <v>13257</v>
      </c>
      <c r="B4467" t="s">
        <v>13258</v>
      </c>
      <c r="C4467" t="s">
        <v>13259</v>
      </c>
      <c r="D4467" t="s">
        <v>107</v>
      </c>
      <c r="E4467">
        <v>4451</v>
      </c>
      <c r="F4467">
        <v>15.79</v>
      </c>
    </row>
    <row r="4468" spans="1:6" x14ac:dyDescent="0.25">
      <c r="A4468" t="s">
        <v>13260</v>
      </c>
      <c r="B4468" t="s">
        <v>13261</v>
      </c>
      <c r="C4468" t="s">
        <v>11576</v>
      </c>
      <c r="D4468" t="s">
        <v>115</v>
      </c>
      <c r="E4468">
        <v>4448</v>
      </c>
      <c r="F4468">
        <v>11.89</v>
      </c>
    </row>
    <row r="4469" spans="1:6" x14ac:dyDescent="0.25">
      <c r="A4469" t="s">
        <v>13262</v>
      </c>
      <c r="B4469" t="s">
        <v>13263</v>
      </c>
      <c r="C4469" t="s">
        <v>13264</v>
      </c>
      <c r="D4469" t="s">
        <v>127</v>
      </c>
      <c r="E4469">
        <v>4447</v>
      </c>
      <c r="F4469">
        <v>10.78</v>
      </c>
    </row>
    <row r="4470" spans="1:6" x14ac:dyDescent="0.25">
      <c r="A4470" t="s">
        <v>13265</v>
      </c>
      <c r="B4470" t="s">
        <v>13266</v>
      </c>
      <c r="C4470" t="s">
        <v>13267</v>
      </c>
      <c r="D4470" t="s">
        <v>103</v>
      </c>
      <c r="E4470">
        <v>4447</v>
      </c>
      <c r="F4470">
        <v>9.31</v>
      </c>
    </row>
    <row r="4471" spans="1:6" x14ac:dyDescent="0.25">
      <c r="A4471" t="s">
        <v>13268</v>
      </c>
      <c r="B4471" t="s">
        <v>13269</v>
      </c>
      <c r="C4471" t="s">
        <v>13270</v>
      </c>
      <c r="D4471" t="s">
        <v>156</v>
      </c>
      <c r="E4471">
        <v>4446</v>
      </c>
      <c r="F4471">
        <v>10.14</v>
      </c>
    </row>
    <row r="4472" spans="1:6" x14ac:dyDescent="0.25">
      <c r="A4472" t="s">
        <v>13271</v>
      </c>
      <c r="B4472" t="s">
        <v>13272</v>
      </c>
      <c r="C4472" t="s">
        <v>13273</v>
      </c>
      <c r="D4472" t="s">
        <v>88</v>
      </c>
      <c r="E4472">
        <v>4445</v>
      </c>
      <c r="F4472">
        <v>9.24</v>
      </c>
    </row>
    <row r="4473" spans="1:6" x14ac:dyDescent="0.25">
      <c r="A4473" t="s">
        <v>13274</v>
      </c>
      <c r="B4473" t="s">
        <v>13275</v>
      </c>
      <c r="C4473" t="s">
        <v>13276</v>
      </c>
      <c r="D4473" t="s">
        <v>107</v>
      </c>
      <c r="E4473">
        <v>4443</v>
      </c>
      <c r="F4473">
        <v>6.5</v>
      </c>
    </row>
    <row r="4474" spans="1:6" x14ac:dyDescent="0.25">
      <c r="A4474" t="s">
        <v>13277</v>
      </c>
      <c r="B4474" t="s">
        <v>13278</v>
      </c>
      <c r="C4474" t="s">
        <v>13279</v>
      </c>
      <c r="D4474" t="s">
        <v>107</v>
      </c>
      <c r="E4474">
        <v>4441</v>
      </c>
      <c r="F4474">
        <v>11.71</v>
      </c>
    </row>
    <row r="4475" spans="1:6" x14ac:dyDescent="0.25">
      <c r="A4475" t="s">
        <v>13280</v>
      </c>
      <c r="B4475" t="s">
        <v>13281</v>
      </c>
      <c r="C4475" t="s">
        <v>13282</v>
      </c>
      <c r="D4475" t="s">
        <v>205</v>
      </c>
      <c r="E4475">
        <v>4437</v>
      </c>
      <c r="F4475">
        <v>6.28</v>
      </c>
    </row>
    <row r="4476" spans="1:6" x14ac:dyDescent="0.25">
      <c r="A4476" t="s">
        <v>13283</v>
      </c>
      <c r="B4476" t="s">
        <v>13284</v>
      </c>
      <c r="C4476" t="s">
        <v>13285</v>
      </c>
      <c r="D4476" t="s">
        <v>131</v>
      </c>
      <c r="E4476">
        <v>4430</v>
      </c>
      <c r="F4476">
        <v>8.99</v>
      </c>
    </row>
    <row r="4477" spans="1:6" x14ac:dyDescent="0.25">
      <c r="A4477" t="s">
        <v>13286</v>
      </c>
      <c r="B4477" t="s">
        <v>13287</v>
      </c>
      <c r="C4477" t="s">
        <v>13288</v>
      </c>
      <c r="D4477" t="s">
        <v>127</v>
      </c>
      <c r="E4477">
        <v>4427</v>
      </c>
      <c r="F4477">
        <v>10.199999999999999</v>
      </c>
    </row>
    <row r="4478" spans="1:6" x14ac:dyDescent="0.25">
      <c r="A4478" t="s">
        <v>13289</v>
      </c>
      <c r="B4478" t="s">
        <v>13290</v>
      </c>
      <c r="C4478" t="s">
        <v>13291</v>
      </c>
      <c r="D4478" t="s">
        <v>127</v>
      </c>
      <c r="E4478">
        <v>4425</v>
      </c>
      <c r="F4478">
        <v>6</v>
      </c>
    </row>
    <row r="4479" spans="1:6" x14ac:dyDescent="0.25">
      <c r="A4479" t="s">
        <v>13292</v>
      </c>
      <c r="B4479" t="s">
        <v>13293</v>
      </c>
      <c r="C4479" t="s">
        <v>7303</v>
      </c>
      <c r="D4479" t="s">
        <v>156</v>
      </c>
      <c r="E4479">
        <v>4425</v>
      </c>
      <c r="F4479">
        <v>9.41</v>
      </c>
    </row>
    <row r="4480" spans="1:6" x14ac:dyDescent="0.25">
      <c r="A4480" t="s">
        <v>13294</v>
      </c>
      <c r="B4480" t="s">
        <v>13295</v>
      </c>
      <c r="C4480" t="s">
        <v>13296</v>
      </c>
      <c r="D4480" t="s">
        <v>107</v>
      </c>
      <c r="E4480">
        <v>4422</v>
      </c>
      <c r="F4480">
        <v>10.96</v>
      </c>
    </row>
    <row r="4481" spans="1:6" x14ac:dyDescent="0.25">
      <c r="A4481" t="s">
        <v>13297</v>
      </c>
      <c r="B4481" t="s">
        <v>13298</v>
      </c>
      <c r="C4481" t="s">
        <v>13299</v>
      </c>
      <c r="D4481" t="s">
        <v>383</v>
      </c>
      <c r="E4481">
        <v>4422</v>
      </c>
      <c r="F4481">
        <v>4.1900000000000004</v>
      </c>
    </row>
    <row r="4482" spans="1:6" x14ac:dyDescent="0.25">
      <c r="A4482" t="s">
        <v>13300</v>
      </c>
      <c r="B4482" t="s">
        <v>13301</v>
      </c>
      <c r="C4482" t="s">
        <v>389</v>
      </c>
      <c r="D4482" t="s">
        <v>156</v>
      </c>
      <c r="E4482">
        <v>4417</v>
      </c>
      <c r="F4482">
        <v>12.62</v>
      </c>
    </row>
    <row r="4483" spans="1:6" x14ac:dyDescent="0.25">
      <c r="A4483" t="s">
        <v>13302</v>
      </c>
      <c r="B4483" t="s">
        <v>13303</v>
      </c>
      <c r="C4483" t="s">
        <v>13304</v>
      </c>
      <c r="D4483" t="s">
        <v>103</v>
      </c>
      <c r="E4483">
        <v>4415</v>
      </c>
      <c r="F4483">
        <v>11.74</v>
      </c>
    </row>
    <row r="4484" spans="1:6" x14ac:dyDescent="0.25">
      <c r="A4484" t="s">
        <v>13305</v>
      </c>
      <c r="B4484" t="s">
        <v>13306</v>
      </c>
      <c r="C4484" t="s">
        <v>13307</v>
      </c>
      <c r="D4484" t="s">
        <v>160</v>
      </c>
      <c r="E4484">
        <v>4415</v>
      </c>
      <c r="F4484">
        <v>7</v>
      </c>
    </row>
    <row r="4485" spans="1:6" x14ac:dyDescent="0.25">
      <c r="A4485" t="s">
        <v>13308</v>
      </c>
      <c r="B4485" t="s">
        <v>13309</v>
      </c>
      <c r="C4485" t="s">
        <v>13310</v>
      </c>
      <c r="D4485" t="s">
        <v>156</v>
      </c>
      <c r="E4485">
        <v>4414</v>
      </c>
      <c r="F4485">
        <v>4.3099999999999996</v>
      </c>
    </row>
    <row r="4486" spans="1:6" x14ac:dyDescent="0.25">
      <c r="A4486" t="s">
        <v>13311</v>
      </c>
      <c r="B4486" t="s">
        <v>13312</v>
      </c>
      <c r="C4486" t="s">
        <v>13313</v>
      </c>
      <c r="D4486" t="s">
        <v>127</v>
      </c>
      <c r="E4486">
        <v>4413</v>
      </c>
      <c r="F4486">
        <v>11.72</v>
      </c>
    </row>
    <row r="4487" spans="1:6" x14ac:dyDescent="0.25">
      <c r="A4487" t="s">
        <v>13314</v>
      </c>
      <c r="B4487" t="s">
        <v>13315</v>
      </c>
      <c r="C4487" t="s">
        <v>13316</v>
      </c>
      <c r="D4487" t="s">
        <v>156</v>
      </c>
      <c r="E4487">
        <v>4413</v>
      </c>
      <c r="F4487">
        <v>13.32</v>
      </c>
    </row>
    <row r="4488" spans="1:6" x14ac:dyDescent="0.25">
      <c r="A4488" t="s">
        <v>13317</v>
      </c>
      <c r="B4488" t="s">
        <v>13318</v>
      </c>
      <c r="C4488" t="s">
        <v>13319</v>
      </c>
      <c r="D4488" t="s">
        <v>88</v>
      </c>
      <c r="E4488">
        <v>4412</v>
      </c>
      <c r="F4488">
        <v>7.62</v>
      </c>
    </row>
    <row r="4489" spans="1:6" x14ac:dyDescent="0.25">
      <c r="A4489" t="s">
        <v>13320</v>
      </c>
      <c r="B4489" t="s">
        <v>13321</v>
      </c>
      <c r="C4489" t="s">
        <v>13322</v>
      </c>
      <c r="D4489" t="s">
        <v>156</v>
      </c>
      <c r="E4489">
        <v>4412</v>
      </c>
      <c r="F4489">
        <v>8.86</v>
      </c>
    </row>
    <row r="4490" spans="1:6" x14ac:dyDescent="0.25">
      <c r="A4490" t="s">
        <v>13323</v>
      </c>
      <c r="B4490" t="s">
        <v>13324</v>
      </c>
      <c r="C4490" t="s">
        <v>13325</v>
      </c>
      <c r="D4490" t="s">
        <v>156</v>
      </c>
      <c r="E4490">
        <v>4410</v>
      </c>
      <c r="F4490">
        <v>8.43</v>
      </c>
    </row>
    <row r="4491" spans="1:6" x14ac:dyDescent="0.25">
      <c r="A4491" t="s">
        <v>13326</v>
      </c>
      <c r="B4491" t="s">
        <v>13327</v>
      </c>
      <c r="C4491" t="s">
        <v>13328</v>
      </c>
      <c r="D4491" t="s">
        <v>107</v>
      </c>
      <c r="E4491">
        <v>4409</v>
      </c>
      <c r="F4491">
        <v>6.12</v>
      </c>
    </row>
    <row r="4492" spans="1:6" x14ac:dyDescent="0.25">
      <c r="A4492" t="s">
        <v>13329</v>
      </c>
      <c r="B4492" t="s">
        <v>13330</v>
      </c>
      <c r="C4492" t="s">
        <v>13331</v>
      </c>
      <c r="D4492" t="s">
        <v>103</v>
      </c>
      <c r="E4492">
        <v>4407</v>
      </c>
      <c r="F4492">
        <v>6.92</v>
      </c>
    </row>
    <row r="4493" spans="1:6" x14ac:dyDescent="0.25">
      <c r="A4493" t="s">
        <v>13332</v>
      </c>
      <c r="B4493" t="s">
        <v>13333</v>
      </c>
      <c r="C4493" t="s">
        <v>8781</v>
      </c>
      <c r="D4493" t="s">
        <v>160</v>
      </c>
      <c r="E4493">
        <v>4402</v>
      </c>
      <c r="F4493">
        <v>14.49</v>
      </c>
    </row>
    <row r="4494" spans="1:6" x14ac:dyDescent="0.25">
      <c r="A4494" t="s">
        <v>13334</v>
      </c>
      <c r="B4494" t="s">
        <v>13335</v>
      </c>
      <c r="C4494" t="s">
        <v>13336</v>
      </c>
      <c r="D4494" t="s">
        <v>141</v>
      </c>
      <c r="E4494">
        <v>4402</v>
      </c>
      <c r="F4494">
        <v>15.68</v>
      </c>
    </row>
    <row r="4495" spans="1:6" x14ac:dyDescent="0.25">
      <c r="A4495" t="s">
        <v>13337</v>
      </c>
      <c r="B4495" t="s">
        <v>13338</v>
      </c>
      <c r="C4495" t="s">
        <v>13339</v>
      </c>
      <c r="D4495" t="s">
        <v>107</v>
      </c>
      <c r="E4495">
        <v>4399</v>
      </c>
      <c r="F4495">
        <v>4.3</v>
      </c>
    </row>
    <row r="4496" spans="1:6" x14ac:dyDescent="0.25">
      <c r="A4496" t="s">
        <v>13340</v>
      </c>
      <c r="B4496" t="s">
        <v>13341</v>
      </c>
      <c r="C4496" t="s">
        <v>13342</v>
      </c>
      <c r="D4496" t="s">
        <v>123</v>
      </c>
      <c r="E4496">
        <v>4390</v>
      </c>
      <c r="F4496">
        <v>7.77</v>
      </c>
    </row>
    <row r="4497" spans="1:6" x14ac:dyDescent="0.25">
      <c r="A4497" t="s">
        <v>13343</v>
      </c>
      <c r="B4497" t="s">
        <v>13344</v>
      </c>
      <c r="C4497" t="s">
        <v>13345</v>
      </c>
      <c r="D4497" t="s">
        <v>205</v>
      </c>
      <c r="E4497">
        <v>4390</v>
      </c>
      <c r="F4497">
        <v>12.48</v>
      </c>
    </row>
    <row r="4498" spans="1:6" x14ac:dyDescent="0.25">
      <c r="A4498" t="s">
        <v>13346</v>
      </c>
      <c r="B4498" t="s">
        <v>13347</v>
      </c>
      <c r="C4498" t="s">
        <v>4533</v>
      </c>
      <c r="D4498" t="s">
        <v>88</v>
      </c>
      <c r="E4498">
        <v>4389</v>
      </c>
      <c r="F4498">
        <v>12.56</v>
      </c>
    </row>
    <row r="4499" spans="1:6" x14ac:dyDescent="0.25">
      <c r="A4499" t="s">
        <v>13348</v>
      </c>
      <c r="B4499" t="s">
        <v>13349</v>
      </c>
      <c r="C4499" t="s">
        <v>13350</v>
      </c>
      <c r="D4499" t="s">
        <v>107</v>
      </c>
      <c r="E4499">
        <v>4389</v>
      </c>
      <c r="F4499">
        <v>10.19</v>
      </c>
    </row>
    <row r="4500" spans="1:6" x14ac:dyDescent="0.25">
      <c r="A4500" t="s">
        <v>13351</v>
      </c>
      <c r="B4500" t="s">
        <v>13352</v>
      </c>
      <c r="C4500" t="s">
        <v>13353</v>
      </c>
      <c r="D4500" t="s">
        <v>156</v>
      </c>
      <c r="E4500">
        <v>4383</v>
      </c>
      <c r="F4500">
        <v>4.84</v>
      </c>
    </row>
    <row r="4501" spans="1:6" x14ac:dyDescent="0.25">
      <c r="A4501" t="s">
        <v>13354</v>
      </c>
      <c r="B4501" t="s">
        <v>13355</v>
      </c>
      <c r="C4501" t="s">
        <v>13356</v>
      </c>
      <c r="D4501" t="s">
        <v>107</v>
      </c>
      <c r="E4501">
        <v>4381</v>
      </c>
      <c r="F4501">
        <v>12.69</v>
      </c>
    </row>
    <row r="4502" spans="1:6" x14ac:dyDescent="0.25">
      <c r="A4502" t="s">
        <v>13357</v>
      </c>
      <c r="B4502" t="s">
        <v>13358</v>
      </c>
      <c r="C4502" t="s">
        <v>10642</v>
      </c>
      <c r="D4502" t="s">
        <v>123</v>
      </c>
      <c r="E4502">
        <v>4380</v>
      </c>
      <c r="F4502">
        <v>4.22</v>
      </c>
    </row>
    <row r="4503" spans="1:6" x14ac:dyDescent="0.25">
      <c r="A4503" t="s">
        <v>13359</v>
      </c>
      <c r="B4503" t="s">
        <v>13360</v>
      </c>
      <c r="C4503" t="s">
        <v>13361</v>
      </c>
      <c r="D4503" t="s">
        <v>205</v>
      </c>
      <c r="E4503">
        <v>4378</v>
      </c>
      <c r="F4503">
        <v>14.33</v>
      </c>
    </row>
    <row r="4504" spans="1:6" x14ac:dyDescent="0.25">
      <c r="A4504" t="s">
        <v>13362</v>
      </c>
      <c r="B4504" t="s">
        <v>13363</v>
      </c>
      <c r="C4504" t="s">
        <v>13364</v>
      </c>
      <c r="D4504" t="s">
        <v>156</v>
      </c>
      <c r="E4504">
        <v>4377</v>
      </c>
      <c r="F4504">
        <v>14.59</v>
      </c>
    </row>
    <row r="4505" spans="1:6" x14ac:dyDescent="0.25">
      <c r="A4505" t="s">
        <v>13365</v>
      </c>
      <c r="B4505" t="s">
        <v>13366</v>
      </c>
      <c r="C4505" t="s">
        <v>13367</v>
      </c>
      <c r="D4505" t="s">
        <v>156</v>
      </c>
      <c r="E4505">
        <v>4377</v>
      </c>
      <c r="F4505">
        <v>8.27</v>
      </c>
    </row>
    <row r="4506" spans="1:6" x14ac:dyDescent="0.25">
      <c r="A4506" t="s">
        <v>13368</v>
      </c>
      <c r="B4506" t="s">
        <v>13369</v>
      </c>
      <c r="C4506" t="s">
        <v>13370</v>
      </c>
      <c r="D4506" t="s">
        <v>88</v>
      </c>
      <c r="E4506">
        <v>4371</v>
      </c>
      <c r="F4506">
        <v>9.75</v>
      </c>
    </row>
    <row r="4507" spans="1:6" x14ac:dyDescent="0.25">
      <c r="A4507" t="s">
        <v>13371</v>
      </c>
      <c r="B4507" t="s">
        <v>13372</v>
      </c>
      <c r="C4507" t="s">
        <v>13373</v>
      </c>
      <c r="D4507" t="s">
        <v>115</v>
      </c>
      <c r="E4507">
        <v>4364</v>
      </c>
      <c r="F4507">
        <v>8.11</v>
      </c>
    </row>
    <row r="4508" spans="1:6" x14ac:dyDescent="0.25">
      <c r="A4508" t="s">
        <v>13374</v>
      </c>
      <c r="B4508" t="s">
        <v>13375</v>
      </c>
      <c r="C4508" t="s">
        <v>13376</v>
      </c>
      <c r="D4508" t="s">
        <v>107</v>
      </c>
      <c r="E4508">
        <v>4362</v>
      </c>
      <c r="F4508">
        <v>15.53</v>
      </c>
    </row>
    <row r="4509" spans="1:6" x14ac:dyDescent="0.25">
      <c r="A4509" t="s">
        <v>13377</v>
      </c>
      <c r="B4509" t="s">
        <v>13378</v>
      </c>
      <c r="C4509" t="s">
        <v>13379</v>
      </c>
      <c r="D4509" t="s">
        <v>127</v>
      </c>
      <c r="E4509">
        <v>4360</v>
      </c>
      <c r="F4509">
        <v>6.2</v>
      </c>
    </row>
    <row r="4510" spans="1:6" x14ac:dyDescent="0.25">
      <c r="A4510" t="s">
        <v>13380</v>
      </c>
      <c r="B4510" t="s">
        <v>13381</v>
      </c>
      <c r="C4510" t="s">
        <v>13382</v>
      </c>
      <c r="D4510" t="s">
        <v>103</v>
      </c>
      <c r="E4510">
        <v>4360</v>
      </c>
      <c r="F4510">
        <v>5.21</v>
      </c>
    </row>
    <row r="4511" spans="1:6" x14ac:dyDescent="0.25">
      <c r="A4511" t="s">
        <v>13383</v>
      </c>
      <c r="B4511" t="s">
        <v>13384</v>
      </c>
      <c r="C4511" t="s">
        <v>13385</v>
      </c>
      <c r="D4511" t="s">
        <v>156</v>
      </c>
      <c r="E4511">
        <v>4358</v>
      </c>
      <c r="F4511">
        <v>15.64</v>
      </c>
    </row>
    <row r="4512" spans="1:6" x14ac:dyDescent="0.25">
      <c r="A4512" t="s">
        <v>13386</v>
      </c>
      <c r="B4512" t="s">
        <v>13387</v>
      </c>
      <c r="C4512" t="s">
        <v>13388</v>
      </c>
      <c r="D4512" t="s">
        <v>107</v>
      </c>
      <c r="E4512">
        <v>4357</v>
      </c>
      <c r="F4512">
        <v>13.59</v>
      </c>
    </row>
    <row r="4513" spans="1:6" x14ac:dyDescent="0.25">
      <c r="A4513" t="s">
        <v>13389</v>
      </c>
      <c r="B4513" t="s">
        <v>13390</v>
      </c>
      <c r="C4513" t="s">
        <v>13391</v>
      </c>
      <c r="D4513" t="s">
        <v>88</v>
      </c>
      <c r="E4513">
        <v>4356</v>
      </c>
      <c r="F4513">
        <v>11.64</v>
      </c>
    </row>
    <row r="4514" spans="1:6" x14ac:dyDescent="0.25">
      <c r="A4514" t="s">
        <v>13392</v>
      </c>
      <c r="B4514" t="s">
        <v>13393</v>
      </c>
      <c r="C4514" t="s">
        <v>13394</v>
      </c>
      <c r="D4514" t="s">
        <v>88</v>
      </c>
      <c r="E4514">
        <v>4351</v>
      </c>
      <c r="F4514">
        <v>9.18</v>
      </c>
    </row>
    <row r="4515" spans="1:6" x14ac:dyDescent="0.25">
      <c r="A4515" t="s">
        <v>13395</v>
      </c>
      <c r="B4515" t="s">
        <v>13396</v>
      </c>
      <c r="C4515" t="s">
        <v>13397</v>
      </c>
      <c r="D4515" t="s">
        <v>107</v>
      </c>
      <c r="E4515">
        <v>4345</v>
      </c>
      <c r="F4515">
        <v>5.25</v>
      </c>
    </row>
    <row r="4516" spans="1:6" x14ac:dyDescent="0.25">
      <c r="A4516" t="s">
        <v>13398</v>
      </c>
      <c r="B4516" t="s">
        <v>13399</v>
      </c>
      <c r="C4516" t="s">
        <v>13400</v>
      </c>
      <c r="D4516" t="s">
        <v>107</v>
      </c>
      <c r="E4516">
        <v>4341</v>
      </c>
      <c r="F4516">
        <v>5.27</v>
      </c>
    </row>
    <row r="4517" spans="1:6" x14ac:dyDescent="0.25">
      <c r="A4517" t="s">
        <v>13401</v>
      </c>
      <c r="B4517" t="s">
        <v>13402</v>
      </c>
      <c r="C4517" t="s">
        <v>13403</v>
      </c>
      <c r="D4517" t="s">
        <v>212</v>
      </c>
      <c r="E4517">
        <v>4340</v>
      </c>
      <c r="F4517">
        <v>15.1</v>
      </c>
    </row>
    <row r="4518" spans="1:6" x14ac:dyDescent="0.25">
      <c r="A4518" t="s">
        <v>13404</v>
      </c>
      <c r="B4518" t="s">
        <v>13405</v>
      </c>
      <c r="C4518" t="s">
        <v>13406</v>
      </c>
      <c r="D4518" t="s">
        <v>160</v>
      </c>
      <c r="E4518">
        <v>4338</v>
      </c>
      <c r="F4518">
        <v>8.02</v>
      </c>
    </row>
    <row r="4519" spans="1:6" x14ac:dyDescent="0.25">
      <c r="A4519" t="s">
        <v>13407</v>
      </c>
      <c r="B4519" t="s">
        <v>13408</v>
      </c>
      <c r="C4519" t="s">
        <v>13409</v>
      </c>
      <c r="D4519" t="s">
        <v>115</v>
      </c>
      <c r="E4519">
        <v>4336</v>
      </c>
      <c r="F4519">
        <v>14.44</v>
      </c>
    </row>
    <row r="4520" spans="1:6" x14ac:dyDescent="0.25">
      <c r="A4520" t="s">
        <v>13410</v>
      </c>
      <c r="B4520" t="s">
        <v>13411</v>
      </c>
      <c r="C4520" t="s">
        <v>13412</v>
      </c>
      <c r="D4520" t="s">
        <v>103</v>
      </c>
      <c r="E4520">
        <v>4333</v>
      </c>
      <c r="F4520">
        <v>13.29</v>
      </c>
    </row>
    <row r="4521" spans="1:6" x14ac:dyDescent="0.25">
      <c r="A4521" t="s">
        <v>13413</v>
      </c>
      <c r="B4521" t="s">
        <v>13414</v>
      </c>
      <c r="C4521" t="s">
        <v>13415</v>
      </c>
      <c r="D4521" t="s">
        <v>88</v>
      </c>
      <c r="E4521">
        <v>4331</v>
      </c>
      <c r="F4521">
        <v>9.9</v>
      </c>
    </row>
    <row r="4522" spans="1:6" x14ac:dyDescent="0.25">
      <c r="A4522" t="s">
        <v>13416</v>
      </c>
      <c r="B4522" t="s">
        <v>13417</v>
      </c>
      <c r="C4522" t="s">
        <v>13418</v>
      </c>
      <c r="D4522" t="s">
        <v>145</v>
      </c>
      <c r="E4522">
        <v>4330</v>
      </c>
      <c r="F4522">
        <v>4.42</v>
      </c>
    </row>
    <row r="4523" spans="1:6" x14ac:dyDescent="0.25">
      <c r="A4523" t="s">
        <v>13419</v>
      </c>
      <c r="B4523" t="s">
        <v>13420</v>
      </c>
      <c r="C4523" t="s">
        <v>13421</v>
      </c>
      <c r="D4523" t="s">
        <v>107</v>
      </c>
      <c r="E4523">
        <v>4329</v>
      </c>
      <c r="F4523">
        <v>6.07</v>
      </c>
    </row>
    <row r="4524" spans="1:6" x14ac:dyDescent="0.25">
      <c r="A4524" t="s">
        <v>13422</v>
      </c>
      <c r="B4524" t="s">
        <v>13423</v>
      </c>
      <c r="C4524" t="s">
        <v>13424</v>
      </c>
      <c r="D4524" t="s">
        <v>160</v>
      </c>
      <c r="E4524">
        <v>4327</v>
      </c>
      <c r="F4524">
        <v>5.46</v>
      </c>
    </row>
    <row r="4525" spans="1:6" x14ac:dyDescent="0.25">
      <c r="A4525" t="s">
        <v>13425</v>
      </c>
      <c r="B4525" t="s">
        <v>13426</v>
      </c>
      <c r="C4525" t="s">
        <v>13427</v>
      </c>
      <c r="D4525" t="s">
        <v>123</v>
      </c>
      <c r="E4525">
        <v>4325</v>
      </c>
      <c r="F4525">
        <v>12.3</v>
      </c>
    </row>
    <row r="4526" spans="1:6" x14ac:dyDescent="0.25">
      <c r="A4526" t="s">
        <v>13428</v>
      </c>
      <c r="B4526" t="s">
        <v>13429</v>
      </c>
      <c r="C4526" t="s">
        <v>8089</v>
      </c>
      <c r="D4526" t="s">
        <v>145</v>
      </c>
      <c r="E4526">
        <v>4325</v>
      </c>
      <c r="F4526">
        <v>4.59</v>
      </c>
    </row>
    <row r="4527" spans="1:6" x14ac:dyDescent="0.25">
      <c r="A4527" t="s">
        <v>13430</v>
      </c>
      <c r="B4527" t="s">
        <v>13431</v>
      </c>
      <c r="C4527" t="s">
        <v>13432</v>
      </c>
      <c r="D4527" t="s">
        <v>127</v>
      </c>
      <c r="E4527">
        <v>4321</v>
      </c>
      <c r="F4527">
        <v>10.1</v>
      </c>
    </row>
    <row r="4528" spans="1:6" x14ac:dyDescent="0.25">
      <c r="A4528" t="s">
        <v>13433</v>
      </c>
      <c r="B4528" t="s">
        <v>13434</v>
      </c>
      <c r="C4528" t="s">
        <v>13435</v>
      </c>
      <c r="D4528" t="s">
        <v>127</v>
      </c>
      <c r="E4528">
        <v>4320</v>
      </c>
      <c r="F4528">
        <v>12.15</v>
      </c>
    </row>
    <row r="4529" spans="1:6" x14ac:dyDescent="0.25">
      <c r="A4529" t="s">
        <v>13436</v>
      </c>
      <c r="B4529" t="s">
        <v>13437</v>
      </c>
      <c r="C4529" t="s">
        <v>13438</v>
      </c>
      <c r="D4529" t="s">
        <v>141</v>
      </c>
      <c r="E4529">
        <v>4320</v>
      </c>
      <c r="F4529">
        <v>9.39</v>
      </c>
    </row>
    <row r="4530" spans="1:6" x14ac:dyDescent="0.25">
      <c r="A4530" t="s">
        <v>13439</v>
      </c>
      <c r="B4530" t="s">
        <v>13440</v>
      </c>
      <c r="C4530" t="s">
        <v>13441</v>
      </c>
      <c r="D4530" t="s">
        <v>127</v>
      </c>
      <c r="E4530">
        <v>4319</v>
      </c>
      <c r="F4530">
        <v>13.14</v>
      </c>
    </row>
    <row r="4531" spans="1:6" x14ac:dyDescent="0.25">
      <c r="A4531" t="s">
        <v>13442</v>
      </c>
      <c r="B4531" t="s">
        <v>13443</v>
      </c>
      <c r="C4531" t="s">
        <v>13444</v>
      </c>
      <c r="D4531" t="s">
        <v>205</v>
      </c>
      <c r="E4531">
        <v>4310</v>
      </c>
      <c r="F4531">
        <v>9.1999999999999993</v>
      </c>
    </row>
    <row r="4532" spans="1:6" x14ac:dyDescent="0.25">
      <c r="A4532" t="s">
        <v>13445</v>
      </c>
      <c r="B4532" t="s">
        <v>13446</v>
      </c>
      <c r="C4532" t="s">
        <v>8227</v>
      </c>
      <c r="D4532" t="s">
        <v>383</v>
      </c>
      <c r="E4532">
        <v>4310</v>
      </c>
      <c r="F4532">
        <v>6.67</v>
      </c>
    </row>
    <row r="4533" spans="1:6" x14ac:dyDescent="0.25">
      <c r="A4533" t="s">
        <v>13447</v>
      </c>
      <c r="B4533" t="s">
        <v>13448</v>
      </c>
      <c r="C4533" t="s">
        <v>13449</v>
      </c>
      <c r="D4533" t="s">
        <v>88</v>
      </c>
      <c r="E4533">
        <v>4306</v>
      </c>
      <c r="F4533">
        <v>5.55</v>
      </c>
    </row>
    <row r="4534" spans="1:6" x14ac:dyDescent="0.25">
      <c r="A4534" t="s">
        <v>13450</v>
      </c>
      <c r="B4534" t="s">
        <v>13451</v>
      </c>
      <c r="C4534" t="s">
        <v>13452</v>
      </c>
      <c r="D4534" t="s">
        <v>88</v>
      </c>
      <c r="E4534">
        <v>4299</v>
      </c>
      <c r="F4534">
        <v>4.96</v>
      </c>
    </row>
    <row r="4535" spans="1:6" x14ac:dyDescent="0.25">
      <c r="A4535" t="s">
        <v>13453</v>
      </c>
      <c r="B4535" t="s">
        <v>13454</v>
      </c>
      <c r="C4535" t="s">
        <v>13455</v>
      </c>
      <c r="D4535" t="s">
        <v>107</v>
      </c>
      <c r="E4535">
        <v>4296</v>
      </c>
      <c r="F4535">
        <v>11.82</v>
      </c>
    </row>
    <row r="4536" spans="1:6" x14ac:dyDescent="0.25">
      <c r="A4536" t="s">
        <v>13456</v>
      </c>
      <c r="B4536" t="s">
        <v>13457</v>
      </c>
      <c r="C4536" t="s">
        <v>13458</v>
      </c>
      <c r="D4536" t="s">
        <v>127</v>
      </c>
      <c r="E4536">
        <v>4291</v>
      </c>
      <c r="F4536">
        <v>5.87</v>
      </c>
    </row>
    <row r="4537" spans="1:6" x14ac:dyDescent="0.25">
      <c r="A4537" t="s">
        <v>13459</v>
      </c>
      <c r="B4537" t="s">
        <v>13460</v>
      </c>
      <c r="C4537" t="s">
        <v>13461</v>
      </c>
      <c r="D4537" t="s">
        <v>119</v>
      </c>
      <c r="E4537">
        <v>4284</v>
      </c>
      <c r="F4537">
        <v>5.46</v>
      </c>
    </row>
    <row r="4538" spans="1:6" x14ac:dyDescent="0.25">
      <c r="A4538" t="s">
        <v>13462</v>
      </c>
      <c r="B4538" t="s">
        <v>13463</v>
      </c>
      <c r="C4538" t="s">
        <v>13464</v>
      </c>
      <c r="D4538" t="s">
        <v>88</v>
      </c>
      <c r="E4538">
        <v>4280</v>
      </c>
      <c r="F4538">
        <v>10.01</v>
      </c>
    </row>
    <row r="4539" spans="1:6" x14ac:dyDescent="0.25">
      <c r="A4539" t="s">
        <v>13465</v>
      </c>
      <c r="B4539" t="s">
        <v>13466</v>
      </c>
      <c r="C4539" t="s">
        <v>13467</v>
      </c>
      <c r="D4539" t="s">
        <v>88</v>
      </c>
      <c r="E4539">
        <v>4277</v>
      </c>
      <c r="F4539">
        <v>11.6</v>
      </c>
    </row>
    <row r="4540" spans="1:6" x14ac:dyDescent="0.25">
      <c r="A4540" t="s">
        <v>13468</v>
      </c>
      <c r="B4540" t="s">
        <v>13469</v>
      </c>
      <c r="C4540" t="s">
        <v>13470</v>
      </c>
      <c r="D4540" t="s">
        <v>156</v>
      </c>
      <c r="E4540">
        <v>4276</v>
      </c>
      <c r="F4540">
        <v>15.44</v>
      </c>
    </row>
    <row r="4541" spans="1:6" x14ac:dyDescent="0.25">
      <c r="A4541" t="s">
        <v>13471</v>
      </c>
      <c r="B4541" t="s">
        <v>13472</v>
      </c>
      <c r="C4541" t="s">
        <v>13473</v>
      </c>
      <c r="D4541" t="s">
        <v>173</v>
      </c>
      <c r="E4541">
        <v>4274</v>
      </c>
      <c r="F4541">
        <v>13.07</v>
      </c>
    </row>
    <row r="4542" spans="1:6" x14ac:dyDescent="0.25">
      <c r="A4542" t="s">
        <v>13474</v>
      </c>
      <c r="B4542" t="s">
        <v>13475</v>
      </c>
      <c r="C4542" t="s">
        <v>13476</v>
      </c>
      <c r="D4542" t="s">
        <v>127</v>
      </c>
      <c r="E4542">
        <v>4272</v>
      </c>
      <c r="F4542">
        <v>12.46</v>
      </c>
    </row>
    <row r="4543" spans="1:6" x14ac:dyDescent="0.25">
      <c r="A4543" t="s">
        <v>13477</v>
      </c>
      <c r="B4543" t="s">
        <v>13478</v>
      </c>
      <c r="C4543" t="s">
        <v>13479</v>
      </c>
      <c r="D4543" t="s">
        <v>107</v>
      </c>
      <c r="E4543">
        <v>4272</v>
      </c>
      <c r="F4543">
        <v>4.05</v>
      </c>
    </row>
    <row r="4544" spans="1:6" x14ac:dyDescent="0.25">
      <c r="A4544" t="s">
        <v>13480</v>
      </c>
      <c r="B4544" t="s">
        <v>13481</v>
      </c>
      <c r="C4544" t="s">
        <v>13482</v>
      </c>
      <c r="D4544" t="s">
        <v>107</v>
      </c>
      <c r="E4544">
        <v>4268</v>
      </c>
      <c r="F4544">
        <v>10.039999999999999</v>
      </c>
    </row>
    <row r="4545" spans="1:6" x14ac:dyDescent="0.25">
      <c r="A4545" t="s">
        <v>13483</v>
      </c>
      <c r="B4545" t="s">
        <v>13484</v>
      </c>
      <c r="C4545" t="s">
        <v>13485</v>
      </c>
      <c r="D4545" t="s">
        <v>123</v>
      </c>
      <c r="E4545">
        <v>4267</v>
      </c>
      <c r="F4545">
        <v>14.31</v>
      </c>
    </row>
    <row r="4546" spans="1:6" x14ac:dyDescent="0.25">
      <c r="A4546" t="s">
        <v>13486</v>
      </c>
      <c r="B4546" t="s">
        <v>13487</v>
      </c>
      <c r="C4546" t="s">
        <v>11647</v>
      </c>
      <c r="D4546" t="s">
        <v>205</v>
      </c>
      <c r="E4546">
        <v>4267</v>
      </c>
      <c r="F4546">
        <v>14.43</v>
      </c>
    </row>
    <row r="4547" spans="1:6" x14ac:dyDescent="0.25">
      <c r="A4547" t="s">
        <v>13488</v>
      </c>
      <c r="B4547" t="s">
        <v>13489</v>
      </c>
      <c r="C4547" t="s">
        <v>13490</v>
      </c>
      <c r="D4547" t="s">
        <v>160</v>
      </c>
      <c r="E4547">
        <v>4263</v>
      </c>
      <c r="F4547">
        <v>15.84</v>
      </c>
    </row>
    <row r="4548" spans="1:6" x14ac:dyDescent="0.25">
      <c r="A4548" t="s">
        <v>13491</v>
      </c>
      <c r="B4548" t="s">
        <v>13492</v>
      </c>
      <c r="C4548" t="s">
        <v>13493</v>
      </c>
      <c r="D4548" t="s">
        <v>107</v>
      </c>
      <c r="E4548">
        <v>4260</v>
      </c>
      <c r="F4548">
        <v>5.55</v>
      </c>
    </row>
    <row r="4549" spans="1:6" x14ac:dyDescent="0.25">
      <c r="A4549" t="s">
        <v>13494</v>
      </c>
      <c r="B4549" t="s">
        <v>13495</v>
      </c>
      <c r="C4549" t="s">
        <v>13496</v>
      </c>
      <c r="D4549" t="s">
        <v>160</v>
      </c>
      <c r="E4549">
        <v>4259</v>
      </c>
      <c r="F4549">
        <v>11.15</v>
      </c>
    </row>
    <row r="4550" spans="1:6" x14ac:dyDescent="0.25">
      <c r="A4550" t="s">
        <v>13497</v>
      </c>
      <c r="B4550" t="s">
        <v>13498</v>
      </c>
      <c r="C4550" t="s">
        <v>13499</v>
      </c>
      <c r="D4550" t="s">
        <v>253</v>
      </c>
      <c r="E4550">
        <v>4256</v>
      </c>
      <c r="F4550">
        <v>10.09</v>
      </c>
    </row>
    <row r="4551" spans="1:6" x14ac:dyDescent="0.25">
      <c r="A4551" t="s">
        <v>13500</v>
      </c>
      <c r="B4551" t="s">
        <v>13501</v>
      </c>
      <c r="C4551" t="s">
        <v>13502</v>
      </c>
      <c r="D4551" t="s">
        <v>205</v>
      </c>
      <c r="E4551">
        <v>4255</v>
      </c>
      <c r="F4551">
        <v>4.38</v>
      </c>
    </row>
    <row r="4552" spans="1:6" x14ac:dyDescent="0.25">
      <c r="A4552" t="s">
        <v>13503</v>
      </c>
      <c r="B4552" t="s">
        <v>13504</v>
      </c>
      <c r="C4552" t="s">
        <v>13505</v>
      </c>
      <c r="D4552" t="s">
        <v>88</v>
      </c>
      <c r="E4552">
        <v>4254</v>
      </c>
      <c r="F4552">
        <v>10.68</v>
      </c>
    </row>
    <row r="4553" spans="1:6" x14ac:dyDescent="0.25">
      <c r="A4553" t="s">
        <v>13506</v>
      </c>
      <c r="B4553" t="s">
        <v>13507</v>
      </c>
      <c r="C4553" t="s">
        <v>13508</v>
      </c>
      <c r="D4553" t="s">
        <v>107</v>
      </c>
      <c r="E4553">
        <v>4252</v>
      </c>
      <c r="F4553">
        <v>5.42</v>
      </c>
    </row>
    <row r="4554" spans="1:6" x14ac:dyDescent="0.25">
      <c r="A4554" t="s">
        <v>13509</v>
      </c>
      <c r="B4554" t="s">
        <v>13510</v>
      </c>
      <c r="C4554" t="s">
        <v>13511</v>
      </c>
      <c r="D4554" t="s">
        <v>156</v>
      </c>
      <c r="E4554">
        <v>4250</v>
      </c>
      <c r="F4554">
        <v>14.19</v>
      </c>
    </row>
    <row r="4555" spans="1:6" x14ac:dyDescent="0.25">
      <c r="A4555" t="s">
        <v>13512</v>
      </c>
      <c r="B4555" t="s">
        <v>13513</v>
      </c>
      <c r="C4555" t="s">
        <v>13514</v>
      </c>
      <c r="D4555" t="s">
        <v>383</v>
      </c>
      <c r="E4555">
        <v>4248</v>
      </c>
      <c r="F4555">
        <v>6.66</v>
      </c>
    </row>
    <row r="4556" spans="1:6" x14ac:dyDescent="0.25">
      <c r="A4556" t="s">
        <v>13515</v>
      </c>
      <c r="B4556" t="s">
        <v>13516</v>
      </c>
      <c r="C4556" t="s">
        <v>13517</v>
      </c>
      <c r="D4556" t="s">
        <v>88</v>
      </c>
      <c r="E4556">
        <v>4246</v>
      </c>
      <c r="F4556">
        <v>4.43</v>
      </c>
    </row>
    <row r="4557" spans="1:6" x14ac:dyDescent="0.25">
      <c r="A4557" t="s">
        <v>13518</v>
      </c>
      <c r="B4557" t="s">
        <v>13519</v>
      </c>
      <c r="C4557" t="s">
        <v>13520</v>
      </c>
      <c r="D4557" t="s">
        <v>205</v>
      </c>
      <c r="E4557">
        <v>4245</v>
      </c>
      <c r="F4557">
        <v>11.28</v>
      </c>
    </row>
    <row r="4558" spans="1:6" x14ac:dyDescent="0.25">
      <c r="A4558" t="s">
        <v>13521</v>
      </c>
      <c r="B4558" t="s">
        <v>13522</v>
      </c>
      <c r="C4558" t="s">
        <v>13523</v>
      </c>
      <c r="D4558" t="s">
        <v>107</v>
      </c>
      <c r="E4558">
        <v>4245</v>
      </c>
      <c r="F4558">
        <v>6.73</v>
      </c>
    </row>
    <row r="4559" spans="1:6" x14ac:dyDescent="0.25">
      <c r="A4559" t="s">
        <v>13524</v>
      </c>
      <c r="B4559" t="s">
        <v>13525</v>
      </c>
      <c r="C4559" t="s">
        <v>13526</v>
      </c>
      <c r="D4559" t="s">
        <v>173</v>
      </c>
      <c r="E4559">
        <v>4242</v>
      </c>
      <c r="F4559">
        <v>7.22</v>
      </c>
    </row>
    <row r="4560" spans="1:6" x14ac:dyDescent="0.25">
      <c r="A4560" t="s">
        <v>13527</v>
      </c>
      <c r="B4560" t="s">
        <v>13528</v>
      </c>
      <c r="C4560" t="s">
        <v>13529</v>
      </c>
      <c r="D4560" t="s">
        <v>156</v>
      </c>
      <c r="E4560">
        <v>4242</v>
      </c>
      <c r="F4560">
        <v>12.09</v>
      </c>
    </row>
    <row r="4561" spans="1:6" x14ac:dyDescent="0.25">
      <c r="A4561" t="s">
        <v>13530</v>
      </c>
      <c r="B4561" t="s">
        <v>13531</v>
      </c>
      <c r="C4561" t="s">
        <v>13532</v>
      </c>
      <c r="D4561" t="s">
        <v>127</v>
      </c>
      <c r="E4561">
        <v>4241</v>
      </c>
      <c r="F4561">
        <v>10.9</v>
      </c>
    </row>
    <row r="4562" spans="1:6" x14ac:dyDescent="0.25">
      <c r="A4562" t="s">
        <v>13533</v>
      </c>
      <c r="B4562" t="s">
        <v>13534</v>
      </c>
      <c r="C4562" t="s">
        <v>13535</v>
      </c>
      <c r="D4562" t="s">
        <v>195</v>
      </c>
      <c r="E4562">
        <v>4239</v>
      </c>
      <c r="F4562">
        <v>9.11</v>
      </c>
    </row>
    <row r="4563" spans="1:6" x14ac:dyDescent="0.25">
      <c r="A4563" t="s">
        <v>13536</v>
      </c>
      <c r="B4563" t="s">
        <v>13537</v>
      </c>
      <c r="C4563" t="s">
        <v>13538</v>
      </c>
      <c r="D4563" t="s">
        <v>173</v>
      </c>
      <c r="E4563">
        <v>4237</v>
      </c>
      <c r="F4563">
        <v>9.74</v>
      </c>
    </row>
    <row r="4564" spans="1:6" x14ac:dyDescent="0.25">
      <c r="A4564" t="s">
        <v>13539</v>
      </c>
      <c r="B4564" t="s">
        <v>13540</v>
      </c>
      <c r="C4564" t="s">
        <v>13541</v>
      </c>
      <c r="D4564" t="s">
        <v>107</v>
      </c>
      <c r="E4564">
        <v>4229</v>
      </c>
      <c r="F4564">
        <v>15.98</v>
      </c>
    </row>
    <row r="4565" spans="1:6" x14ac:dyDescent="0.25">
      <c r="A4565" t="s">
        <v>13542</v>
      </c>
      <c r="B4565" t="s">
        <v>13543</v>
      </c>
      <c r="C4565" t="s">
        <v>13544</v>
      </c>
      <c r="D4565" t="s">
        <v>383</v>
      </c>
      <c r="E4565">
        <v>4229</v>
      </c>
      <c r="F4565">
        <v>6.5</v>
      </c>
    </row>
    <row r="4566" spans="1:6" x14ac:dyDescent="0.25">
      <c r="A4566" t="s">
        <v>13545</v>
      </c>
      <c r="B4566" t="s">
        <v>13546</v>
      </c>
      <c r="C4566" t="s">
        <v>13547</v>
      </c>
      <c r="D4566" t="s">
        <v>107</v>
      </c>
      <c r="E4566">
        <v>4226</v>
      </c>
      <c r="F4566">
        <v>15.4</v>
      </c>
    </row>
    <row r="4567" spans="1:6" x14ac:dyDescent="0.25">
      <c r="A4567" t="s">
        <v>13548</v>
      </c>
      <c r="B4567" t="s">
        <v>13549</v>
      </c>
      <c r="C4567" t="s">
        <v>13550</v>
      </c>
      <c r="D4567" t="s">
        <v>160</v>
      </c>
      <c r="E4567">
        <v>4226</v>
      </c>
      <c r="F4567">
        <v>15.26</v>
      </c>
    </row>
    <row r="4568" spans="1:6" x14ac:dyDescent="0.25">
      <c r="A4568" t="s">
        <v>13551</v>
      </c>
      <c r="B4568" t="s">
        <v>13552</v>
      </c>
      <c r="C4568" t="s">
        <v>13553</v>
      </c>
      <c r="D4568" t="s">
        <v>107</v>
      </c>
      <c r="E4568">
        <v>4224</v>
      </c>
      <c r="F4568">
        <v>15.76</v>
      </c>
    </row>
    <row r="4569" spans="1:6" x14ac:dyDescent="0.25">
      <c r="A4569" t="s">
        <v>13554</v>
      </c>
      <c r="B4569" t="s">
        <v>13555</v>
      </c>
      <c r="C4569" t="s">
        <v>13556</v>
      </c>
      <c r="D4569" t="s">
        <v>107</v>
      </c>
      <c r="E4569">
        <v>4224</v>
      </c>
      <c r="F4569">
        <v>5.21</v>
      </c>
    </row>
    <row r="4570" spans="1:6" x14ac:dyDescent="0.25">
      <c r="A4570" t="s">
        <v>13557</v>
      </c>
      <c r="B4570" t="s">
        <v>13558</v>
      </c>
      <c r="C4570" t="s">
        <v>13559</v>
      </c>
      <c r="D4570" t="s">
        <v>107</v>
      </c>
      <c r="E4570">
        <v>4224</v>
      </c>
      <c r="F4570">
        <v>14.91</v>
      </c>
    </row>
    <row r="4571" spans="1:6" x14ac:dyDescent="0.25">
      <c r="A4571" t="s">
        <v>13560</v>
      </c>
      <c r="B4571" t="s">
        <v>13561</v>
      </c>
      <c r="C4571" t="s">
        <v>10324</v>
      </c>
      <c r="D4571" t="s">
        <v>88</v>
      </c>
      <c r="E4571">
        <v>4222</v>
      </c>
      <c r="F4571">
        <v>14.1</v>
      </c>
    </row>
    <row r="4572" spans="1:6" x14ac:dyDescent="0.25">
      <c r="A4572" t="s">
        <v>13562</v>
      </c>
      <c r="B4572" t="s">
        <v>13563</v>
      </c>
      <c r="C4572" t="s">
        <v>13564</v>
      </c>
      <c r="D4572" t="s">
        <v>205</v>
      </c>
      <c r="E4572">
        <v>4221</v>
      </c>
      <c r="F4572">
        <v>10.88</v>
      </c>
    </row>
    <row r="4573" spans="1:6" x14ac:dyDescent="0.25">
      <c r="A4573" t="s">
        <v>13565</v>
      </c>
      <c r="B4573" t="s">
        <v>13566</v>
      </c>
      <c r="C4573" t="s">
        <v>13567</v>
      </c>
      <c r="D4573" t="s">
        <v>115</v>
      </c>
      <c r="E4573">
        <v>4221</v>
      </c>
      <c r="F4573">
        <v>14.25</v>
      </c>
    </row>
    <row r="4574" spans="1:6" x14ac:dyDescent="0.25">
      <c r="A4574" t="s">
        <v>13568</v>
      </c>
      <c r="B4574" t="s">
        <v>13569</v>
      </c>
      <c r="C4574" t="s">
        <v>13570</v>
      </c>
      <c r="D4574" t="s">
        <v>383</v>
      </c>
      <c r="E4574">
        <v>4220</v>
      </c>
      <c r="F4574">
        <v>7.92</v>
      </c>
    </row>
    <row r="4575" spans="1:6" x14ac:dyDescent="0.25">
      <c r="A4575" t="s">
        <v>13571</v>
      </c>
      <c r="B4575" t="s">
        <v>13572</v>
      </c>
      <c r="C4575" t="s">
        <v>13573</v>
      </c>
      <c r="D4575" t="s">
        <v>107</v>
      </c>
      <c r="E4575">
        <v>4217</v>
      </c>
      <c r="F4575">
        <v>4.37</v>
      </c>
    </row>
    <row r="4576" spans="1:6" x14ac:dyDescent="0.25">
      <c r="A4576" t="s">
        <v>13574</v>
      </c>
      <c r="B4576" t="s">
        <v>13575</v>
      </c>
      <c r="C4576" t="s">
        <v>13576</v>
      </c>
      <c r="D4576" t="s">
        <v>123</v>
      </c>
      <c r="E4576">
        <v>4215</v>
      </c>
      <c r="F4576">
        <v>7.85</v>
      </c>
    </row>
    <row r="4577" spans="1:6" x14ac:dyDescent="0.25">
      <c r="A4577" t="s">
        <v>13577</v>
      </c>
      <c r="B4577" t="s">
        <v>13578</v>
      </c>
      <c r="C4577" t="s">
        <v>13579</v>
      </c>
      <c r="D4577" t="s">
        <v>383</v>
      </c>
      <c r="E4577">
        <v>4215</v>
      </c>
      <c r="F4577">
        <v>6.9</v>
      </c>
    </row>
    <row r="4578" spans="1:6" x14ac:dyDescent="0.25">
      <c r="A4578" t="s">
        <v>13580</v>
      </c>
      <c r="B4578" t="s">
        <v>13581</v>
      </c>
      <c r="C4578" t="s">
        <v>13582</v>
      </c>
      <c r="D4578" t="s">
        <v>107</v>
      </c>
      <c r="E4578">
        <v>4214</v>
      </c>
      <c r="F4578">
        <v>4.2699999999999996</v>
      </c>
    </row>
    <row r="4579" spans="1:6" x14ac:dyDescent="0.25">
      <c r="A4579" t="s">
        <v>13583</v>
      </c>
      <c r="B4579" t="s">
        <v>13584</v>
      </c>
      <c r="C4579" t="s">
        <v>6857</v>
      </c>
      <c r="D4579" t="s">
        <v>160</v>
      </c>
      <c r="E4579">
        <v>4214</v>
      </c>
      <c r="F4579">
        <v>6.31</v>
      </c>
    </row>
    <row r="4580" spans="1:6" x14ac:dyDescent="0.25">
      <c r="A4580" t="s">
        <v>13585</v>
      </c>
      <c r="B4580" t="s">
        <v>13586</v>
      </c>
      <c r="C4580" t="s">
        <v>13587</v>
      </c>
      <c r="D4580" t="s">
        <v>107</v>
      </c>
      <c r="E4580">
        <v>4208</v>
      </c>
      <c r="F4580">
        <v>10.47</v>
      </c>
    </row>
    <row r="4581" spans="1:6" x14ac:dyDescent="0.25">
      <c r="A4581" t="s">
        <v>13588</v>
      </c>
      <c r="B4581" t="s">
        <v>13589</v>
      </c>
      <c r="C4581" t="s">
        <v>13590</v>
      </c>
      <c r="D4581" t="s">
        <v>115</v>
      </c>
      <c r="E4581">
        <v>4201</v>
      </c>
      <c r="F4581">
        <v>14.65</v>
      </c>
    </row>
    <row r="4582" spans="1:6" x14ac:dyDescent="0.25">
      <c r="A4582" t="s">
        <v>13591</v>
      </c>
      <c r="B4582" t="s">
        <v>13592</v>
      </c>
      <c r="C4582" t="s">
        <v>13593</v>
      </c>
      <c r="D4582" t="s">
        <v>107</v>
      </c>
      <c r="E4582">
        <v>4201</v>
      </c>
      <c r="F4582">
        <v>12.6</v>
      </c>
    </row>
    <row r="4583" spans="1:6" x14ac:dyDescent="0.25">
      <c r="A4583" t="s">
        <v>13594</v>
      </c>
      <c r="B4583" t="s">
        <v>13595</v>
      </c>
      <c r="C4583" t="s">
        <v>13596</v>
      </c>
      <c r="D4583" t="s">
        <v>195</v>
      </c>
      <c r="E4583">
        <v>4200</v>
      </c>
      <c r="F4583">
        <v>11.83</v>
      </c>
    </row>
    <row r="4584" spans="1:6" x14ac:dyDescent="0.25">
      <c r="A4584" t="s">
        <v>13597</v>
      </c>
      <c r="B4584" t="s">
        <v>13598</v>
      </c>
      <c r="C4584" t="s">
        <v>13599</v>
      </c>
      <c r="D4584" t="s">
        <v>88</v>
      </c>
      <c r="E4584">
        <v>4195</v>
      </c>
      <c r="F4584">
        <v>15.98</v>
      </c>
    </row>
    <row r="4585" spans="1:6" x14ac:dyDescent="0.25">
      <c r="A4585" t="s">
        <v>13600</v>
      </c>
      <c r="B4585" t="s">
        <v>13601</v>
      </c>
      <c r="C4585" t="s">
        <v>13602</v>
      </c>
      <c r="D4585" t="s">
        <v>195</v>
      </c>
      <c r="E4585">
        <v>4191</v>
      </c>
      <c r="F4585">
        <v>15.81</v>
      </c>
    </row>
    <row r="4586" spans="1:6" x14ac:dyDescent="0.25">
      <c r="A4586" t="s">
        <v>13603</v>
      </c>
      <c r="B4586" t="s">
        <v>13604</v>
      </c>
      <c r="C4586" t="s">
        <v>13605</v>
      </c>
      <c r="D4586" t="s">
        <v>127</v>
      </c>
      <c r="E4586">
        <v>4191</v>
      </c>
      <c r="F4586">
        <v>6.14</v>
      </c>
    </row>
    <row r="4587" spans="1:6" x14ac:dyDescent="0.25">
      <c r="A4587" t="s">
        <v>13606</v>
      </c>
      <c r="B4587" t="s">
        <v>13607</v>
      </c>
      <c r="C4587" t="s">
        <v>13608</v>
      </c>
      <c r="D4587" t="s">
        <v>115</v>
      </c>
      <c r="E4587">
        <v>4184</v>
      </c>
      <c r="F4587">
        <v>4.37</v>
      </c>
    </row>
    <row r="4588" spans="1:6" x14ac:dyDescent="0.25">
      <c r="A4588" t="s">
        <v>13609</v>
      </c>
      <c r="B4588" t="s">
        <v>13610</v>
      </c>
      <c r="C4588" t="s">
        <v>13611</v>
      </c>
      <c r="D4588" t="s">
        <v>156</v>
      </c>
      <c r="E4588">
        <v>4180</v>
      </c>
      <c r="F4588">
        <v>5.23</v>
      </c>
    </row>
    <row r="4589" spans="1:6" x14ac:dyDescent="0.25">
      <c r="A4589" t="s">
        <v>13612</v>
      </c>
      <c r="B4589" t="s">
        <v>13613</v>
      </c>
      <c r="C4589" t="s">
        <v>13614</v>
      </c>
      <c r="D4589" t="s">
        <v>107</v>
      </c>
      <c r="E4589">
        <v>4178</v>
      </c>
      <c r="F4589">
        <v>8.92</v>
      </c>
    </row>
    <row r="4590" spans="1:6" x14ac:dyDescent="0.25">
      <c r="A4590" t="s">
        <v>13615</v>
      </c>
      <c r="B4590" t="s">
        <v>13616</v>
      </c>
      <c r="C4590" t="s">
        <v>13617</v>
      </c>
      <c r="D4590" t="s">
        <v>127</v>
      </c>
      <c r="E4590">
        <v>4172</v>
      </c>
      <c r="F4590">
        <v>5.88</v>
      </c>
    </row>
    <row r="4591" spans="1:6" x14ac:dyDescent="0.25">
      <c r="A4591" t="s">
        <v>13618</v>
      </c>
      <c r="B4591" t="s">
        <v>13619</v>
      </c>
      <c r="C4591" t="s">
        <v>13620</v>
      </c>
      <c r="D4591" t="s">
        <v>127</v>
      </c>
      <c r="E4591">
        <v>4170</v>
      </c>
      <c r="F4591">
        <v>4.0999999999999996</v>
      </c>
    </row>
    <row r="4592" spans="1:6" x14ac:dyDescent="0.25">
      <c r="A4592" t="s">
        <v>13621</v>
      </c>
      <c r="B4592" t="s">
        <v>13622</v>
      </c>
      <c r="C4592" t="s">
        <v>13623</v>
      </c>
      <c r="D4592" t="s">
        <v>156</v>
      </c>
      <c r="E4592">
        <v>4165</v>
      </c>
      <c r="F4592">
        <v>5.78</v>
      </c>
    </row>
    <row r="4593" spans="1:6" x14ac:dyDescent="0.25">
      <c r="A4593" t="s">
        <v>13624</v>
      </c>
      <c r="B4593" t="s">
        <v>13625</v>
      </c>
      <c r="C4593" t="s">
        <v>13626</v>
      </c>
      <c r="D4593" t="s">
        <v>195</v>
      </c>
      <c r="E4593">
        <v>4164</v>
      </c>
      <c r="F4593">
        <v>13.09</v>
      </c>
    </row>
    <row r="4594" spans="1:6" x14ac:dyDescent="0.25">
      <c r="A4594" t="s">
        <v>13627</v>
      </c>
      <c r="B4594" t="s">
        <v>13628</v>
      </c>
      <c r="C4594" t="s">
        <v>13629</v>
      </c>
      <c r="D4594" t="s">
        <v>173</v>
      </c>
      <c r="E4594">
        <v>4161</v>
      </c>
      <c r="F4594">
        <v>12.5</v>
      </c>
    </row>
    <row r="4595" spans="1:6" x14ac:dyDescent="0.25">
      <c r="A4595" t="s">
        <v>13630</v>
      </c>
      <c r="B4595" t="s">
        <v>13631</v>
      </c>
      <c r="C4595" t="s">
        <v>13632</v>
      </c>
      <c r="D4595" t="s">
        <v>107</v>
      </c>
      <c r="E4595">
        <v>4159</v>
      </c>
      <c r="F4595">
        <v>8.4700000000000006</v>
      </c>
    </row>
    <row r="4596" spans="1:6" x14ac:dyDescent="0.25">
      <c r="A4596" t="s">
        <v>13633</v>
      </c>
      <c r="B4596" t="s">
        <v>13634</v>
      </c>
      <c r="C4596" t="s">
        <v>13635</v>
      </c>
      <c r="D4596" t="s">
        <v>127</v>
      </c>
      <c r="E4596">
        <v>4157</v>
      </c>
      <c r="F4596">
        <v>6.82</v>
      </c>
    </row>
    <row r="4597" spans="1:6" x14ac:dyDescent="0.25">
      <c r="A4597" t="s">
        <v>13636</v>
      </c>
      <c r="B4597" t="s">
        <v>13637</v>
      </c>
      <c r="C4597" t="s">
        <v>13638</v>
      </c>
      <c r="D4597" t="s">
        <v>88</v>
      </c>
      <c r="E4597">
        <v>4157</v>
      </c>
      <c r="F4597">
        <v>15.57</v>
      </c>
    </row>
    <row r="4598" spans="1:6" x14ac:dyDescent="0.25">
      <c r="A4598" t="s">
        <v>13639</v>
      </c>
      <c r="B4598" t="s">
        <v>13640</v>
      </c>
      <c r="C4598" t="s">
        <v>13641</v>
      </c>
      <c r="D4598" t="s">
        <v>107</v>
      </c>
      <c r="E4598">
        <v>4155</v>
      </c>
      <c r="F4598">
        <v>7.82</v>
      </c>
    </row>
    <row r="4599" spans="1:6" x14ac:dyDescent="0.25">
      <c r="A4599" t="s">
        <v>13642</v>
      </c>
      <c r="B4599" t="s">
        <v>13643</v>
      </c>
      <c r="C4599" t="s">
        <v>13644</v>
      </c>
      <c r="D4599" t="s">
        <v>160</v>
      </c>
      <c r="E4599">
        <v>4152</v>
      </c>
      <c r="F4599">
        <v>13.75</v>
      </c>
    </row>
    <row r="4600" spans="1:6" x14ac:dyDescent="0.25">
      <c r="A4600" t="s">
        <v>13645</v>
      </c>
      <c r="B4600" t="s">
        <v>13646</v>
      </c>
      <c r="C4600" t="s">
        <v>13647</v>
      </c>
      <c r="D4600" t="s">
        <v>253</v>
      </c>
      <c r="E4600">
        <v>4150</v>
      </c>
      <c r="F4600">
        <v>5.48</v>
      </c>
    </row>
    <row r="4601" spans="1:6" x14ac:dyDescent="0.25">
      <c r="A4601" t="s">
        <v>13648</v>
      </c>
      <c r="B4601" t="s">
        <v>13649</v>
      </c>
      <c r="C4601" t="s">
        <v>13650</v>
      </c>
      <c r="D4601" t="s">
        <v>127</v>
      </c>
      <c r="E4601">
        <v>4149</v>
      </c>
      <c r="F4601">
        <v>7.31</v>
      </c>
    </row>
    <row r="4602" spans="1:6" x14ac:dyDescent="0.25">
      <c r="A4602" t="s">
        <v>13651</v>
      </c>
      <c r="B4602" t="s">
        <v>13652</v>
      </c>
      <c r="C4602" t="s">
        <v>13653</v>
      </c>
      <c r="D4602" t="s">
        <v>156</v>
      </c>
      <c r="E4602">
        <v>4141</v>
      </c>
      <c r="F4602">
        <v>8.11</v>
      </c>
    </row>
    <row r="4603" spans="1:6" x14ac:dyDescent="0.25">
      <c r="A4603" t="s">
        <v>13654</v>
      </c>
      <c r="B4603" t="s">
        <v>13655</v>
      </c>
      <c r="C4603" t="s">
        <v>13656</v>
      </c>
      <c r="D4603" t="s">
        <v>88</v>
      </c>
      <c r="E4603">
        <v>4138</v>
      </c>
      <c r="F4603">
        <v>13.22</v>
      </c>
    </row>
    <row r="4604" spans="1:6" x14ac:dyDescent="0.25">
      <c r="A4604" t="s">
        <v>13657</v>
      </c>
      <c r="B4604" t="s">
        <v>13658</v>
      </c>
      <c r="C4604" t="s">
        <v>13659</v>
      </c>
      <c r="D4604" t="s">
        <v>88</v>
      </c>
      <c r="E4604">
        <v>4138</v>
      </c>
      <c r="F4604">
        <v>9.1199999999999992</v>
      </c>
    </row>
    <row r="4605" spans="1:6" x14ac:dyDescent="0.25">
      <c r="A4605" t="s">
        <v>13660</v>
      </c>
      <c r="B4605" t="s">
        <v>13661</v>
      </c>
      <c r="C4605" t="s">
        <v>13662</v>
      </c>
      <c r="D4605" t="s">
        <v>160</v>
      </c>
      <c r="E4605">
        <v>4138</v>
      </c>
      <c r="F4605">
        <v>13.87</v>
      </c>
    </row>
    <row r="4606" spans="1:6" x14ac:dyDescent="0.25">
      <c r="A4606" t="s">
        <v>13663</v>
      </c>
      <c r="B4606" t="s">
        <v>13664</v>
      </c>
      <c r="C4606" t="s">
        <v>13665</v>
      </c>
      <c r="D4606" t="s">
        <v>156</v>
      </c>
      <c r="E4606">
        <v>4135</v>
      </c>
      <c r="F4606">
        <v>15.18</v>
      </c>
    </row>
    <row r="4607" spans="1:6" x14ac:dyDescent="0.25">
      <c r="A4607" t="s">
        <v>13666</v>
      </c>
      <c r="B4607" t="s">
        <v>13667</v>
      </c>
      <c r="C4607" t="s">
        <v>13668</v>
      </c>
      <c r="D4607" t="s">
        <v>115</v>
      </c>
      <c r="E4607">
        <v>4133</v>
      </c>
      <c r="F4607">
        <v>6.44</v>
      </c>
    </row>
    <row r="4608" spans="1:6" x14ac:dyDescent="0.25">
      <c r="A4608" t="s">
        <v>13669</v>
      </c>
      <c r="B4608" t="s">
        <v>13670</v>
      </c>
      <c r="C4608" t="s">
        <v>13671</v>
      </c>
      <c r="D4608" t="s">
        <v>107</v>
      </c>
      <c r="E4608">
        <v>4133</v>
      </c>
      <c r="F4608">
        <v>10.35</v>
      </c>
    </row>
    <row r="4609" spans="1:6" x14ac:dyDescent="0.25">
      <c r="A4609" t="s">
        <v>13672</v>
      </c>
      <c r="B4609" t="s">
        <v>13673</v>
      </c>
      <c r="C4609" t="s">
        <v>13674</v>
      </c>
      <c r="D4609" t="s">
        <v>88</v>
      </c>
      <c r="E4609">
        <v>4127</v>
      </c>
      <c r="F4609">
        <v>9.2799999999999994</v>
      </c>
    </row>
    <row r="4610" spans="1:6" x14ac:dyDescent="0.25">
      <c r="A4610" t="s">
        <v>13675</v>
      </c>
      <c r="B4610" t="s">
        <v>13676</v>
      </c>
      <c r="C4610" t="s">
        <v>13677</v>
      </c>
      <c r="D4610" t="s">
        <v>88</v>
      </c>
      <c r="E4610">
        <v>4127</v>
      </c>
      <c r="F4610">
        <v>11.4</v>
      </c>
    </row>
    <row r="4611" spans="1:6" x14ac:dyDescent="0.25">
      <c r="A4611" t="s">
        <v>13678</v>
      </c>
      <c r="B4611" t="s">
        <v>13679</v>
      </c>
      <c r="C4611" t="s">
        <v>13680</v>
      </c>
      <c r="D4611" t="s">
        <v>88</v>
      </c>
      <c r="E4611">
        <v>4127</v>
      </c>
      <c r="F4611">
        <v>4.43</v>
      </c>
    </row>
    <row r="4612" spans="1:6" x14ac:dyDescent="0.25">
      <c r="A4612" t="s">
        <v>13681</v>
      </c>
      <c r="B4612" t="s">
        <v>13682</v>
      </c>
      <c r="C4612" t="s">
        <v>3360</v>
      </c>
      <c r="D4612" t="s">
        <v>173</v>
      </c>
      <c r="E4612">
        <v>4127</v>
      </c>
      <c r="F4612">
        <v>15.36</v>
      </c>
    </row>
    <row r="4613" spans="1:6" x14ac:dyDescent="0.25">
      <c r="A4613" t="s">
        <v>13683</v>
      </c>
      <c r="B4613" t="s">
        <v>13684</v>
      </c>
      <c r="C4613" t="s">
        <v>13685</v>
      </c>
      <c r="D4613" t="s">
        <v>156</v>
      </c>
      <c r="E4613">
        <v>4125</v>
      </c>
      <c r="F4613">
        <v>8.31</v>
      </c>
    </row>
    <row r="4614" spans="1:6" x14ac:dyDescent="0.25">
      <c r="A4614" t="s">
        <v>13686</v>
      </c>
      <c r="B4614" t="s">
        <v>13687</v>
      </c>
      <c r="C4614" t="s">
        <v>13688</v>
      </c>
      <c r="D4614" t="s">
        <v>253</v>
      </c>
      <c r="E4614">
        <v>4125</v>
      </c>
      <c r="F4614">
        <v>7.15</v>
      </c>
    </row>
    <row r="4615" spans="1:6" x14ac:dyDescent="0.25">
      <c r="A4615" t="s">
        <v>13689</v>
      </c>
      <c r="B4615" t="s">
        <v>13690</v>
      </c>
      <c r="C4615" t="s">
        <v>13691</v>
      </c>
      <c r="D4615" t="s">
        <v>173</v>
      </c>
      <c r="E4615">
        <v>4122</v>
      </c>
      <c r="F4615">
        <v>6.26</v>
      </c>
    </row>
    <row r="4616" spans="1:6" x14ac:dyDescent="0.25">
      <c r="A4616" t="s">
        <v>13692</v>
      </c>
      <c r="B4616" t="s">
        <v>13693</v>
      </c>
      <c r="C4616" t="s">
        <v>11971</v>
      </c>
      <c r="D4616" t="s">
        <v>107</v>
      </c>
      <c r="E4616">
        <v>4118</v>
      </c>
      <c r="F4616">
        <v>9.26</v>
      </c>
    </row>
    <row r="4617" spans="1:6" x14ac:dyDescent="0.25">
      <c r="A4617" t="s">
        <v>13694</v>
      </c>
      <c r="B4617" t="s">
        <v>13695</v>
      </c>
      <c r="C4617" t="s">
        <v>13696</v>
      </c>
      <c r="D4617" t="s">
        <v>156</v>
      </c>
      <c r="E4617">
        <v>4117</v>
      </c>
      <c r="F4617">
        <v>5.0599999999999996</v>
      </c>
    </row>
    <row r="4618" spans="1:6" x14ac:dyDescent="0.25">
      <c r="A4618" t="s">
        <v>13697</v>
      </c>
      <c r="B4618" t="s">
        <v>13698</v>
      </c>
      <c r="C4618" t="s">
        <v>13699</v>
      </c>
      <c r="D4618" t="s">
        <v>127</v>
      </c>
      <c r="E4618">
        <v>4112</v>
      </c>
      <c r="F4618">
        <v>11.03</v>
      </c>
    </row>
    <row r="4619" spans="1:6" x14ac:dyDescent="0.25">
      <c r="A4619" t="s">
        <v>13700</v>
      </c>
      <c r="B4619" t="s">
        <v>13701</v>
      </c>
      <c r="C4619" t="s">
        <v>13702</v>
      </c>
      <c r="D4619" t="s">
        <v>107</v>
      </c>
      <c r="E4619">
        <v>4112</v>
      </c>
      <c r="F4619">
        <v>5.54</v>
      </c>
    </row>
    <row r="4620" spans="1:6" x14ac:dyDescent="0.25">
      <c r="A4620" t="s">
        <v>13703</v>
      </c>
      <c r="B4620" t="s">
        <v>13704</v>
      </c>
      <c r="C4620" t="s">
        <v>13705</v>
      </c>
      <c r="D4620" t="s">
        <v>383</v>
      </c>
      <c r="E4620">
        <v>4100</v>
      </c>
      <c r="F4620">
        <v>14.24</v>
      </c>
    </row>
    <row r="4621" spans="1:6" x14ac:dyDescent="0.25">
      <c r="A4621" t="s">
        <v>13706</v>
      </c>
      <c r="B4621" t="s">
        <v>13707</v>
      </c>
      <c r="C4621" t="s">
        <v>13708</v>
      </c>
      <c r="D4621" t="s">
        <v>195</v>
      </c>
      <c r="E4621">
        <v>499</v>
      </c>
      <c r="F4621">
        <v>9.33</v>
      </c>
    </row>
    <row r="4622" spans="1:6" x14ac:dyDescent="0.25">
      <c r="A4622" t="s">
        <v>13709</v>
      </c>
      <c r="B4622" t="s">
        <v>13710</v>
      </c>
      <c r="C4622" t="s">
        <v>13711</v>
      </c>
      <c r="D4622" t="s">
        <v>115</v>
      </c>
      <c r="E4622">
        <v>498</v>
      </c>
      <c r="F4622">
        <v>13.93</v>
      </c>
    </row>
    <row r="4623" spans="1:6" x14ac:dyDescent="0.25">
      <c r="A4623" t="s">
        <v>13712</v>
      </c>
      <c r="B4623" t="s">
        <v>13713</v>
      </c>
      <c r="C4623" t="s">
        <v>13714</v>
      </c>
      <c r="D4623" t="s">
        <v>145</v>
      </c>
      <c r="E4623">
        <v>492</v>
      </c>
      <c r="F4623">
        <v>7.17</v>
      </c>
    </row>
    <row r="4624" spans="1:6" x14ac:dyDescent="0.25">
      <c r="A4624" t="s">
        <v>13715</v>
      </c>
      <c r="B4624" t="s">
        <v>13716</v>
      </c>
      <c r="C4624" t="s">
        <v>13717</v>
      </c>
      <c r="D4624" t="s">
        <v>156</v>
      </c>
      <c r="E4624">
        <v>491</v>
      </c>
      <c r="F4624">
        <v>4.43</v>
      </c>
    </row>
    <row r="4625" spans="1:6" x14ac:dyDescent="0.25">
      <c r="A4625" t="s">
        <v>13718</v>
      </c>
      <c r="B4625" t="s">
        <v>13719</v>
      </c>
      <c r="C4625" t="s">
        <v>13720</v>
      </c>
      <c r="D4625" t="s">
        <v>107</v>
      </c>
      <c r="E4625">
        <v>488</v>
      </c>
      <c r="F4625">
        <v>6.23</v>
      </c>
    </row>
    <row r="4626" spans="1:6" x14ac:dyDescent="0.25">
      <c r="A4626" t="s">
        <v>13721</v>
      </c>
      <c r="B4626" t="s">
        <v>13722</v>
      </c>
      <c r="C4626" t="s">
        <v>13723</v>
      </c>
      <c r="D4626" t="s">
        <v>156</v>
      </c>
      <c r="E4626">
        <v>488</v>
      </c>
      <c r="F4626">
        <v>9.94</v>
      </c>
    </row>
    <row r="4627" spans="1:6" x14ac:dyDescent="0.25">
      <c r="A4627" t="s">
        <v>13724</v>
      </c>
      <c r="B4627" t="s">
        <v>13725</v>
      </c>
      <c r="C4627" t="s">
        <v>13726</v>
      </c>
      <c r="D4627" t="s">
        <v>88</v>
      </c>
      <c r="E4627">
        <v>486</v>
      </c>
      <c r="F4627">
        <v>6.13</v>
      </c>
    </row>
    <row r="4628" spans="1:6" x14ac:dyDescent="0.25">
      <c r="A4628" t="s">
        <v>13727</v>
      </c>
      <c r="B4628" t="s">
        <v>13728</v>
      </c>
      <c r="C4628" t="s">
        <v>13729</v>
      </c>
      <c r="D4628" t="s">
        <v>123</v>
      </c>
      <c r="E4628">
        <v>485</v>
      </c>
      <c r="F4628">
        <v>10.94</v>
      </c>
    </row>
    <row r="4629" spans="1:6" x14ac:dyDescent="0.25">
      <c r="A4629" t="s">
        <v>13730</v>
      </c>
      <c r="B4629" t="s">
        <v>13731</v>
      </c>
      <c r="C4629" t="s">
        <v>13732</v>
      </c>
      <c r="D4629" t="s">
        <v>160</v>
      </c>
      <c r="E4629">
        <v>483</v>
      </c>
      <c r="F4629">
        <v>13.54</v>
      </c>
    </row>
    <row r="4630" spans="1:6" x14ac:dyDescent="0.25">
      <c r="A4630" t="s">
        <v>13733</v>
      </c>
      <c r="B4630" t="s">
        <v>13734</v>
      </c>
      <c r="C4630" t="s">
        <v>13735</v>
      </c>
      <c r="D4630" t="s">
        <v>205</v>
      </c>
      <c r="E4630">
        <v>480</v>
      </c>
      <c r="F4630">
        <v>11.62</v>
      </c>
    </row>
    <row r="4631" spans="1:6" x14ac:dyDescent="0.25">
      <c r="A4631" t="s">
        <v>13736</v>
      </c>
      <c r="B4631" t="s">
        <v>13737</v>
      </c>
      <c r="C4631" t="s">
        <v>13738</v>
      </c>
      <c r="D4631" t="s">
        <v>107</v>
      </c>
      <c r="E4631">
        <v>480</v>
      </c>
      <c r="F4631">
        <v>12.09</v>
      </c>
    </row>
    <row r="4632" spans="1:6" x14ac:dyDescent="0.25">
      <c r="A4632" t="s">
        <v>13739</v>
      </c>
      <c r="B4632" t="s">
        <v>13740</v>
      </c>
      <c r="C4632" t="s">
        <v>8186</v>
      </c>
      <c r="D4632" t="s">
        <v>156</v>
      </c>
      <c r="E4632">
        <v>478</v>
      </c>
      <c r="F4632">
        <v>6.92</v>
      </c>
    </row>
    <row r="4633" spans="1:6" x14ac:dyDescent="0.25">
      <c r="A4633" t="s">
        <v>13741</v>
      </c>
      <c r="B4633" t="s">
        <v>13742</v>
      </c>
      <c r="C4633" t="s">
        <v>3536</v>
      </c>
      <c r="D4633" t="s">
        <v>156</v>
      </c>
      <c r="E4633">
        <v>476</v>
      </c>
      <c r="F4633">
        <v>4.01</v>
      </c>
    </row>
    <row r="4634" spans="1:6" x14ac:dyDescent="0.25">
      <c r="A4634" t="s">
        <v>13743</v>
      </c>
      <c r="B4634" t="s">
        <v>13744</v>
      </c>
      <c r="C4634" t="s">
        <v>13745</v>
      </c>
      <c r="D4634" t="s">
        <v>115</v>
      </c>
      <c r="E4634">
        <v>475</v>
      </c>
      <c r="F4634">
        <v>4.3</v>
      </c>
    </row>
    <row r="4635" spans="1:6" x14ac:dyDescent="0.25">
      <c r="A4635" t="s">
        <v>13746</v>
      </c>
      <c r="B4635" t="s">
        <v>13747</v>
      </c>
      <c r="C4635" t="s">
        <v>13748</v>
      </c>
      <c r="D4635" t="s">
        <v>103</v>
      </c>
      <c r="E4635">
        <v>475</v>
      </c>
      <c r="F4635">
        <v>4.95</v>
      </c>
    </row>
    <row r="4636" spans="1:6" x14ac:dyDescent="0.25">
      <c r="A4636" t="s">
        <v>13749</v>
      </c>
      <c r="B4636" t="s">
        <v>13750</v>
      </c>
      <c r="C4636" t="s">
        <v>13751</v>
      </c>
      <c r="D4636" t="s">
        <v>156</v>
      </c>
      <c r="E4636">
        <v>475</v>
      </c>
      <c r="F4636">
        <v>12.44</v>
      </c>
    </row>
    <row r="4637" spans="1:6" x14ac:dyDescent="0.25">
      <c r="A4637" t="s">
        <v>13752</v>
      </c>
      <c r="B4637" t="s">
        <v>13753</v>
      </c>
      <c r="C4637" t="s">
        <v>13754</v>
      </c>
      <c r="D4637" t="s">
        <v>123</v>
      </c>
      <c r="E4637">
        <v>470</v>
      </c>
      <c r="F4637">
        <v>5.69</v>
      </c>
    </row>
    <row r="4638" spans="1:6" x14ac:dyDescent="0.25">
      <c r="A4638" t="s">
        <v>13755</v>
      </c>
      <c r="B4638" t="s">
        <v>13756</v>
      </c>
      <c r="C4638" t="s">
        <v>13757</v>
      </c>
      <c r="D4638" t="s">
        <v>115</v>
      </c>
      <c r="E4638">
        <v>470</v>
      </c>
      <c r="F4638">
        <v>13.2</v>
      </c>
    </row>
    <row r="4639" spans="1:6" x14ac:dyDescent="0.25">
      <c r="A4639" t="s">
        <v>13758</v>
      </c>
      <c r="B4639" t="s">
        <v>13759</v>
      </c>
      <c r="C4639" t="s">
        <v>13760</v>
      </c>
      <c r="D4639" t="s">
        <v>173</v>
      </c>
      <c r="E4639">
        <v>465</v>
      </c>
      <c r="F4639">
        <v>15.59</v>
      </c>
    </row>
    <row r="4640" spans="1:6" x14ac:dyDescent="0.25">
      <c r="A4640" t="s">
        <v>13761</v>
      </c>
      <c r="B4640" t="s">
        <v>13762</v>
      </c>
      <c r="C4640" t="s">
        <v>13763</v>
      </c>
      <c r="D4640" t="s">
        <v>156</v>
      </c>
      <c r="E4640">
        <v>459</v>
      </c>
      <c r="F4640">
        <v>4.3600000000000003</v>
      </c>
    </row>
    <row r="4641" spans="1:6" x14ac:dyDescent="0.25">
      <c r="A4641" t="s">
        <v>13764</v>
      </c>
      <c r="B4641" t="s">
        <v>13765</v>
      </c>
      <c r="C4641" t="s">
        <v>13766</v>
      </c>
      <c r="D4641" t="s">
        <v>123</v>
      </c>
      <c r="E4641">
        <v>457</v>
      </c>
      <c r="F4641">
        <v>11.26</v>
      </c>
    </row>
    <row r="4642" spans="1:6" x14ac:dyDescent="0.25">
      <c r="A4642" t="s">
        <v>13767</v>
      </c>
      <c r="B4642" t="s">
        <v>13768</v>
      </c>
      <c r="C4642" t="s">
        <v>13769</v>
      </c>
      <c r="D4642" t="s">
        <v>156</v>
      </c>
      <c r="E4642">
        <v>455</v>
      </c>
      <c r="F4642">
        <v>12.57</v>
      </c>
    </row>
    <row r="4643" spans="1:6" x14ac:dyDescent="0.25">
      <c r="A4643" t="s">
        <v>13770</v>
      </c>
      <c r="B4643" t="s">
        <v>13771</v>
      </c>
      <c r="C4643" t="s">
        <v>13772</v>
      </c>
      <c r="D4643" t="s">
        <v>107</v>
      </c>
      <c r="E4643">
        <v>453</v>
      </c>
      <c r="F4643">
        <v>8.7899999999999991</v>
      </c>
    </row>
    <row r="4644" spans="1:6" x14ac:dyDescent="0.25">
      <c r="A4644" t="s">
        <v>13773</v>
      </c>
      <c r="B4644" t="s">
        <v>13774</v>
      </c>
      <c r="C4644" t="s">
        <v>13775</v>
      </c>
      <c r="D4644" t="s">
        <v>88</v>
      </c>
      <c r="E4644">
        <v>449</v>
      </c>
      <c r="F4644">
        <v>9.8000000000000007</v>
      </c>
    </row>
    <row r="4645" spans="1:6" x14ac:dyDescent="0.25">
      <c r="A4645" t="s">
        <v>13776</v>
      </c>
      <c r="B4645" t="s">
        <v>13777</v>
      </c>
      <c r="C4645" t="s">
        <v>13778</v>
      </c>
      <c r="D4645" t="s">
        <v>107</v>
      </c>
      <c r="E4645">
        <v>449</v>
      </c>
      <c r="F4645">
        <v>4.54</v>
      </c>
    </row>
    <row r="4646" spans="1:6" x14ac:dyDescent="0.25">
      <c r="A4646" t="s">
        <v>13779</v>
      </c>
      <c r="B4646" t="s">
        <v>13780</v>
      </c>
      <c r="C4646" t="s">
        <v>13781</v>
      </c>
      <c r="D4646" t="s">
        <v>88</v>
      </c>
      <c r="E4646">
        <v>446</v>
      </c>
      <c r="F4646">
        <v>6.28</v>
      </c>
    </row>
    <row r="4647" spans="1:6" x14ac:dyDescent="0.25">
      <c r="A4647" t="s">
        <v>13782</v>
      </c>
      <c r="B4647" t="s">
        <v>13783</v>
      </c>
      <c r="C4647" t="s">
        <v>10927</v>
      </c>
      <c r="D4647" t="s">
        <v>383</v>
      </c>
      <c r="E4647">
        <v>443</v>
      </c>
      <c r="F4647">
        <v>10.51</v>
      </c>
    </row>
    <row r="4648" spans="1:6" x14ac:dyDescent="0.25">
      <c r="A4648" t="s">
        <v>13784</v>
      </c>
      <c r="B4648" t="s">
        <v>13785</v>
      </c>
      <c r="C4648" t="s">
        <v>13786</v>
      </c>
      <c r="D4648" t="s">
        <v>123</v>
      </c>
      <c r="E4648">
        <v>442</v>
      </c>
      <c r="F4648">
        <v>4.4000000000000004</v>
      </c>
    </row>
    <row r="4649" spans="1:6" x14ac:dyDescent="0.25">
      <c r="A4649" t="s">
        <v>13787</v>
      </c>
      <c r="B4649" t="s">
        <v>13788</v>
      </c>
      <c r="C4649" t="s">
        <v>13789</v>
      </c>
      <c r="D4649" t="s">
        <v>107</v>
      </c>
      <c r="E4649">
        <v>441</v>
      </c>
      <c r="F4649">
        <v>15.5</v>
      </c>
    </row>
    <row r="4650" spans="1:6" x14ac:dyDescent="0.25">
      <c r="A4650" t="s">
        <v>13790</v>
      </c>
      <c r="B4650" t="s">
        <v>13791</v>
      </c>
      <c r="C4650" t="s">
        <v>13792</v>
      </c>
      <c r="D4650" t="s">
        <v>107</v>
      </c>
      <c r="E4650">
        <v>439</v>
      </c>
      <c r="F4650">
        <v>9.3699999999999992</v>
      </c>
    </row>
    <row r="4651" spans="1:6" x14ac:dyDescent="0.25">
      <c r="A4651" t="s">
        <v>13793</v>
      </c>
      <c r="B4651" t="s">
        <v>13794</v>
      </c>
      <c r="C4651" t="s">
        <v>5662</v>
      </c>
      <c r="D4651" t="s">
        <v>383</v>
      </c>
      <c r="E4651">
        <v>438</v>
      </c>
      <c r="F4651">
        <v>14.28</v>
      </c>
    </row>
    <row r="4652" spans="1:6" x14ac:dyDescent="0.25">
      <c r="A4652" t="s">
        <v>13795</v>
      </c>
      <c r="B4652" t="s">
        <v>13796</v>
      </c>
      <c r="C4652" t="s">
        <v>13797</v>
      </c>
      <c r="D4652" t="s">
        <v>88</v>
      </c>
      <c r="E4652">
        <v>435</v>
      </c>
      <c r="F4652">
        <v>7.57</v>
      </c>
    </row>
    <row r="4653" spans="1:6" x14ac:dyDescent="0.25">
      <c r="A4653" t="s">
        <v>13798</v>
      </c>
      <c r="B4653" t="s">
        <v>13799</v>
      </c>
      <c r="C4653" t="s">
        <v>13800</v>
      </c>
      <c r="D4653" t="s">
        <v>205</v>
      </c>
      <c r="E4653">
        <v>434</v>
      </c>
      <c r="F4653">
        <v>12.3</v>
      </c>
    </row>
    <row r="4654" spans="1:6" x14ac:dyDescent="0.25">
      <c r="A4654" t="s">
        <v>13801</v>
      </c>
      <c r="B4654" t="s">
        <v>13802</v>
      </c>
      <c r="C4654" t="s">
        <v>13803</v>
      </c>
      <c r="D4654" t="s">
        <v>88</v>
      </c>
      <c r="E4654">
        <v>434</v>
      </c>
      <c r="F4654">
        <v>13.88</v>
      </c>
    </row>
    <row r="4655" spans="1:6" x14ac:dyDescent="0.25">
      <c r="A4655" t="s">
        <v>13804</v>
      </c>
      <c r="B4655" t="s">
        <v>13805</v>
      </c>
      <c r="C4655" t="s">
        <v>13806</v>
      </c>
      <c r="D4655" t="s">
        <v>115</v>
      </c>
      <c r="E4655">
        <v>431</v>
      </c>
      <c r="F4655">
        <v>12.36</v>
      </c>
    </row>
    <row r="4656" spans="1:6" x14ac:dyDescent="0.25">
      <c r="A4656" t="s">
        <v>13807</v>
      </c>
      <c r="B4656" t="s">
        <v>13808</v>
      </c>
      <c r="C4656" t="s">
        <v>13809</v>
      </c>
      <c r="D4656" t="s">
        <v>88</v>
      </c>
      <c r="E4656">
        <v>431</v>
      </c>
      <c r="F4656">
        <v>14.4</v>
      </c>
    </row>
    <row r="4657" spans="1:6" x14ac:dyDescent="0.25">
      <c r="A4657" t="s">
        <v>13810</v>
      </c>
      <c r="B4657" t="s">
        <v>13811</v>
      </c>
      <c r="C4657" t="s">
        <v>13812</v>
      </c>
      <c r="D4657" t="s">
        <v>131</v>
      </c>
      <c r="E4657">
        <v>431</v>
      </c>
      <c r="F4657">
        <v>12.09</v>
      </c>
    </row>
    <row r="4658" spans="1:6" x14ac:dyDescent="0.25">
      <c r="A4658" t="s">
        <v>13813</v>
      </c>
      <c r="B4658" t="s">
        <v>13814</v>
      </c>
      <c r="C4658" t="s">
        <v>13815</v>
      </c>
      <c r="D4658" t="s">
        <v>123</v>
      </c>
      <c r="E4658">
        <v>430</v>
      </c>
      <c r="F4658">
        <v>11.67</v>
      </c>
    </row>
    <row r="4659" spans="1:6" x14ac:dyDescent="0.25">
      <c r="A4659" t="s">
        <v>13816</v>
      </c>
      <c r="B4659" t="s">
        <v>13817</v>
      </c>
      <c r="C4659" t="s">
        <v>13818</v>
      </c>
      <c r="D4659" t="s">
        <v>115</v>
      </c>
      <c r="E4659">
        <v>427</v>
      </c>
      <c r="F4659">
        <v>6.94</v>
      </c>
    </row>
    <row r="4660" spans="1:6" x14ac:dyDescent="0.25">
      <c r="A4660" t="s">
        <v>13819</v>
      </c>
      <c r="B4660" t="s">
        <v>13820</v>
      </c>
      <c r="C4660" t="s">
        <v>13821</v>
      </c>
      <c r="D4660" t="s">
        <v>123</v>
      </c>
      <c r="E4660">
        <v>426</v>
      </c>
      <c r="F4660">
        <v>10.7</v>
      </c>
    </row>
    <row r="4661" spans="1:6" x14ac:dyDescent="0.25">
      <c r="A4661" t="s">
        <v>13822</v>
      </c>
      <c r="B4661" t="s">
        <v>13823</v>
      </c>
      <c r="C4661" t="s">
        <v>13824</v>
      </c>
      <c r="D4661" t="s">
        <v>205</v>
      </c>
      <c r="E4661">
        <v>426</v>
      </c>
      <c r="F4661">
        <v>7.29</v>
      </c>
    </row>
    <row r="4662" spans="1:6" x14ac:dyDescent="0.25">
      <c r="A4662" t="s">
        <v>13825</v>
      </c>
      <c r="B4662" t="s">
        <v>13826</v>
      </c>
      <c r="C4662" t="s">
        <v>13827</v>
      </c>
      <c r="D4662" t="s">
        <v>205</v>
      </c>
      <c r="E4662">
        <v>426</v>
      </c>
      <c r="F4662">
        <v>8.7100000000000009</v>
      </c>
    </row>
    <row r="4663" spans="1:6" x14ac:dyDescent="0.25">
      <c r="A4663" t="s">
        <v>13828</v>
      </c>
      <c r="B4663" t="s">
        <v>13829</v>
      </c>
      <c r="C4663" t="s">
        <v>13830</v>
      </c>
      <c r="D4663" t="s">
        <v>88</v>
      </c>
      <c r="E4663">
        <v>423</v>
      </c>
      <c r="F4663">
        <v>4.6100000000000003</v>
      </c>
    </row>
    <row r="4664" spans="1:6" x14ac:dyDescent="0.25">
      <c r="A4664" t="s">
        <v>13831</v>
      </c>
      <c r="B4664" t="s">
        <v>13832</v>
      </c>
      <c r="C4664" t="s">
        <v>13833</v>
      </c>
      <c r="D4664" t="s">
        <v>107</v>
      </c>
      <c r="E4664">
        <v>414</v>
      </c>
      <c r="F4664">
        <v>12.27</v>
      </c>
    </row>
    <row r="4665" spans="1:6" x14ac:dyDescent="0.25">
      <c r="A4665" t="s">
        <v>13834</v>
      </c>
      <c r="B4665" t="s">
        <v>13835</v>
      </c>
      <c r="C4665" t="s">
        <v>13836</v>
      </c>
      <c r="D4665" t="s">
        <v>107</v>
      </c>
      <c r="E4665">
        <v>48</v>
      </c>
      <c r="F4665">
        <v>10.9</v>
      </c>
    </row>
    <row r="4666" spans="1:6" x14ac:dyDescent="0.25">
      <c r="A4666" t="s">
        <v>13837</v>
      </c>
      <c r="B4666" t="s">
        <v>13838</v>
      </c>
      <c r="C4666" t="s">
        <v>13839</v>
      </c>
      <c r="D4666" t="s">
        <v>383</v>
      </c>
      <c r="E4666">
        <v>47</v>
      </c>
      <c r="F4666">
        <v>12.76</v>
      </c>
    </row>
    <row r="4667" spans="1:6" x14ac:dyDescent="0.25">
      <c r="A4667" t="s">
        <v>13840</v>
      </c>
      <c r="B4667" t="s">
        <v>13841</v>
      </c>
      <c r="C4667" t="s">
        <v>13842</v>
      </c>
      <c r="D4667" t="s">
        <v>160</v>
      </c>
      <c r="E4667">
        <v>46</v>
      </c>
      <c r="F4667">
        <v>12.67</v>
      </c>
    </row>
    <row r="4668" spans="1:6" x14ac:dyDescent="0.25">
      <c r="A4668" t="s">
        <v>13843</v>
      </c>
      <c r="B4668" t="s">
        <v>13844</v>
      </c>
      <c r="C4668" t="s">
        <v>13845</v>
      </c>
      <c r="D4668" t="s">
        <v>123</v>
      </c>
      <c r="E4668">
        <v>45</v>
      </c>
      <c r="F4668">
        <v>14.36</v>
      </c>
    </row>
    <row r="4669" spans="1:6" x14ac:dyDescent="0.25">
      <c r="A4669" t="s">
        <v>13846</v>
      </c>
      <c r="B4669" t="s">
        <v>13847</v>
      </c>
      <c r="C4669" t="s">
        <v>13848</v>
      </c>
      <c r="D4669" t="s">
        <v>123</v>
      </c>
      <c r="E4669">
        <v>41</v>
      </c>
      <c r="F4669">
        <v>10.9</v>
      </c>
    </row>
    <row r="4670" spans="1:6" x14ac:dyDescent="0.25">
      <c r="A4670" t="s">
        <v>13849</v>
      </c>
      <c r="B4670" t="s">
        <v>13850</v>
      </c>
      <c r="C4670" t="s">
        <v>13851</v>
      </c>
      <c r="D4670" t="s">
        <v>156</v>
      </c>
      <c r="E4670">
        <v>3995</v>
      </c>
      <c r="F4670">
        <v>4.18</v>
      </c>
    </row>
    <row r="4671" spans="1:6" x14ac:dyDescent="0.25">
      <c r="A4671" t="s">
        <v>13852</v>
      </c>
      <c r="B4671" t="s">
        <v>13853</v>
      </c>
      <c r="C4671" t="s">
        <v>13854</v>
      </c>
      <c r="D4671" t="s">
        <v>123</v>
      </c>
      <c r="E4671">
        <v>3992</v>
      </c>
      <c r="F4671">
        <v>11.24</v>
      </c>
    </row>
    <row r="4672" spans="1:6" x14ac:dyDescent="0.25">
      <c r="A4672" t="s">
        <v>13855</v>
      </c>
      <c r="B4672" t="s">
        <v>13856</v>
      </c>
      <c r="C4672" t="s">
        <v>13857</v>
      </c>
      <c r="D4672" t="s">
        <v>127</v>
      </c>
      <c r="E4672">
        <v>3991</v>
      </c>
      <c r="F4672">
        <v>15.72</v>
      </c>
    </row>
    <row r="4673" spans="1:6" x14ac:dyDescent="0.25">
      <c r="A4673" t="s">
        <v>13858</v>
      </c>
      <c r="B4673" t="s">
        <v>13859</v>
      </c>
      <c r="C4673" t="s">
        <v>13860</v>
      </c>
      <c r="D4673" t="s">
        <v>107</v>
      </c>
      <c r="E4673">
        <v>3989</v>
      </c>
      <c r="F4673">
        <v>9.98</v>
      </c>
    </row>
    <row r="4674" spans="1:6" x14ac:dyDescent="0.25">
      <c r="A4674" t="s">
        <v>13861</v>
      </c>
      <c r="B4674" t="s">
        <v>13862</v>
      </c>
      <c r="C4674" t="s">
        <v>13863</v>
      </c>
      <c r="D4674" t="s">
        <v>205</v>
      </c>
      <c r="E4674">
        <v>3986</v>
      </c>
      <c r="F4674">
        <v>4.12</v>
      </c>
    </row>
    <row r="4675" spans="1:6" x14ac:dyDescent="0.25">
      <c r="A4675" t="s">
        <v>13864</v>
      </c>
      <c r="B4675" t="s">
        <v>13865</v>
      </c>
      <c r="C4675" t="s">
        <v>13866</v>
      </c>
      <c r="D4675" t="s">
        <v>173</v>
      </c>
      <c r="E4675">
        <v>3986</v>
      </c>
      <c r="F4675">
        <v>14.76</v>
      </c>
    </row>
    <row r="4676" spans="1:6" x14ac:dyDescent="0.25">
      <c r="A4676" t="s">
        <v>13867</v>
      </c>
      <c r="B4676" t="s">
        <v>13868</v>
      </c>
      <c r="C4676" t="s">
        <v>13869</v>
      </c>
      <c r="D4676" t="s">
        <v>107</v>
      </c>
      <c r="E4676">
        <v>3985</v>
      </c>
      <c r="F4676">
        <v>8.7799999999999994</v>
      </c>
    </row>
    <row r="4677" spans="1:6" x14ac:dyDescent="0.25">
      <c r="A4677" t="s">
        <v>13870</v>
      </c>
      <c r="B4677" t="s">
        <v>13871</v>
      </c>
      <c r="C4677" t="s">
        <v>13872</v>
      </c>
      <c r="D4677" t="s">
        <v>127</v>
      </c>
      <c r="E4677">
        <v>3983</v>
      </c>
      <c r="F4677">
        <v>9.6300000000000008</v>
      </c>
    </row>
    <row r="4678" spans="1:6" x14ac:dyDescent="0.25">
      <c r="A4678" t="s">
        <v>13873</v>
      </c>
      <c r="B4678" t="s">
        <v>13874</v>
      </c>
      <c r="C4678" t="s">
        <v>13875</v>
      </c>
      <c r="D4678" t="s">
        <v>107</v>
      </c>
      <c r="E4678">
        <v>3983</v>
      </c>
      <c r="F4678">
        <v>15.08</v>
      </c>
    </row>
    <row r="4679" spans="1:6" x14ac:dyDescent="0.25">
      <c r="A4679" t="s">
        <v>13876</v>
      </c>
      <c r="B4679" t="s">
        <v>13877</v>
      </c>
      <c r="C4679" t="s">
        <v>13878</v>
      </c>
      <c r="D4679" t="s">
        <v>88</v>
      </c>
      <c r="E4679">
        <v>3981</v>
      </c>
      <c r="F4679">
        <v>11.81</v>
      </c>
    </row>
    <row r="4680" spans="1:6" x14ac:dyDescent="0.25">
      <c r="A4680" t="s">
        <v>13879</v>
      </c>
      <c r="B4680" t="s">
        <v>13880</v>
      </c>
      <c r="C4680" t="s">
        <v>13881</v>
      </c>
      <c r="D4680" t="s">
        <v>123</v>
      </c>
      <c r="E4680">
        <v>3980</v>
      </c>
      <c r="F4680">
        <v>9.32</v>
      </c>
    </row>
    <row r="4681" spans="1:6" x14ac:dyDescent="0.25">
      <c r="A4681" t="s">
        <v>13882</v>
      </c>
      <c r="B4681" t="s">
        <v>13883</v>
      </c>
      <c r="C4681" t="s">
        <v>13884</v>
      </c>
      <c r="D4681" t="s">
        <v>115</v>
      </c>
      <c r="E4681">
        <v>3980</v>
      </c>
      <c r="F4681">
        <v>8.19</v>
      </c>
    </row>
    <row r="4682" spans="1:6" x14ac:dyDescent="0.25">
      <c r="A4682" t="s">
        <v>13885</v>
      </c>
      <c r="B4682" t="s">
        <v>13886</v>
      </c>
      <c r="C4682" t="s">
        <v>2693</v>
      </c>
      <c r="D4682" t="s">
        <v>115</v>
      </c>
      <c r="E4682">
        <v>3980</v>
      </c>
      <c r="F4682">
        <v>4.18</v>
      </c>
    </row>
    <row r="4683" spans="1:6" x14ac:dyDescent="0.25">
      <c r="A4683" t="s">
        <v>13887</v>
      </c>
      <c r="B4683" t="s">
        <v>13888</v>
      </c>
      <c r="C4683" t="s">
        <v>13889</v>
      </c>
      <c r="D4683" t="s">
        <v>88</v>
      </c>
      <c r="E4683">
        <v>3979</v>
      </c>
      <c r="F4683">
        <v>4.62</v>
      </c>
    </row>
    <row r="4684" spans="1:6" x14ac:dyDescent="0.25">
      <c r="A4684" t="s">
        <v>13890</v>
      </c>
      <c r="B4684" t="s">
        <v>13891</v>
      </c>
      <c r="C4684" t="s">
        <v>13892</v>
      </c>
      <c r="D4684" t="s">
        <v>107</v>
      </c>
      <c r="E4684">
        <v>3976</v>
      </c>
      <c r="F4684">
        <v>15.59</v>
      </c>
    </row>
    <row r="4685" spans="1:6" x14ac:dyDescent="0.25">
      <c r="A4685" t="s">
        <v>13893</v>
      </c>
      <c r="B4685" t="s">
        <v>13894</v>
      </c>
      <c r="C4685" t="s">
        <v>13895</v>
      </c>
      <c r="D4685" t="s">
        <v>107</v>
      </c>
      <c r="E4685">
        <v>3975</v>
      </c>
      <c r="F4685">
        <v>9.86</v>
      </c>
    </row>
    <row r="4686" spans="1:6" x14ac:dyDescent="0.25">
      <c r="A4686" t="s">
        <v>13896</v>
      </c>
      <c r="B4686" t="s">
        <v>13897</v>
      </c>
      <c r="C4686" t="s">
        <v>5273</v>
      </c>
      <c r="D4686" t="s">
        <v>107</v>
      </c>
      <c r="E4686">
        <v>3974</v>
      </c>
      <c r="F4686">
        <v>6.65</v>
      </c>
    </row>
    <row r="4687" spans="1:6" x14ac:dyDescent="0.25">
      <c r="A4687" t="s">
        <v>13898</v>
      </c>
      <c r="B4687" t="s">
        <v>13899</v>
      </c>
      <c r="C4687" t="s">
        <v>13900</v>
      </c>
      <c r="D4687" t="s">
        <v>156</v>
      </c>
      <c r="E4687">
        <v>3974</v>
      </c>
      <c r="F4687">
        <v>14.88</v>
      </c>
    </row>
    <row r="4688" spans="1:6" x14ac:dyDescent="0.25">
      <c r="A4688" t="s">
        <v>13901</v>
      </c>
      <c r="B4688" t="s">
        <v>13902</v>
      </c>
      <c r="C4688" t="s">
        <v>13903</v>
      </c>
      <c r="D4688" t="s">
        <v>107</v>
      </c>
      <c r="E4688">
        <v>3972</v>
      </c>
      <c r="F4688">
        <v>13.21</v>
      </c>
    </row>
    <row r="4689" spans="1:6" x14ac:dyDescent="0.25">
      <c r="A4689" t="s">
        <v>13904</v>
      </c>
      <c r="B4689" t="s">
        <v>13905</v>
      </c>
      <c r="C4689" t="s">
        <v>13906</v>
      </c>
      <c r="D4689" t="s">
        <v>127</v>
      </c>
      <c r="E4689">
        <v>3969</v>
      </c>
      <c r="F4689">
        <v>15.73</v>
      </c>
    </row>
    <row r="4690" spans="1:6" x14ac:dyDescent="0.25">
      <c r="A4690" t="s">
        <v>13907</v>
      </c>
      <c r="B4690" t="s">
        <v>13908</v>
      </c>
      <c r="C4690" t="s">
        <v>13909</v>
      </c>
      <c r="D4690" t="s">
        <v>107</v>
      </c>
      <c r="E4690">
        <v>3969</v>
      </c>
      <c r="F4690">
        <v>7.07</v>
      </c>
    </row>
    <row r="4691" spans="1:6" x14ac:dyDescent="0.25">
      <c r="A4691" t="s">
        <v>13910</v>
      </c>
      <c r="B4691" t="s">
        <v>13911</v>
      </c>
      <c r="C4691" t="s">
        <v>13912</v>
      </c>
      <c r="D4691" t="s">
        <v>383</v>
      </c>
      <c r="E4691">
        <v>3969</v>
      </c>
      <c r="F4691">
        <v>14.51</v>
      </c>
    </row>
    <row r="4692" spans="1:6" x14ac:dyDescent="0.25">
      <c r="A4692" t="s">
        <v>13913</v>
      </c>
      <c r="B4692" t="s">
        <v>13914</v>
      </c>
      <c r="C4692" t="s">
        <v>13915</v>
      </c>
      <c r="D4692" t="s">
        <v>88</v>
      </c>
      <c r="E4692">
        <v>3963</v>
      </c>
      <c r="F4692">
        <v>9.24</v>
      </c>
    </row>
    <row r="4693" spans="1:6" x14ac:dyDescent="0.25">
      <c r="A4693" t="s">
        <v>13916</v>
      </c>
      <c r="B4693" t="s">
        <v>13917</v>
      </c>
      <c r="C4693" t="s">
        <v>13918</v>
      </c>
      <c r="D4693" t="s">
        <v>107</v>
      </c>
      <c r="E4693">
        <v>3963</v>
      </c>
      <c r="F4693">
        <v>4.6100000000000003</v>
      </c>
    </row>
    <row r="4694" spans="1:6" x14ac:dyDescent="0.25">
      <c r="A4694" t="s">
        <v>13919</v>
      </c>
      <c r="B4694" t="s">
        <v>13920</v>
      </c>
      <c r="C4694" t="s">
        <v>13921</v>
      </c>
      <c r="D4694" t="s">
        <v>145</v>
      </c>
      <c r="E4694">
        <v>3963</v>
      </c>
      <c r="F4694">
        <v>12.13</v>
      </c>
    </row>
    <row r="4695" spans="1:6" x14ac:dyDescent="0.25">
      <c r="A4695" t="s">
        <v>13922</v>
      </c>
      <c r="B4695" t="s">
        <v>13923</v>
      </c>
      <c r="C4695" t="s">
        <v>10981</v>
      </c>
      <c r="D4695" t="s">
        <v>383</v>
      </c>
      <c r="E4695">
        <v>3960</v>
      </c>
      <c r="F4695">
        <v>10.15</v>
      </c>
    </row>
    <row r="4696" spans="1:6" x14ac:dyDescent="0.25">
      <c r="A4696" t="s">
        <v>13924</v>
      </c>
      <c r="B4696" t="s">
        <v>13925</v>
      </c>
      <c r="C4696" t="s">
        <v>13926</v>
      </c>
      <c r="D4696" t="s">
        <v>115</v>
      </c>
      <c r="E4696">
        <v>3957</v>
      </c>
      <c r="F4696">
        <v>12.83</v>
      </c>
    </row>
    <row r="4697" spans="1:6" x14ac:dyDescent="0.25">
      <c r="A4697" t="s">
        <v>13927</v>
      </c>
      <c r="B4697" t="s">
        <v>13928</v>
      </c>
      <c r="C4697" t="s">
        <v>13929</v>
      </c>
      <c r="D4697" t="s">
        <v>115</v>
      </c>
      <c r="E4697">
        <v>3951</v>
      </c>
      <c r="F4697">
        <v>4.5599999999999996</v>
      </c>
    </row>
    <row r="4698" spans="1:6" x14ac:dyDescent="0.25">
      <c r="A4698" t="s">
        <v>13930</v>
      </c>
      <c r="B4698" t="s">
        <v>13931</v>
      </c>
      <c r="C4698" t="s">
        <v>5204</v>
      </c>
      <c r="D4698" t="s">
        <v>160</v>
      </c>
      <c r="E4698">
        <v>3944</v>
      </c>
      <c r="F4698">
        <v>14.8</v>
      </c>
    </row>
    <row r="4699" spans="1:6" x14ac:dyDescent="0.25">
      <c r="A4699" t="s">
        <v>13932</v>
      </c>
      <c r="B4699" t="s">
        <v>13933</v>
      </c>
      <c r="C4699" t="s">
        <v>13934</v>
      </c>
      <c r="D4699" t="s">
        <v>115</v>
      </c>
      <c r="E4699">
        <v>3938</v>
      </c>
      <c r="F4699">
        <v>10.52</v>
      </c>
    </row>
    <row r="4700" spans="1:6" x14ac:dyDescent="0.25">
      <c r="A4700" t="s">
        <v>13935</v>
      </c>
      <c r="B4700" t="s">
        <v>13936</v>
      </c>
      <c r="C4700" t="s">
        <v>13937</v>
      </c>
      <c r="D4700" t="s">
        <v>212</v>
      </c>
      <c r="E4700">
        <v>3937</v>
      </c>
      <c r="F4700">
        <v>7.51</v>
      </c>
    </row>
    <row r="4701" spans="1:6" x14ac:dyDescent="0.25">
      <c r="A4701" t="s">
        <v>13938</v>
      </c>
      <c r="B4701" t="s">
        <v>13939</v>
      </c>
      <c r="C4701" t="s">
        <v>13940</v>
      </c>
      <c r="D4701" t="s">
        <v>115</v>
      </c>
      <c r="E4701">
        <v>3936</v>
      </c>
      <c r="F4701">
        <v>12.23</v>
      </c>
    </row>
    <row r="4702" spans="1:6" x14ac:dyDescent="0.25">
      <c r="A4702" t="s">
        <v>13941</v>
      </c>
      <c r="B4702" t="s">
        <v>13942</v>
      </c>
      <c r="C4702" t="s">
        <v>115</v>
      </c>
      <c r="D4702" t="s">
        <v>173</v>
      </c>
      <c r="E4702">
        <v>3934</v>
      </c>
      <c r="F4702">
        <v>11.83</v>
      </c>
    </row>
    <row r="4703" spans="1:6" x14ac:dyDescent="0.25">
      <c r="A4703" t="s">
        <v>13943</v>
      </c>
      <c r="B4703" t="s">
        <v>13944</v>
      </c>
      <c r="C4703" t="s">
        <v>13945</v>
      </c>
      <c r="D4703" t="s">
        <v>195</v>
      </c>
      <c r="E4703">
        <v>3932</v>
      </c>
      <c r="F4703">
        <v>8.59</v>
      </c>
    </row>
    <row r="4704" spans="1:6" x14ac:dyDescent="0.25">
      <c r="A4704" t="s">
        <v>13946</v>
      </c>
      <c r="B4704" t="s">
        <v>13947</v>
      </c>
      <c r="C4704" t="s">
        <v>13948</v>
      </c>
      <c r="D4704" t="s">
        <v>205</v>
      </c>
      <c r="E4704">
        <v>3930</v>
      </c>
      <c r="F4704">
        <v>6.99</v>
      </c>
    </row>
    <row r="4705" spans="1:6" x14ac:dyDescent="0.25">
      <c r="A4705" t="s">
        <v>13949</v>
      </c>
      <c r="B4705" t="s">
        <v>13950</v>
      </c>
      <c r="C4705" t="s">
        <v>13951</v>
      </c>
      <c r="D4705" t="s">
        <v>173</v>
      </c>
      <c r="E4705">
        <v>3924</v>
      </c>
      <c r="F4705">
        <v>10.119999999999999</v>
      </c>
    </row>
    <row r="4706" spans="1:6" x14ac:dyDescent="0.25">
      <c r="A4706" t="s">
        <v>13952</v>
      </c>
      <c r="B4706" t="s">
        <v>13953</v>
      </c>
      <c r="C4706" t="s">
        <v>13954</v>
      </c>
      <c r="D4706" t="s">
        <v>127</v>
      </c>
      <c r="E4706">
        <v>3916</v>
      </c>
      <c r="F4706">
        <v>6.24</v>
      </c>
    </row>
    <row r="4707" spans="1:6" x14ac:dyDescent="0.25">
      <c r="A4707" t="s">
        <v>13955</v>
      </c>
      <c r="B4707" t="s">
        <v>13956</v>
      </c>
      <c r="C4707" t="s">
        <v>13957</v>
      </c>
      <c r="D4707" t="s">
        <v>88</v>
      </c>
      <c r="E4707">
        <v>3915</v>
      </c>
      <c r="F4707">
        <v>8.25</v>
      </c>
    </row>
    <row r="4708" spans="1:6" x14ac:dyDescent="0.25">
      <c r="A4708" t="s">
        <v>13958</v>
      </c>
      <c r="B4708" t="s">
        <v>13959</v>
      </c>
      <c r="C4708" t="s">
        <v>13960</v>
      </c>
      <c r="D4708" t="s">
        <v>107</v>
      </c>
      <c r="E4708">
        <v>3915</v>
      </c>
      <c r="F4708">
        <v>14.23</v>
      </c>
    </row>
    <row r="4709" spans="1:6" x14ac:dyDescent="0.25">
      <c r="A4709" t="s">
        <v>13961</v>
      </c>
      <c r="B4709" t="s">
        <v>13962</v>
      </c>
      <c r="C4709" t="s">
        <v>3608</v>
      </c>
      <c r="D4709" t="s">
        <v>160</v>
      </c>
      <c r="E4709">
        <v>3915</v>
      </c>
      <c r="F4709">
        <v>14.37</v>
      </c>
    </row>
    <row r="4710" spans="1:6" x14ac:dyDescent="0.25">
      <c r="A4710" t="s">
        <v>13963</v>
      </c>
      <c r="B4710" t="s">
        <v>13964</v>
      </c>
      <c r="C4710" t="s">
        <v>13965</v>
      </c>
      <c r="D4710" t="s">
        <v>127</v>
      </c>
      <c r="E4710">
        <v>3913</v>
      </c>
      <c r="F4710">
        <v>9.0299999999999994</v>
      </c>
    </row>
    <row r="4711" spans="1:6" x14ac:dyDescent="0.25">
      <c r="A4711" t="s">
        <v>13966</v>
      </c>
      <c r="B4711" t="s">
        <v>13967</v>
      </c>
      <c r="C4711" t="s">
        <v>13968</v>
      </c>
      <c r="D4711" t="s">
        <v>127</v>
      </c>
      <c r="E4711">
        <v>3912</v>
      </c>
      <c r="F4711">
        <v>5.61</v>
      </c>
    </row>
    <row r="4712" spans="1:6" x14ac:dyDescent="0.25">
      <c r="A4712" t="s">
        <v>13969</v>
      </c>
      <c r="B4712" t="s">
        <v>13970</v>
      </c>
      <c r="C4712" t="s">
        <v>13971</v>
      </c>
      <c r="D4712" t="s">
        <v>127</v>
      </c>
      <c r="E4712">
        <v>3910</v>
      </c>
      <c r="F4712">
        <v>11.46</v>
      </c>
    </row>
    <row r="4713" spans="1:6" x14ac:dyDescent="0.25">
      <c r="A4713" t="s">
        <v>13972</v>
      </c>
      <c r="B4713" t="s">
        <v>13973</v>
      </c>
      <c r="C4713" t="s">
        <v>13974</v>
      </c>
      <c r="D4713" t="s">
        <v>107</v>
      </c>
      <c r="E4713">
        <v>3910</v>
      </c>
      <c r="F4713">
        <v>12.42</v>
      </c>
    </row>
    <row r="4714" spans="1:6" x14ac:dyDescent="0.25">
      <c r="A4714" t="s">
        <v>13975</v>
      </c>
      <c r="B4714" t="s">
        <v>13976</v>
      </c>
      <c r="C4714" t="s">
        <v>13977</v>
      </c>
      <c r="D4714" t="s">
        <v>107</v>
      </c>
      <c r="E4714">
        <v>3909</v>
      </c>
      <c r="F4714">
        <v>14.61</v>
      </c>
    </row>
    <row r="4715" spans="1:6" x14ac:dyDescent="0.25">
      <c r="A4715" t="s">
        <v>13978</v>
      </c>
      <c r="B4715" t="s">
        <v>13979</v>
      </c>
      <c r="C4715" t="s">
        <v>13980</v>
      </c>
      <c r="D4715" t="s">
        <v>173</v>
      </c>
      <c r="E4715">
        <v>3905</v>
      </c>
      <c r="F4715">
        <v>4.34</v>
      </c>
    </row>
    <row r="4716" spans="1:6" x14ac:dyDescent="0.25">
      <c r="A4716" t="s">
        <v>13981</v>
      </c>
      <c r="B4716" t="s">
        <v>13982</v>
      </c>
      <c r="C4716" t="s">
        <v>13983</v>
      </c>
      <c r="D4716" t="s">
        <v>156</v>
      </c>
      <c r="E4716">
        <v>3904</v>
      </c>
      <c r="F4716">
        <v>13.29</v>
      </c>
    </row>
    <row r="4717" spans="1:6" x14ac:dyDescent="0.25">
      <c r="A4717" t="s">
        <v>13984</v>
      </c>
      <c r="B4717" t="s">
        <v>13985</v>
      </c>
      <c r="C4717" t="s">
        <v>13986</v>
      </c>
      <c r="D4717" t="s">
        <v>107</v>
      </c>
      <c r="E4717">
        <v>3900</v>
      </c>
      <c r="F4717">
        <v>4.79</v>
      </c>
    </row>
    <row r="4718" spans="1:6" x14ac:dyDescent="0.25">
      <c r="A4718" t="s">
        <v>13987</v>
      </c>
      <c r="B4718" t="s">
        <v>13988</v>
      </c>
      <c r="C4718" t="s">
        <v>13989</v>
      </c>
      <c r="D4718" t="s">
        <v>88</v>
      </c>
      <c r="E4718">
        <v>3899</v>
      </c>
      <c r="F4718">
        <v>15.29</v>
      </c>
    </row>
    <row r="4719" spans="1:6" x14ac:dyDescent="0.25">
      <c r="A4719" t="s">
        <v>13990</v>
      </c>
      <c r="B4719" t="s">
        <v>13991</v>
      </c>
      <c r="C4719" t="s">
        <v>13992</v>
      </c>
      <c r="D4719" t="s">
        <v>88</v>
      </c>
      <c r="E4719">
        <v>3887</v>
      </c>
      <c r="F4719">
        <v>9.2100000000000009</v>
      </c>
    </row>
    <row r="4720" spans="1:6" x14ac:dyDescent="0.25">
      <c r="A4720" t="s">
        <v>13993</v>
      </c>
      <c r="B4720" t="s">
        <v>13994</v>
      </c>
      <c r="C4720" t="s">
        <v>13995</v>
      </c>
      <c r="D4720" t="s">
        <v>383</v>
      </c>
      <c r="E4720">
        <v>3887</v>
      </c>
      <c r="F4720">
        <v>14.53</v>
      </c>
    </row>
    <row r="4721" spans="1:6" x14ac:dyDescent="0.25">
      <c r="A4721" t="s">
        <v>13996</v>
      </c>
      <c r="B4721" t="s">
        <v>13997</v>
      </c>
      <c r="C4721" t="s">
        <v>13998</v>
      </c>
      <c r="D4721" t="s">
        <v>123</v>
      </c>
      <c r="E4721">
        <v>3883</v>
      </c>
      <c r="F4721">
        <v>13.12</v>
      </c>
    </row>
    <row r="4722" spans="1:6" x14ac:dyDescent="0.25">
      <c r="A4722" t="s">
        <v>13999</v>
      </c>
      <c r="B4722" t="s">
        <v>14000</v>
      </c>
      <c r="C4722" t="s">
        <v>14001</v>
      </c>
      <c r="D4722" t="s">
        <v>156</v>
      </c>
      <c r="E4722">
        <v>3880</v>
      </c>
      <c r="F4722">
        <v>10.75</v>
      </c>
    </row>
    <row r="4723" spans="1:6" x14ac:dyDescent="0.25">
      <c r="A4723" t="s">
        <v>14002</v>
      </c>
      <c r="B4723" t="s">
        <v>14003</v>
      </c>
      <c r="C4723" t="s">
        <v>14004</v>
      </c>
      <c r="D4723" t="s">
        <v>107</v>
      </c>
      <c r="E4723">
        <v>3875</v>
      </c>
      <c r="F4723">
        <v>12.02</v>
      </c>
    </row>
    <row r="4724" spans="1:6" x14ac:dyDescent="0.25">
      <c r="A4724" t="s">
        <v>14005</v>
      </c>
      <c r="B4724" t="s">
        <v>14006</v>
      </c>
      <c r="C4724" t="s">
        <v>14007</v>
      </c>
      <c r="D4724" t="s">
        <v>123</v>
      </c>
      <c r="E4724">
        <v>3864</v>
      </c>
      <c r="F4724">
        <v>14.02</v>
      </c>
    </row>
    <row r="4725" spans="1:6" x14ac:dyDescent="0.25">
      <c r="A4725" t="s">
        <v>14008</v>
      </c>
      <c r="B4725" t="s">
        <v>14009</v>
      </c>
      <c r="C4725" t="s">
        <v>14010</v>
      </c>
      <c r="D4725" t="s">
        <v>127</v>
      </c>
      <c r="E4725">
        <v>3863</v>
      </c>
      <c r="F4725">
        <v>13.52</v>
      </c>
    </row>
    <row r="4726" spans="1:6" x14ac:dyDescent="0.25">
      <c r="A4726" t="s">
        <v>14011</v>
      </c>
      <c r="B4726" t="s">
        <v>14012</v>
      </c>
      <c r="C4726" t="s">
        <v>14013</v>
      </c>
      <c r="D4726" t="s">
        <v>88</v>
      </c>
      <c r="E4726">
        <v>3863</v>
      </c>
      <c r="F4726">
        <v>10.02</v>
      </c>
    </row>
    <row r="4727" spans="1:6" x14ac:dyDescent="0.25">
      <c r="A4727" t="s">
        <v>14014</v>
      </c>
      <c r="B4727" t="s">
        <v>14015</v>
      </c>
      <c r="C4727" t="s">
        <v>14016</v>
      </c>
      <c r="D4727" t="s">
        <v>107</v>
      </c>
      <c r="E4727">
        <v>3854</v>
      </c>
      <c r="F4727">
        <v>4.24</v>
      </c>
    </row>
    <row r="4728" spans="1:6" x14ac:dyDescent="0.25">
      <c r="A4728" t="s">
        <v>14017</v>
      </c>
      <c r="B4728" t="s">
        <v>14018</v>
      </c>
      <c r="C4728" t="s">
        <v>14019</v>
      </c>
      <c r="D4728" t="s">
        <v>88</v>
      </c>
      <c r="E4728">
        <v>3853</v>
      </c>
      <c r="F4728">
        <v>4.08</v>
      </c>
    </row>
    <row r="4729" spans="1:6" x14ac:dyDescent="0.25">
      <c r="A4729" t="s">
        <v>14020</v>
      </c>
      <c r="B4729" t="s">
        <v>14021</v>
      </c>
      <c r="C4729" t="s">
        <v>14022</v>
      </c>
      <c r="D4729" t="s">
        <v>123</v>
      </c>
      <c r="E4729">
        <v>3851</v>
      </c>
      <c r="F4729">
        <v>4.41</v>
      </c>
    </row>
    <row r="4730" spans="1:6" x14ac:dyDescent="0.25">
      <c r="A4730" t="s">
        <v>14023</v>
      </c>
      <c r="B4730" t="s">
        <v>14024</v>
      </c>
      <c r="C4730" t="s">
        <v>14025</v>
      </c>
      <c r="D4730" t="s">
        <v>88</v>
      </c>
      <c r="E4730">
        <v>3851</v>
      </c>
      <c r="F4730">
        <v>7.35</v>
      </c>
    </row>
    <row r="4731" spans="1:6" x14ac:dyDescent="0.25">
      <c r="A4731" t="s">
        <v>14026</v>
      </c>
      <c r="B4731" t="s">
        <v>14027</v>
      </c>
      <c r="C4731" t="s">
        <v>14028</v>
      </c>
      <c r="D4731" t="s">
        <v>127</v>
      </c>
      <c r="E4731">
        <v>3846</v>
      </c>
      <c r="F4731">
        <v>14.28</v>
      </c>
    </row>
    <row r="4732" spans="1:6" x14ac:dyDescent="0.25">
      <c r="A4732" t="s">
        <v>14029</v>
      </c>
      <c r="B4732" t="s">
        <v>14030</v>
      </c>
      <c r="C4732" t="s">
        <v>14031</v>
      </c>
      <c r="D4732" t="s">
        <v>103</v>
      </c>
      <c r="E4732">
        <v>3845</v>
      </c>
      <c r="F4732">
        <v>9.57</v>
      </c>
    </row>
    <row r="4733" spans="1:6" x14ac:dyDescent="0.25">
      <c r="A4733" t="s">
        <v>14032</v>
      </c>
      <c r="B4733" t="s">
        <v>14033</v>
      </c>
      <c r="C4733" t="s">
        <v>4886</v>
      </c>
      <c r="D4733" t="s">
        <v>88</v>
      </c>
      <c r="E4733">
        <v>3841</v>
      </c>
      <c r="F4733">
        <v>4.5599999999999996</v>
      </c>
    </row>
    <row r="4734" spans="1:6" x14ac:dyDescent="0.25">
      <c r="A4734" t="s">
        <v>14034</v>
      </c>
      <c r="B4734" t="s">
        <v>14035</v>
      </c>
      <c r="C4734" t="s">
        <v>14036</v>
      </c>
      <c r="D4734" t="s">
        <v>195</v>
      </c>
      <c r="E4734">
        <v>3838</v>
      </c>
      <c r="F4734">
        <v>12.76</v>
      </c>
    </row>
    <row r="4735" spans="1:6" x14ac:dyDescent="0.25">
      <c r="A4735" t="s">
        <v>14037</v>
      </c>
      <c r="B4735" t="s">
        <v>14038</v>
      </c>
      <c r="C4735" t="s">
        <v>14039</v>
      </c>
      <c r="D4735" t="s">
        <v>88</v>
      </c>
      <c r="E4735">
        <v>3833</v>
      </c>
      <c r="F4735">
        <v>9.17</v>
      </c>
    </row>
    <row r="4736" spans="1:6" x14ac:dyDescent="0.25">
      <c r="A4736" t="s">
        <v>14040</v>
      </c>
      <c r="B4736" t="s">
        <v>14041</v>
      </c>
      <c r="C4736" t="s">
        <v>14042</v>
      </c>
      <c r="D4736" t="s">
        <v>160</v>
      </c>
      <c r="E4736">
        <v>3830</v>
      </c>
      <c r="F4736">
        <v>8.14</v>
      </c>
    </row>
    <row r="4737" spans="1:6" x14ac:dyDescent="0.25">
      <c r="A4737" t="s">
        <v>14043</v>
      </c>
      <c r="B4737" t="s">
        <v>14044</v>
      </c>
      <c r="C4737" t="s">
        <v>14045</v>
      </c>
      <c r="D4737" t="s">
        <v>107</v>
      </c>
      <c r="E4737">
        <v>3828</v>
      </c>
      <c r="F4737">
        <v>6.17</v>
      </c>
    </row>
    <row r="4738" spans="1:6" x14ac:dyDescent="0.25">
      <c r="A4738" t="s">
        <v>14046</v>
      </c>
      <c r="B4738" t="s">
        <v>14047</v>
      </c>
      <c r="C4738" t="s">
        <v>14048</v>
      </c>
      <c r="D4738" t="s">
        <v>107</v>
      </c>
      <c r="E4738">
        <v>3826</v>
      </c>
      <c r="F4738">
        <v>6.83</v>
      </c>
    </row>
    <row r="4739" spans="1:6" x14ac:dyDescent="0.25">
      <c r="A4739" t="s">
        <v>14049</v>
      </c>
      <c r="B4739" t="s">
        <v>14050</v>
      </c>
      <c r="C4739" t="s">
        <v>14051</v>
      </c>
      <c r="D4739" t="s">
        <v>212</v>
      </c>
      <c r="E4739">
        <v>3824</v>
      </c>
      <c r="F4739">
        <v>15.44</v>
      </c>
    </row>
    <row r="4740" spans="1:6" x14ac:dyDescent="0.25">
      <c r="A4740" t="s">
        <v>14052</v>
      </c>
      <c r="B4740" t="s">
        <v>14053</v>
      </c>
      <c r="C4740" t="s">
        <v>14054</v>
      </c>
      <c r="D4740" t="s">
        <v>107</v>
      </c>
      <c r="E4740">
        <v>3814</v>
      </c>
      <c r="F4740">
        <v>15.38</v>
      </c>
    </row>
    <row r="4741" spans="1:6" x14ac:dyDescent="0.25">
      <c r="A4741" t="s">
        <v>14055</v>
      </c>
      <c r="B4741" t="s">
        <v>14056</v>
      </c>
      <c r="C4741" t="s">
        <v>14057</v>
      </c>
      <c r="D4741" t="s">
        <v>156</v>
      </c>
      <c r="E4741">
        <v>3813</v>
      </c>
      <c r="F4741">
        <v>7.91</v>
      </c>
    </row>
    <row r="4742" spans="1:6" x14ac:dyDescent="0.25">
      <c r="A4742" t="s">
        <v>14058</v>
      </c>
      <c r="B4742" t="s">
        <v>14059</v>
      </c>
      <c r="C4742" t="s">
        <v>14060</v>
      </c>
      <c r="D4742" t="s">
        <v>115</v>
      </c>
      <c r="E4742">
        <v>3811</v>
      </c>
      <c r="F4742">
        <v>11.53</v>
      </c>
    </row>
    <row r="4743" spans="1:6" x14ac:dyDescent="0.25">
      <c r="A4743" t="s">
        <v>14061</v>
      </c>
      <c r="B4743" t="s">
        <v>14062</v>
      </c>
      <c r="C4743" t="s">
        <v>14063</v>
      </c>
      <c r="D4743" t="s">
        <v>115</v>
      </c>
      <c r="E4743">
        <v>3808</v>
      </c>
      <c r="F4743">
        <v>12.68</v>
      </c>
    </row>
    <row r="4744" spans="1:6" x14ac:dyDescent="0.25">
      <c r="A4744" t="s">
        <v>14064</v>
      </c>
      <c r="B4744" t="s">
        <v>14065</v>
      </c>
      <c r="C4744" t="s">
        <v>14066</v>
      </c>
      <c r="D4744" t="s">
        <v>107</v>
      </c>
      <c r="E4744">
        <v>3806</v>
      </c>
      <c r="F4744">
        <v>14.93</v>
      </c>
    </row>
    <row r="4745" spans="1:6" x14ac:dyDescent="0.25">
      <c r="A4745" t="s">
        <v>14067</v>
      </c>
      <c r="B4745" t="s">
        <v>14068</v>
      </c>
      <c r="C4745" t="s">
        <v>14069</v>
      </c>
      <c r="D4745" t="s">
        <v>127</v>
      </c>
      <c r="E4745">
        <v>3805</v>
      </c>
      <c r="F4745">
        <v>15.75</v>
      </c>
    </row>
    <row r="4746" spans="1:6" x14ac:dyDescent="0.25">
      <c r="A4746" t="s">
        <v>14070</v>
      </c>
      <c r="B4746" t="s">
        <v>14071</v>
      </c>
      <c r="C4746" t="s">
        <v>14072</v>
      </c>
      <c r="D4746" t="s">
        <v>88</v>
      </c>
      <c r="E4746">
        <v>3804</v>
      </c>
      <c r="F4746">
        <v>9.4700000000000006</v>
      </c>
    </row>
    <row r="4747" spans="1:6" x14ac:dyDescent="0.25">
      <c r="A4747" t="s">
        <v>14073</v>
      </c>
      <c r="B4747" t="s">
        <v>14074</v>
      </c>
      <c r="C4747" t="s">
        <v>14075</v>
      </c>
      <c r="D4747" t="s">
        <v>263</v>
      </c>
      <c r="E4747">
        <v>3803</v>
      </c>
      <c r="F4747">
        <v>13.58</v>
      </c>
    </row>
    <row r="4748" spans="1:6" x14ac:dyDescent="0.25">
      <c r="A4748" t="s">
        <v>14076</v>
      </c>
      <c r="B4748" t="s">
        <v>14077</v>
      </c>
      <c r="C4748" t="s">
        <v>14078</v>
      </c>
      <c r="D4748" t="s">
        <v>127</v>
      </c>
      <c r="E4748">
        <v>3802</v>
      </c>
      <c r="F4748">
        <v>8.1</v>
      </c>
    </row>
    <row r="4749" spans="1:6" x14ac:dyDescent="0.25">
      <c r="A4749" t="s">
        <v>14079</v>
      </c>
      <c r="B4749" t="s">
        <v>14080</v>
      </c>
      <c r="C4749" t="s">
        <v>14081</v>
      </c>
      <c r="D4749" t="s">
        <v>123</v>
      </c>
      <c r="E4749">
        <v>3799</v>
      </c>
      <c r="F4749">
        <v>4.04</v>
      </c>
    </row>
    <row r="4750" spans="1:6" x14ac:dyDescent="0.25">
      <c r="A4750" t="s">
        <v>14082</v>
      </c>
      <c r="B4750" t="s">
        <v>14083</v>
      </c>
      <c r="C4750" t="s">
        <v>14084</v>
      </c>
      <c r="D4750" t="s">
        <v>195</v>
      </c>
      <c r="E4750">
        <v>3795</v>
      </c>
      <c r="F4750">
        <v>6.69</v>
      </c>
    </row>
    <row r="4751" spans="1:6" x14ac:dyDescent="0.25">
      <c r="A4751" t="s">
        <v>14085</v>
      </c>
      <c r="B4751" t="s">
        <v>14086</v>
      </c>
      <c r="C4751" t="s">
        <v>14087</v>
      </c>
      <c r="D4751" t="s">
        <v>107</v>
      </c>
      <c r="E4751">
        <v>3792</v>
      </c>
      <c r="F4751">
        <v>5.94</v>
      </c>
    </row>
    <row r="4752" spans="1:6" x14ac:dyDescent="0.25">
      <c r="A4752" t="s">
        <v>14088</v>
      </c>
      <c r="B4752" t="s">
        <v>14089</v>
      </c>
      <c r="C4752" t="s">
        <v>14090</v>
      </c>
      <c r="D4752" t="s">
        <v>173</v>
      </c>
      <c r="E4752">
        <v>3792</v>
      </c>
      <c r="F4752">
        <v>5.9</v>
      </c>
    </row>
    <row r="4753" spans="1:6" x14ac:dyDescent="0.25">
      <c r="A4753" t="s">
        <v>14091</v>
      </c>
      <c r="B4753" t="s">
        <v>14092</v>
      </c>
      <c r="C4753" t="s">
        <v>14093</v>
      </c>
      <c r="D4753" t="s">
        <v>212</v>
      </c>
      <c r="E4753">
        <v>3791</v>
      </c>
      <c r="F4753">
        <v>12.38</v>
      </c>
    </row>
    <row r="4754" spans="1:6" x14ac:dyDescent="0.25">
      <c r="A4754" t="s">
        <v>14094</v>
      </c>
      <c r="B4754" t="s">
        <v>14095</v>
      </c>
      <c r="C4754" t="s">
        <v>14096</v>
      </c>
      <c r="D4754" t="s">
        <v>205</v>
      </c>
      <c r="E4754">
        <v>3782</v>
      </c>
      <c r="F4754">
        <v>14.75</v>
      </c>
    </row>
    <row r="4755" spans="1:6" x14ac:dyDescent="0.25">
      <c r="A4755" t="s">
        <v>14097</v>
      </c>
      <c r="B4755" t="s">
        <v>14098</v>
      </c>
      <c r="C4755" t="s">
        <v>14099</v>
      </c>
      <c r="D4755" t="s">
        <v>123</v>
      </c>
      <c r="E4755">
        <v>3779</v>
      </c>
      <c r="F4755">
        <v>6.95</v>
      </c>
    </row>
    <row r="4756" spans="1:6" x14ac:dyDescent="0.25">
      <c r="A4756" t="s">
        <v>14100</v>
      </c>
      <c r="B4756" t="s">
        <v>14101</v>
      </c>
      <c r="C4756" t="s">
        <v>14102</v>
      </c>
      <c r="D4756" t="s">
        <v>127</v>
      </c>
      <c r="E4756">
        <v>3779</v>
      </c>
      <c r="F4756">
        <v>5.39</v>
      </c>
    </row>
    <row r="4757" spans="1:6" x14ac:dyDescent="0.25">
      <c r="A4757" t="s">
        <v>14103</v>
      </c>
      <c r="B4757" t="s">
        <v>14104</v>
      </c>
      <c r="C4757" t="s">
        <v>14105</v>
      </c>
      <c r="D4757" t="s">
        <v>107</v>
      </c>
      <c r="E4757">
        <v>3775</v>
      </c>
      <c r="F4757">
        <v>12.97</v>
      </c>
    </row>
    <row r="4758" spans="1:6" x14ac:dyDescent="0.25">
      <c r="A4758" t="s">
        <v>14106</v>
      </c>
      <c r="B4758" t="s">
        <v>14107</v>
      </c>
      <c r="C4758" t="s">
        <v>14108</v>
      </c>
      <c r="D4758" t="s">
        <v>123</v>
      </c>
      <c r="E4758">
        <v>3770</v>
      </c>
      <c r="F4758">
        <v>11.32</v>
      </c>
    </row>
    <row r="4759" spans="1:6" x14ac:dyDescent="0.25">
      <c r="A4759" t="s">
        <v>14109</v>
      </c>
      <c r="B4759" t="s">
        <v>14110</v>
      </c>
      <c r="C4759" t="s">
        <v>14111</v>
      </c>
      <c r="D4759" t="s">
        <v>107</v>
      </c>
      <c r="E4759">
        <v>3769</v>
      </c>
      <c r="F4759">
        <v>11.99</v>
      </c>
    </row>
    <row r="4760" spans="1:6" x14ac:dyDescent="0.25">
      <c r="A4760" t="s">
        <v>14112</v>
      </c>
      <c r="B4760" t="s">
        <v>14113</v>
      </c>
      <c r="C4760" t="s">
        <v>14114</v>
      </c>
      <c r="D4760" t="s">
        <v>107</v>
      </c>
      <c r="E4760">
        <v>3768</v>
      </c>
      <c r="F4760">
        <v>4.8899999999999997</v>
      </c>
    </row>
    <row r="4761" spans="1:6" x14ac:dyDescent="0.25">
      <c r="A4761" t="s">
        <v>14115</v>
      </c>
      <c r="B4761" t="s">
        <v>14116</v>
      </c>
      <c r="C4761" t="s">
        <v>14117</v>
      </c>
      <c r="D4761" t="s">
        <v>195</v>
      </c>
      <c r="E4761">
        <v>3760</v>
      </c>
      <c r="F4761">
        <v>9.48</v>
      </c>
    </row>
    <row r="4762" spans="1:6" x14ac:dyDescent="0.25">
      <c r="A4762" t="s">
        <v>14118</v>
      </c>
      <c r="B4762" t="s">
        <v>14119</v>
      </c>
      <c r="C4762" t="s">
        <v>14120</v>
      </c>
      <c r="D4762" t="s">
        <v>115</v>
      </c>
      <c r="E4762">
        <v>3760</v>
      </c>
      <c r="F4762">
        <v>10.52</v>
      </c>
    </row>
    <row r="4763" spans="1:6" x14ac:dyDescent="0.25">
      <c r="A4763" t="s">
        <v>14121</v>
      </c>
      <c r="B4763" t="s">
        <v>14122</v>
      </c>
      <c r="C4763" t="s">
        <v>14123</v>
      </c>
      <c r="D4763" t="s">
        <v>123</v>
      </c>
      <c r="E4763">
        <v>3755</v>
      </c>
      <c r="F4763">
        <v>15.67</v>
      </c>
    </row>
    <row r="4764" spans="1:6" x14ac:dyDescent="0.25">
      <c r="A4764" t="s">
        <v>14124</v>
      </c>
      <c r="B4764" t="s">
        <v>14125</v>
      </c>
      <c r="C4764" t="s">
        <v>14126</v>
      </c>
      <c r="D4764" t="s">
        <v>115</v>
      </c>
      <c r="E4764">
        <v>3752</v>
      </c>
      <c r="F4764">
        <v>10.71</v>
      </c>
    </row>
    <row r="4765" spans="1:6" x14ac:dyDescent="0.25">
      <c r="A4765" t="s">
        <v>14127</v>
      </c>
      <c r="B4765" t="s">
        <v>14128</v>
      </c>
      <c r="C4765" t="s">
        <v>14129</v>
      </c>
      <c r="D4765" t="s">
        <v>127</v>
      </c>
      <c r="E4765">
        <v>3747</v>
      </c>
      <c r="F4765">
        <v>7.53</v>
      </c>
    </row>
    <row r="4766" spans="1:6" x14ac:dyDescent="0.25">
      <c r="A4766" t="s">
        <v>14130</v>
      </c>
      <c r="B4766" t="s">
        <v>14131</v>
      </c>
      <c r="C4766" t="s">
        <v>14132</v>
      </c>
      <c r="D4766" t="s">
        <v>107</v>
      </c>
      <c r="E4766">
        <v>3747</v>
      </c>
      <c r="F4766">
        <v>9.86</v>
      </c>
    </row>
    <row r="4767" spans="1:6" x14ac:dyDescent="0.25">
      <c r="A4767" t="s">
        <v>14133</v>
      </c>
      <c r="B4767" t="s">
        <v>14134</v>
      </c>
      <c r="C4767" t="s">
        <v>14135</v>
      </c>
      <c r="D4767" t="s">
        <v>107</v>
      </c>
      <c r="E4767">
        <v>3747</v>
      </c>
      <c r="F4767">
        <v>8.32</v>
      </c>
    </row>
    <row r="4768" spans="1:6" x14ac:dyDescent="0.25">
      <c r="A4768" t="s">
        <v>14136</v>
      </c>
      <c r="B4768" t="s">
        <v>14137</v>
      </c>
      <c r="C4768" t="s">
        <v>14138</v>
      </c>
      <c r="D4768" t="s">
        <v>127</v>
      </c>
      <c r="E4768">
        <v>3745</v>
      </c>
      <c r="F4768">
        <v>7.28</v>
      </c>
    </row>
    <row r="4769" spans="1:6" x14ac:dyDescent="0.25">
      <c r="A4769" t="s">
        <v>14139</v>
      </c>
      <c r="B4769" t="s">
        <v>14140</v>
      </c>
      <c r="C4769" t="s">
        <v>14141</v>
      </c>
      <c r="D4769" t="s">
        <v>107</v>
      </c>
      <c r="E4769">
        <v>3741</v>
      </c>
      <c r="F4769">
        <v>15.46</v>
      </c>
    </row>
    <row r="4770" spans="1:6" x14ac:dyDescent="0.25">
      <c r="A4770" t="s">
        <v>14142</v>
      </c>
      <c r="B4770" t="s">
        <v>14143</v>
      </c>
      <c r="C4770" t="s">
        <v>2474</v>
      </c>
      <c r="D4770" t="s">
        <v>160</v>
      </c>
      <c r="E4770">
        <v>3739</v>
      </c>
      <c r="F4770">
        <v>13.71</v>
      </c>
    </row>
    <row r="4771" spans="1:6" x14ac:dyDescent="0.25">
      <c r="A4771" t="s">
        <v>14144</v>
      </c>
      <c r="B4771" t="s">
        <v>14145</v>
      </c>
      <c r="C4771" t="s">
        <v>13714</v>
      </c>
      <c r="D4771" t="s">
        <v>173</v>
      </c>
      <c r="E4771">
        <v>3739</v>
      </c>
      <c r="F4771">
        <v>13.2</v>
      </c>
    </row>
    <row r="4772" spans="1:6" x14ac:dyDescent="0.25">
      <c r="A4772" t="s">
        <v>14146</v>
      </c>
      <c r="B4772" t="s">
        <v>14147</v>
      </c>
      <c r="C4772" t="s">
        <v>14148</v>
      </c>
      <c r="D4772" t="s">
        <v>88</v>
      </c>
      <c r="E4772">
        <v>3737</v>
      </c>
      <c r="F4772">
        <v>11.61</v>
      </c>
    </row>
    <row r="4773" spans="1:6" x14ac:dyDescent="0.25">
      <c r="A4773" t="s">
        <v>14149</v>
      </c>
      <c r="B4773" t="s">
        <v>14150</v>
      </c>
      <c r="C4773" t="s">
        <v>14151</v>
      </c>
      <c r="D4773" t="s">
        <v>127</v>
      </c>
      <c r="E4773">
        <v>3732</v>
      </c>
      <c r="F4773">
        <v>5.01</v>
      </c>
    </row>
    <row r="4774" spans="1:6" x14ac:dyDescent="0.25">
      <c r="A4774" t="s">
        <v>14152</v>
      </c>
      <c r="B4774" t="s">
        <v>14153</v>
      </c>
      <c r="C4774" t="s">
        <v>14154</v>
      </c>
      <c r="D4774" t="s">
        <v>103</v>
      </c>
      <c r="E4774">
        <v>3725</v>
      </c>
      <c r="F4774">
        <v>10.210000000000001</v>
      </c>
    </row>
    <row r="4775" spans="1:6" x14ac:dyDescent="0.25">
      <c r="A4775" t="s">
        <v>14155</v>
      </c>
      <c r="B4775" t="s">
        <v>14156</v>
      </c>
      <c r="C4775" t="s">
        <v>14157</v>
      </c>
      <c r="D4775" t="s">
        <v>127</v>
      </c>
      <c r="E4775">
        <v>3723</v>
      </c>
      <c r="F4775">
        <v>9.0299999999999994</v>
      </c>
    </row>
    <row r="4776" spans="1:6" x14ac:dyDescent="0.25">
      <c r="A4776" t="s">
        <v>14158</v>
      </c>
      <c r="B4776" t="s">
        <v>14159</v>
      </c>
      <c r="C4776" t="s">
        <v>14160</v>
      </c>
      <c r="D4776" t="s">
        <v>383</v>
      </c>
      <c r="E4776">
        <v>3723</v>
      </c>
      <c r="F4776">
        <v>4.8099999999999996</v>
      </c>
    </row>
    <row r="4777" spans="1:6" x14ac:dyDescent="0.25">
      <c r="A4777" t="s">
        <v>14161</v>
      </c>
      <c r="B4777" t="s">
        <v>14162</v>
      </c>
      <c r="C4777" t="s">
        <v>14163</v>
      </c>
      <c r="D4777" t="s">
        <v>88</v>
      </c>
      <c r="E4777">
        <v>3722</v>
      </c>
      <c r="F4777">
        <v>7.55</v>
      </c>
    </row>
    <row r="4778" spans="1:6" x14ac:dyDescent="0.25">
      <c r="A4778" t="s">
        <v>14164</v>
      </c>
      <c r="B4778" t="s">
        <v>14165</v>
      </c>
      <c r="C4778" t="s">
        <v>14166</v>
      </c>
      <c r="D4778" t="s">
        <v>123</v>
      </c>
      <c r="E4778">
        <v>3716</v>
      </c>
      <c r="F4778">
        <v>14.31</v>
      </c>
    </row>
    <row r="4779" spans="1:6" x14ac:dyDescent="0.25">
      <c r="A4779" t="s">
        <v>14167</v>
      </c>
      <c r="B4779" t="s">
        <v>14168</v>
      </c>
      <c r="C4779" t="s">
        <v>14169</v>
      </c>
      <c r="D4779" t="s">
        <v>123</v>
      </c>
      <c r="E4779">
        <v>3716</v>
      </c>
      <c r="F4779">
        <v>8.99</v>
      </c>
    </row>
    <row r="4780" spans="1:6" x14ac:dyDescent="0.25">
      <c r="A4780" t="s">
        <v>14170</v>
      </c>
      <c r="B4780" t="s">
        <v>14171</v>
      </c>
      <c r="C4780" t="s">
        <v>14172</v>
      </c>
      <c r="D4780" t="s">
        <v>107</v>
      </c>
      <c r="E4780">
        <v>3714</v>
      </c>
      <c r="F4780">
        <v>4.78</v>
      </c>
    </row>
    <row r="4781" spans="1:6" x14ac:dyDescent="0.25">
      <c r="A4781" t="s">
        <v>14173</v>
      </c>
      <c r="B4781" t="s">
        <v>14174</v>
      </c>
      <c r="C4781" t="s">
        <v>14175</v>
      </c>
      <c r="D4781" t="s">
        <v>88</v>
      </c>
      <c r="E4781">
        <v>3712</v>
      </c>
      <c r="F4781">
        <v>5.58</v>
      </c>
    </row>
    <row r="4782" spans="1:6" x14ac:dyDescent="0.25">
      <c r="A4782" t="s">
        <v>14176</v>
      </c>
      <c r="B4782" t="s">
        <v>14177</v>
      </c>
      <c r="C4782" t="s">
        <v>14178</v>
      </c>
      <c r="D4782" t="s">
        <v>115</v>
      </c>
      <c r="E4782">
        <v>3709</v>
      </c>
      <c r="F4782">
        <v>5.44</v>
      </c>
    </row>
    <row r="4783" spans="1:6" x14ac:dyDescent="0.25">
      <c r="A4783" t="s">
        <v>14179</v>
      </c>
      <c r="B4783" t="s">
        <v>14180</v>
      </c>
      <c r="C4783" t="s">
        <v>14181</v>
      </c>
      <c r="D4783" t="s">
        <v>123</v>
      </c>
      <c r="E4783">
        <v>3708</v>
      </c>
      <c r="F4783">
        <v>12.12</v>
      </c>
    </row>
    <row r="4784" spans="1:6" x14ac:dyDescent="0.25">
      <c r="A4784" t="s">
        <v>14182</v>
      </c>
      <c r="B4784" t="s">
        <v>14183</v>
      </c>
      <c r="C4784" t="s">
        <v>14184</v>
      </c>
      <c r="D4784" t="s">
        <v>115</v>
      </c>
      <c r="E4784">
        <v>3708</v>
      </c>
      <c r="F4784">
        <v>14.74</v>
      </c>
    </row>
    <row r="4785" spans="1:6" x14ac:dyDescent="0.25">
      <c r="A4785" t="s">
        <v>14185</v>
      </c>
      <c r="B4785" t="s">
        <v>14186</v>
      </c>
      <c r="C4785" t="s">
        <v>14187</v>
      </c>
      <c r="D4785" t="s">
        <v>88</v>
      </c>
      <c r="E4785">
        <v>3704</v>
      </c>
      <c r="F4785">
        <v>11.85</v>
      </c>
    </row>
    <row r="4786" spans="1:6" x14ac:dyDescent="0.25">
      <c r="A4786" t="s">
        <v>14188</v>
      </c>
      <c r="B4786" t="s">
        <v>14189</v>
      </c>
      <c r="C4786" t="s">
        <v>14190</v>
      </c>
      <c r="D4786" t="s">
        <v>107</v>
      </c>
      <c r="E4786">
        <v>3700</v>
      </c>
      <c r="F4786">
        <v>11.85</v>
      </c>
    </row>
    <row r="4787" spans="1:6" x14ac:dyDescent="0.25">
      <c r="A4787" t="s">
        <v>14191</v>
      </c>
      <c r="B4787" t="s">
        <v>14192</v>
      </c>
      <c r="C4787" t="s">
        <v>14193</v>
      </c>
      <c r="D4787" t="s">
        <v>107</v>
      </c>
      <c r="E4787">
        <v>3697</v>
      </c>
      <c r="F4787">
        <v>6.08</v>
      </c>
    </row>
    <row r="4788" spans="1:6" x14ac:dyDescent="0.25">
      <c r="A4788" t="s">
        <v>14194</v>
      </c>
      <c r="B4788" t="s">
        <v>14195</v>
      </c>
      <c r="C4788" t="s">
        <v>14196</v>
      </c>
      <c r="D4788" t="s">
        <v>107</v>
      </c>
      <c r="E4788">
        <v>3693</v>
      </c>
      <c r="F4788">
        <v>14.34</v>
      </c>
    </row>
    <row r="4789" spans="1:6" x14ac:dyDescent="0.25">
      <c r="A4789" t="s">
        <v>14197</v>
      </c>
      <c r="B4789" t="s">
        <v>14198</v>
      </c>
      <c r="C4789" t="s">
        <v>14199</v>
      </c>
      <c r="D4789" t="s">
        <v>127</v>
      </c>
      <c r="E4789">
        <v>3690</v>
      </c>
      <c r="F4789">
        <v>6.7</v>
      </c>
    </row>
    <row r="4790" spans="1:6" x14ac:dyDescent="0.25">
      <c r="A4790" t="s">
        <v>14200</v>
      </c>
      <c r="B4790" t="s">
        <v>14201</v>
      </c>
      <c r="C4790" t="s">
        <v>14202</v>
      </c>
      <c r="D4790" t="s">
        <v>107</v>
      </c>
      <c r="E4790">
        <v>3690</v>
      </c>
      <c r="F4790">
        <v>13.77</v>
      </c>
    </row>
    <row r="4791" spans="1:6" x14ac:dyDescent="0.25">
      <c r="A4791" t="s">
        <v>14203</v>
      </c>
      <c r="B4791" t="s">
        <v>14204</v>
      </c>
      <c r="C4791" t="s">
        <v>14205</v>
      </c>
      <c r="D4791" t="s">
        <v>127</v>
      </c>
      <c r="E4791">
        <v>3681</v>
      </c>
      <c r="F4791">
        <v>14.1</v>
      </c>
    </row>
    <row r="4792" spans="1:6" x14ac:dyDescent="0.25">
      <c r="A4792" t="s">
        <v>14206</v>
      </c>
      <c r="B4792" t="s">
        <v>14207</v>
      </c>
      <c r="C4792" t="s">
        <v>14208</v>
      </c>
      <c r="D4792" t="s">
        <v>195</v>
      </c>
      <c r="E4792">
        <v>3679</v>
      </c>
      <c r="F4792">
        <v>14.8</v>
      </c>
    </row>
    <row r="4793" spans="1:6" x14ac:dyDescent="0.25">
      <c r="A4793" t="s">
        <v>14209</v>
      </c>
      <c r="B4793" t="s">
        <v>14210</v>
      </c>
      <c r="C4793" t="s">
        <v>14211</v>
      </c>
      <c r="D4793" t="s">
        <v>115</v>
      </c>
      <c r="E4793">
        <v>3669</v>
      </c>
      <c r="F4793">
        <v>5.54</v>
      </c>
    </row>
    <row r="4794" spans="1:6" x14ac:dyDescent="0.25">
      <c r="A4794" t="s">
        <v>14212</v>
      </c>
      <c r="B4794" t="s">
        <v>14213</v>
      </c>
      <c r="C4794" t="s">
        <v>14214</v>
      </c>
      <c r="D4794" t="s">
        <v>107</v>
      </c>
      <c r="E4794">
        <v>3663</v>
      </c>
      <c r="F4794">
        <v>9.4600000000000009</v>
      </c>
    </row>
    <row r="4795" spans="1:6" x14ac:dyDescent="0.25">
      <c r="A4795" t="s">
        <v>14215</v>
      </c>
      <c r="B4795" t="s">
        <v>14216</v>
      </c>
      <c r="C4795" t="s">
        <v>14217</v>
      </c>
      <c r="D4795" t="s">
        <v>205</v>
      </c>
      <c r="E4795">
        <v>3653</v>
      </c>
      <c r="F4795">
        <v>11.12</v>
      </c>
    </row>
    <row r="4796" spans="1:6" x14ac:dyDescent="0.25">
      <c r="A4796" t="s">
        <v>14218</v>
      </c>
      <c r="B4796" t="s">
        <v>14219</v>
      </c>
      <c r="C4796" t="s">
        <v>14220</v>
      </c>
      <c r="D4796" t="s">
        <v>127</v>
      </c>
      <c r="E4796">
        <v>3651</v>
      </c>
      <c r="F4796">
        <v>15.63</v>
      </c>
    </row>
    <row r="4797" spans="1:6" x14ac:dyDescent="0.25">
      <c r="A4797" t="s">
        <v>14221</v>
      </c>
      <c r="B4797" t="s">
        <v>14222</v>
      </c>
      <c r="C4797" t="s">
        <v>14223</v>
      </c>
      <c r="D4797" t="s">
        <v>123</v>
      </c>
      <c r="E4797">
        <v>3649</v>
      </c>
      <c r="F4797">
        <v>7.59</v>
      </c>
    </row>
    <row r="4798" spans="1:6" x14ac:dyDescent="0.25">
      <c r="A4798" t="s">
        <v>14224</v>
      </c>
      <c r="B4798" t="s">
        <v>14225</v>
      </c>
      <c r="C4798" t="s">
        <v>14226</v>
      </c>
      <c r="D4798" t="s">
        <v>127</v>
      </c>
      <c r="E4798">
        <v>3646</v>
      </c>
      <c r="F4798">
        <v>12.54</v>
      </c>
    </row>
    <row r="4799" spans="1:6" x14ac:dyDescent="0.25">
      <c r="A4799" t="s">
        <v>14227</v>
      </c>
      <c r="B4799" t="s">
        <v>14228</v>
      </c>
      <c r="C4799" t="s">
        <v>14229</v>
      </c>
      <c r="D4799" t="s">
        <v>156</v>
      </c>
      <c r="E4799">
        <v>3646</v>
      </c>
      <c r="F4799">
        <v>14.86</v>
      </c>
    </row>
    <row r="4800" spans="1:6" x14ac:dyDescent="0.25">
      <c r="A4800" t="s">
        <v>14230</v>
      </c>
      <c r="B4800" t="s">
        <v>14231</v>
      </c>
      <c r="C4800" t="s">
        <v>14232</v>
      </c>
      <c r="D4800" t="s">
        <v>88</v>
      </c>
      <c r="E4800">
        <v>3645</v>
      </c>
      <c r="F4800">
        <v>14.17</v>
      </c>
    </row>
    <row r="4801" spans="1:6" x14ac:dyDescent="0.25">
      <c r="A4801" t="s">
        <v>14233</v>
      </c>
      <c r="B4801" t="s">
        <v>14234</v>
      </c>
      <c r="C4801" t="s">
        <v>10748</v>
      </c>
      <c r="D4801" t="s">
        <v>115</v>
      </c>
      <c r="E4801">
        <v>3644</v>
      </c>
      <c r="F4801">
        <v>12.01</v>
      </c>
    </row>
    <row r="4802" spans="1:6" x14ac:dyDescent="0.25">
      <c r="A4802" t="s">
        <v>14235</v>
      </c>
      <c r="B4802" t="s">
        <v>14236</v>
      </c>
      <c r="C4802" t="s">
        <v>14237</v>
      </c>
      <c r="D4802" t="s">
        <v>160</v>
      </c>
      <c r="E4802">
        <v>3641</v>
      </c>
      <c r="F4802">
        <v>11.95</v>
      </c>
    </row>
    <row r="4803" spans="1:6" x14ac:dyDescent="0.25">
      <c r="A4803" t="s">
        <v>14238</v>
      </c>
      <c r="B4803" t="s">
        <v>14239</v>
      </c>
      <c r="C4803" t="s">
        <v>14240</v>
      </c>
      <c r="D4803" t="s">
        <v>205</v>
      </c>
      <c r="E4803">
        <v>3637</v>
      </c>
      <c r="F4803">
        <v>10.119999999999999</v>
      </c>
    </row>
    <row r="4804" spans="1:6" x14ac:dyDescent="0.25">
      <c r="A4804" t="s">
        <v>14241</v>
      </c>
      <c r="B4804" t="s">
        <v>14242</v>
      </c>
      <c r="C4804" t="s">
        <v>14243</v>
      </c>
      <c r="D4804" t="s">
        <v>205</v>
      </c>
      <c r="E4804">
        <v>3634</v>
      </c>
      <c r="F4804">
        <v>4.4800000000000004</v>
      </c>
    </row>
    <row r="4805" spans="1:6" x14ac:dyDescent="0.25">
      <c r="A4805" t="s">
        <v>14244</v>
      </c>
      <c r="B4805" t="s">
        <v>14245</v>
      </c>
      <c r="C4805" t="s">
        <v>10019</v>
      </c>
      <c r="D4805" t="s">
        <v>205</v>
      </c>
      <c r="E4805">
        <v>3632</v>
      </c>
      <c r="F4805">
        <v>11.88</v>
      </c>
    </row>
    <row r="4806" spans="1:6" x14ac:dyDescent="0.25">
      <c r="A4806" t="s">
        <v>14246</v>
      </c>
      <c r="B4806" t="s">
        <v>14247</v>
      </c>
      <c r="C4806" t="s">
        <v>14248</v>
      </c>
      <c r="D4806" t="s">
        <v>107</v>
      </c>
      <c r="E4806">
        <v>3630</v>
      </c>
      <c r="F4806">
        <v>12.11</v>
      </c>
    </row>
    <row r="4807" spans="1:6" x14ac:dyDescent="0.25">
      <c r="A4807" t="s">
        <v>14249</v>
      </c>
      <c r="B4807" t="s">
        <v>14250</v>
      </c>
      <c r="C4807" t="s">
        <v>14251</v>
      </c>
      <c r="D4807" t="s">
        <v>127</v>
      </c>
      <c r="E4807">
        <v>3629</v>
      </c>
      <c r="F4807">
        <v>7.77</v>
      </c>
    </row>
    <row r="4808" spans="1:6" x14ac:dyDescent="0.25">
      <c r="A4808" t="s">
        <v>14252</v>
      </c>
      <c r="B4808" t="s">
        <v>14253</v>
      </c>
      <c r="C4808" t="s">
        <v>14254</v>
      </c>
      <c r="D4808" t="s">
        <v>156</v>
      </c>
      <c r="E4808">
        <v>3628</v>
      </c>
      <c r="F4808">
        <v>7.21</v>
      </c>
    </row>
    <row r="4809" spans="1:6" x14ac:dyDescent="0.25">
      <c r="A4809" t="s">
        <v>14255</v>
      </c>
      <c r="B4809" t="s">
        <v>14256</v>
      </c>
      <c r="C4809" t="s">
        <v>14257</v>
      </c>
      <c r="D4809" t="s">
        <v>149</v>
      </c>
      <c r="E4809">
        <v>3625</v>
      </c>
      <c r="F4809">
        <v>5.61</v>
      </c>
    </row>
    <row r="4810" spans="1:6" x14ac:dyDescent="0.25">
      <c r="A4810" t="s">
        <v>14258</v>
      </c>
      <c r="B4810" t="s">
        <v>14259</v>
      </c>
      <c r="C4810" t="s">
        <v>14260</v>
      </c>
      <c r="D4810" t="s">
        <v>88</v>
      </c>
      <c r="E4810">
        <v>3618</v>
      </c>
      <c r="F4810">
        <v>13.08</v>
      </c>
    </row>
    <row r="4811" spans="1:6" x14ac:dyDescent="0.25">
      <c r="A4811" t="s">
        <v>14261</v>
      </c>
      <c r="B4811" t="s">
        <v>14262</v>
      </c>
      <c r="C4811" t="s">
        <v>14263</v>
      </c>
      <c r="D4811" t="s">
        <v>173</v>
      </c>
      <c r="E4811">
        <v>3618</v>
      </c>
      <c r="F4811">
        <v>5.58</v>
      </c>
    </row>
    <row r="4812" spans="1:6" x14ac:dyDescent="0.25">
      <c r="A4812" t="s">
        <v>14264</v>
      </c>
      <c r="B4812" t="s">
        <v>14265</v>
      </c>
      <c r="C4812" t="s">
        <v>14266</v>
      </c>
      <c r="D4812" t="s">
        <v>88</v>
      </c>
      <c r="E4812">
        <v>3615</v>
      </c>
      <c r="F4812">
        <v>9.73</v>
      </c>
    </row>
    <row r="4813" spans="1:6" x14ac:dyDescent="0.25">
      <c r="A4813" t="s">
        <v>14267</v>
      </c>
      <c r="B4813" t="s">
        <v>14268</v>
      </c>
      <c r="C4813" t="s">
        <v>14269</v>
      </c>
      <c r="D4813" t="s">
        <v>127</v>
      </c>
      <c r="E4813">
        <v>3613</v>
      </c>
      <c r="F4813">
        <v>4.8499999999999996</v>
      </c>
    </row>
    <row r="4814" spans="1:6" x14ac:dyDescent="0.25">
      <c r="A4814" t="s">
        <v>14270</v>
      </c>
      <c r="B4814" t="s">
        <v>14271</v>
      </c>
      <c r="C4814" t="s">
        <v>14272</v>
      </c>
      <c r="D4814" t="s">
        <v>205</v>
      </c>
      <c r="E4814">
        <v>3593</v>
      </c>
      <c r="F4814">
        <v>5.51</v>
      </c>
    </row>
    <row r="4815" spans="1:6" x14ac:dyDescent="0.25">
      <c r="A4815" t="s">
        <v>14273</v>
      </c>
      <c r="B4815" t="s">
        <v>14274</v>
      </c>
      <c r="C4815" t="s">
        <v>14275</v>
      </c>
      <c r="D4815" t="s">
        <v>115</v>
      </c>
      <c r="E4815">
        <v>3590</v>
      </c>
      <c r="F4815">
        <v>15.9</v>
      </c>
    </row>
    <row r="4816" spans="1:6" x14ac:dyDescent="0.25">
      <c r="A4816" t="s">
        <v>14276</v>
      </c>
      <c r="B4816" t="s">
        <v>14277</v>
      </c>
      <c r="C4816" t="s">
        <v>14278</v>
      </c>
      <c r="D4816" t="s">
        <v>149</v>
      </c>
      <c r="E4816">
        <v>3586</v>
      </c>
      <c r="F4816">
        <v>9.17</v>
      </c>
    </row>
    <row r="4817" spans="1:6" x14ac:dyDescent="0.25">
      <c r="A4817" t="s">
        <v>14279</v>
      </c>
      <c r="B4817" t="s">
        <v>14280</v>
      </c>
      <c r="C4817" t="s">
        <v>14281</v>
      </c>
      <c r="D4817" t="s">
        <v>160</v>
      </c>
      <c r="E4817">
        <v>3583</v>
      </c>
      <c r="F4817">
        <v>14.51</v>
      </c>
    </row>
    <row r="4818" spans="1:6" x14ac:dyDescent="0.25">
      <c r="A4818" t="s">
        <v>14282</v>
      </c>
      <c r="B4818" t="s">
        <v>14283</v>
      </c>
      <c r="C4818" t="s">
        <v>14284</v>
      </c>
      <c r="D4818" t="s">
        <v>160</v>
      </c>
      <c r="E4818">
        <v>3580</v>
      </c>
      <c r="F4818">
        <v>9.4</v>
      </c>
    </row>
    <row r="4819" spans="1:6" x14ac:dyDescent="0.25">
      <c r="A4819" t="s">
        <v>14285</v>
      </c>
      <c r="B4819" t="s">
        <v>14286</v>
      </c>
      <c r="C4819" t="s">
        <v>14287</v>
      </c>
      <c r="D4819" t="s">
        <v>212</v>
      </c>
      <c r="E4819">
        <v>3579</v>
      </c>
      <c r="F4819">
        <v>10.08</v>
      </c>
    </row>
    <row r="4820" spans="1:6" x14ac:dyDescent="0.25">
      <c r="A4820" t="s">
        <v>14288</v>
      </c>
      <c r="B4820" t="s">
        <v>14289</v>
      </c>
      <c r="C4820" t="s">
        <v>14290</v>
      </c>
      <c r="D4820" t="s">
        <v>173</v>
      </c>
      <c r="E4820">
        <v>3579</v>
      </c>
      <c r="F4820">
        <v>12.54</v>
      </c>
    </row>
    <row r="4821" spans="1:6" x14ac:dyDescent="0.25">
      <c r="A4821" t="s">
        <v>14291</v>
      </c>
      <c r="B4821" t="s">
        <v>14292</v>
      </c>
      <c r="C4821" t="s">
        <v>14293</v>
      </c>
      <c r="D4821" t="s">
        <v>88</v>
      </c>
      <c r="E4821">
        <v>3577</v>
      </c>
      <c r="F4821">
        <v>5.93</v>
      </c>
    </row>
    <row r="4822" spans="1:6" x14ac:dyDescent="0.25">
      <c r="A4822" t="s">
        <v>14294</v>
      </c>
      <c r="B4822" t="s">
        <v>14295</v>
      </c>
      <c r="C4822" t="s">
        <v>14296</v>
      </c>
      <c r="D4822" t="s">
        <v>383</v>
      </c>
      <c r="E4822">
        <v>3577</v>
      </c>
      <c r="F4822">
        <v>5.59</v>
      </c>
    </row>
    <row r="4823" spans="1:6" x14ac:dyDescent="0.25">
      <c r="A4823" t="s">
        <v>14297</v>
      </c>
      <c r="B4823" t="s">
        <v>14298</v>
      </c>
      <c r="C4823" t="s">
        <v>14299</v>
      </c>
      <c r="D4823" t="s">
        <v>115</v>
      </c>
      <c r="E4823">
        <v>3572</v>
      </c>
      <c r="F4823">
        <v>13.65</v>
      </c>
    </row>
    <row r="4824" spans="1:6" x14ac:dyDescent="0.25">
      <c r="A4824" t="s">
        <v>14300</v>
      </c>
      <c r="B4824" t="s">
        <v>14301</v>
      </c>
      <c r="C4824" t="s">
        <v>14302</v>
      </c>
      <c r="D4824" t="s">
        <v>107</v>
      </c>
      <c r="E4824">
        <v>3570</v>
      </c>
      <c r="F4824">
        <v>5.68</v>
      </c>
    </row>
    <row r="4825" spans="1:6" x14ac:dyDescent="0.25">
      <c r="A4825" t="s">
        <v>14303</v>
      </c>
      <c r="B4825" t="s">
        <v>14304</v>
      </c>
      <c r="C4825" t="s">
        <v>14305</v>
      </c>
      <c r="D4825" t="s">
        <v>127</v>
      </c>
      <c r="E4825">
        <v>3568</v>
      </c>
      <c r="F4825">
        <v>5.16</v>
      </c>
    </row>
    <row r="4826" spans="1:6" x14ac:dyDescent="0.25">
      <c r="A4826" t="s">
        <v>14306</v>
      </c>
      <c r="B4826" t="s">
        <v>14307</v>
      </c>
      <c r="C4826" t="s">
        <v>14308</v>
      </c>
      <c r="D4826" t="s">
        <v>123</v>
      </c>
      <c r="E4826">
        <v>3564</v>
      </c>
      <c r="F4826">
        <v>6.98</v>
      </c>
    </row>
    <row r="4827" spans="1:6" x14ac:dyDescent="0.25">
      <c r="A4827" t="s">
        <v>14309</v>
      </c>
      <c r="B4827" t="s">
        <v>14310</v>
      </c>
      <c r="C4827" t="s">
        <v>14311</v>
      </c>
      <c r="D4827" t="s">
        <v>115</v>
      </c>
      <c r="E4827">
        <v>3562</v>
      </c>
      <c r="F4827">
        <v>4.9800000000000004</v>
      </c>
    </row>
    <row r="4828" spans="1:6" x14ac:dyDescent="0.25">
      <c r="A4828" t="s">
        <v>14312</v>
      </c>
      <c r="B4828" t="s">
        <v>14313</v>
      </c>
      <c r="C4828" t="s">
        <v>14314</v>
      </c>
      <c r="D4828" t="s">
        <v>107</v>
      </c>
      <c r="E4828">
        <v>3560</v>
      </c>
      <c r="F4828">
        <v>15.49</v>
      </c>
    </row>
    <row r="4829" spans="1:6" x14ac:dyDescent="0.25">
      <c r="A4829" t="s">
        <v>14315</v>
      </c>
      <c r="B4829" t="s">
        <v>14316</v>
      </c>
      <c r="C4829" t="s">
        <v>14317</v>
      </c>
      <c r="D4829" t="s">
        <v>107</v>
      </c>
      <c r="E4829">
        <v>3559</v>
      </c>
      <c r="F4829">
        <v>4.49</v>
      </c>
    </row>
    <row r="4830" spans="1:6" x14ac:dyDescent="0.25">
      <c r="A4830" t="s">
        <v>14318</v>
      </c>
      <c r="B4830" t="s">
        <v>14319</v>
      </c>
      <c r="C4830" t="s">
        <v>14320</v>
      </c>
      <c r="D4830" t="s">
        <v>205</v>
      </c>
      <c r="E4830">
        <v>3556</v>
      </c>
      <c r="F4830">
        <v>9.3699999999999992</v>
      </c>
    </row>
    <row r="4831" spans="1:6" x14ac:dyDescent="0.25">
      <c r="A4831" t="s">
        <v>14321</v>
      </c>
      <c r="B4831" t="s">
        <v>14322</v>
      </c>
      <c r="C4831" t="s">
        <v>14323</v>
      </c>
      <c r="D4831" t="s">
        <v>88</v>
      </c>
      <c r="E4831">
        <v>3555</v>
      </c>
      <c r="F4831">
        <v>4.54</v>
      </c>
    </row>
    <row r="4832" spans="1:6" x14ac:dyDescent="0.25">
      <c r="A4832" t="s">
        <v>14324</v>
      </c>
      <c r="B4832" t="s">
        <v>14325</v>
      </c>
      <c r="C4832" t="s">
        <v>14326</v>
      </c>
      <c r="D4832" t="s">
        <v>123</v>
      </c>
      <c r="E4832">
        <v>3553</v>
      </c>
      <c r="F4832">
        <v>6.55</v>
      </c>
    </row>
    <row r="4833" spans="1:6" x14ac:dyDescent="0.25">
      <c r="A4833" t="s">
        <v>14327</v>
      </c>
      <c r="B4833" t="s">
        <v>14328</v>
      </c>
      <c r="C4833" t="s">
        <v>14329</v>
      </c>
      <c r="D4833" t="s">
        <v>107</v>
      </c>
      <c r="E4833">
        <v>3549</v>
      </c>
      <c r="F4833">
        <v>8.74</v>
      </c>
    </row>
    <row r="4834" spans="1:6" x14ac:dyDescent="0.25">
      <c r="A4834" t="s">
        <v>14330</v>
      </c>
      <c r="B4834" t="s">
        <v>14331</v>
      </c>
      <c r="C4834" t="s">
        <v>14332</v>
      </c>
      <c r="D4834" t="s">
        <v>127</v>
      </c>
      <c r="E4834">
        <v>3548</v>
      </c>
      <c r="F4834">
        <v>14.35</v>
      </c>
    </row>
    <row r="4835" spans="1:6" x14ac:dyDescent="0.25">
      <c r="A4835" t="s">
        <v>14333</v>
      </c>
      <c r="B4835" t="s">
        <v>14334</v>
      </c>
      <c r="C4835" t="s">
        <v>14335</v>
      </c>
      <c r="D4835" t="s">
        <v>123</v>
      </c>
      <c r="E4835">
        <v>3545</v>
      </c>
      <c r="F4835">
        <v>5.81</v>
      </c>
    </row>
    <row r="4836" spans="1:6" x14ac:dyDescent="0.25">
      <c r="A4836" t="s">
        <v>14336</v>
      </c>
      <c r="B4836" t="s">
        <v>14337</v>
      </c>
      <c r="C4836" t="s">
        <v>14338</v>
      </c>
      <c r="D4836" t="s">
        <v>149</v>
      </c>
      <c r="E4836">
        <v>3539</v>
      </c>
      <c r="F4836">
        <v>5.45</v>
      </c>
    </row>
    <row r="4837" spans="1:6" x14ac:dyDescent="0.25">
      <c r="A4837" t="s">
        <v>14339</v>
      </c>
      <c r="B4837" t="s">
        <v>14340</v>
      </c>
      <c r="C4837" t="s">
        <v>1867</v>
      </c>
      <c r="D4837" t="s">
        <v>123</v>
      </c>
      <c r="E4837">
        <v>3538</v>
      </c>
      <c r="F4837">
        <v>13.9</v>
      </c>
    </row>
    <row r="4838" spans="1:6" x14ac:dyDescent="0.25">
      <c r="A4838" t="s">
        <v>14341</v>
      </c>
      <c r="B4838" t="s">
        <v>14342</v>
      </c>
      <c r="C4838" t="s">
        <v>14343</v>
      </c>
      <c r="D4838" t="s">
        <v>88</v>
      </c>
      <c r="E4838">
        <v>3531</v>
      </c>
      <c r="F4838">
        <v>7.32</v>
      </c>
    </row>
    <row r="4839" spans="1:6" x14ac:dyDescent="0.25">
      <c r="A4839" t="s">
        <v>14344</v>
      </c>
      <c r="B4839" t="s">
        <v>14345</v>
      </c>
      <c r="C4839" t="s">
        <v>14346</v>
      </c>
      <c r="D4839" t="s">
        <v>195</v>
      </c>
      <c r="E4839">
        <v>3529</v>
      </c>
      <c r="F4839">
        <v>7.82</v>
      </c>
    </row>
    <row r="4840" spans="1:6" x14ac:dyDescent="0.25">
      <c r="A4840" t="s">
        <v>14347</v>
      </c>
      <c r="B4840" t="s">
        <v>14348</v>
      </c>
      <c r="C4840" t="s">
        <v>14349</v>
      </c>
      <c r="D4840" t="s">
        <v>123</v>
      </c>
      <c r="E4840">
        <v>3527</v>
      </c>
      <c r="F4840">
        <v>12.13</v>
      </c>
    </row>
    <row r="4841" spans="1:6" x14ac:dyDescent="0.25">
      <c r="A4841" t="s">
        <v>14350</v>
      </c>
      <c r="B4841" t="s">
        <v>14351</v>
      </c>
      <c r="C4841" t="s">
        <v>14352</v>
      </c>
      <c r="D4841" t="s">
        <v>115</v>
      </c>
      <c r="E4841">
        <v>3527</v>
      </c>
      <c r="F4841">
        <v>7.47</v>
      </c>
    </row>
    <row r="4842" spans="1:6" x14ac:dyDescent="0.25">
      <c r="A4842" t="s">
        <v>14353</v>
      </c>
      <c r="B4842" t="s">
        <v>14354</v>
      </c>
      <c r="C4842" t="s">
        <v>14355</v>
      </c>
      <c r="D4842" t="s">
        <v>103</v>
      </c>
      <c r="E4842">
        <v>3527</v>
      </c>
      <c r="F4842">
        <v>14.27</v>
      </c>
    </row>
    <row r="4843" spans="1:6" x14ac:dyDescent="0.25">
      <c r="A4843" t="s">
        <v>14356</v>
      </c>
      <c r="B4843" t="s">
        <v>14357</v>
      </c>
      <c r="C4843" t="s">
        <v>14358</v>
      </c>
      <c r="D4843" t="s">
        <v>107</v>
      </c>
      <c r="E4843">
        <v>3522</v>
      </c>
      <c r="F4843">
        <v>6.9</v>
      </c>
    </row>
    <row r="4844" spans="1:6" x14ac:dyDescent="0.25">
      <c r="A4844" t="s">
        <v>14359</v>
      </c>
      <c r="B4844" t="s">
        <v>14360</v>
      </c>
      <c r="C4844" t="s">
        <v>14361</v>
      </c>
      <c r="D4844" t="s">
        <v>107</v>
      </c>
      <c r="E4844">
        <v>3521</v>
      </c>
      <c r="F4844">
        <v>13.5</v>
      </c>
    </row>
    <row r="4845" spans="1:6" x14ac:dyDescent="0.25">
      <c r="A4845" t="s">
        <v>14362</v>
      </c>
      <c r="B4845" t="s">
        <v>14363</v>
      </c>
      <c r="C4845" t="s">
        <v>14364</v>
      </c>
      <c r="D4845" t="s">
        <v>107</v>
      </c>
      <c r="E4845">
        <v>3520</v>
      </c>
      <c r="F4845">
        <v>14.41</v>
      </c>
    </row>
    <row r="4846" spans="1:6" x14ac:dyDescent="0.25">
      <c r="A4846" t="s">
        <v>14365</v>
      </c>
      <c r="B4846" t="s">
        <v>14366</v>
      </c>
      <c r="C4846" t="s">
        <v>14367</v>
      </c>
      <c r="D4846" t="s">
        <v>156</v>
      </c>
      <c r="E4846">
        <v>3518</v>
      </c>
      <c r="F4846">
        <v>6.69</v>
      </c>
    </row>
    <row r="4847" spans="1:6" x14ac:dyDescent="0.25">
      <c r="A4847" t="s">
        <v>14368</v>
      </c>
      <c r="B4847" t="s">
        <v>14369</v>
      </c>
      <c r="C4847" t="s">
        <v>14370</v>
      </c>
      <c r="D4847" t="s">
        <v>383</v>
      </c>
      <c r="E4847">
        <v>3516</v>
      </c>
      <c r="F4847">
        <v>8.39</v>
      </c>
    </row>
    <row r="4848" spans="1:6" x14ac:dyDescent="0.25">
      <c r="A4848" t="s">
        <v>14371</v>
      </c>
      <c r="B4848" t="s">
        <v>14372</v>
      </c>
      <c r="C4848" t="s">
        <v>14373</v>
      </c>
      <c r="D4848" t="s">
        <v>205</v>
      </c>
      <c r="E4848">
        <v>3515</v>
      </c>
      <c r="F4848">
        <v>11.92</v>
      </c>
    </row>
    <row r="4849" spans="1:6" x14ac:dyDescent="0.25">
      <c r="A4849" t="s">
        <v>14374</v>
      </c>
      <c r="B4849" t="s">
        <v>14375</v>
      </c>
      <c r="C4849" t="s">
        <v>14376</v>
      </c>
      <c r="D4849" t="s">
        <v>88</v>
      </c>
      <c r="E4849">
        <v>3513</v>
      </c>
      <c r="F4849">
        <v>12.7</v>
      </c>
    </row>
    <row r="4850" spans="1:6" x14ac:dyDescent="0.25">
      <c r="A4850" t="s">
        <v>14377</v>
      </c>
      <c r="B4850" t="s">
        <v>14378</v>
      </c>
      <c r="C4850" t="s">
        <v>14379</v>
      </c>
      <c r="D4850" t="s">
        <v>115</v>
      </c>
      <c r="E4850">
        <v>3512</v>
      </c>
      <c r="F4850">
        <v>12.62</v>
      </c>
    </row>
    <row r="4851" spans="1:6" x14ac:dyDescent="0.25">
      <c r="A4851" t="s">
        <v>14380</v>
      </c>
      <c r="B4851" t="s">
        <v>14381</v>
      </c>
      <c r="C4851" t="s">
        <v>14382</v>
      </c>
      <c r="D4851" t="s">
        <v>195</v>
      </c>
      <c r="E4851">
        <v>3505</v>
      </c>
      <c r="F4851">
        <v>10.43</v>
      </c>
    </row>
    <row r="4852" spans="1:6" x14ac:dyDescent="0.25">
      <c r="A4852" t="s">
        <v>14383</v>
      </c>
      <c r="B4852" t="s">
        <v>14384</v>
      </c>
      <c r="C4852" t="s">
        <v>14385</v>
      </c>
      <c r="D4852" t="s">
        <v>123</v>
      </c>
      <c r="E4852">
        <v>3504</v>
      </c>
      <c r="F4852">
        <v>12.32</v>
      </c>
    </row>
    <row r="4853" spans="1:6" x14ac:dyDescent="0.25">
      <c r="A4853" t="s">
        <v>14386</v>
      </c>
      <c r="B4853" t="s">
        <v>14387</v>
      </c>
      <c r="C4853" t="s">
        <v>14388</v>
      </c>
      <c r="D4853" t="s">
        <v>160</v>
      </c>
      <c r="E4853">
        <v>3504</v>
      </c>
      <c r="F4853">
        <v>14.51</v>
      </c>
    </row>
    <row r="4854" spans="1:6" x14ac:dyDescent="0.25">
      <c r="A4854" t="s">
        <v>14389</v>
      </c>
      <c r="B4854" t="s">
        <v>14390</v>
      </c>
      <c r="C4854" t="s">
        <v>14391</v>
      </c>
      <c r="D4854" t="s">
        <v>173</v>
      </c>
      <c r="E4854">
        <v>3492</v>
      </c>
      <c r="F4854">
        <v>15.8</v>
      </c>
    </row>
    <row r="4855" spans="1:6" x14ac:dyDescent="0.25">
      <c r="A4855" t="s">
        <v>14392</v>
      </c>
      <c r="B4855" t="s">
        <v>14393</v>
      </c>
      <c r="C4855" t="s">
        <v>14394</v>
      </c>
      <c r="D4855" t="s">
        <v>173</v>
      </c>
      <c r="E4855">
        <v>3490</v>
      </c>
      <c r="F4855">
        <v>11.03</v>
      </c>
    </row>
    <row r="4856" spans="1:6" x14ac:dyDescent="0.25">
      <c r="A4856" t="s">
        <v>14395</v>
      </c>
      <c r="B4856" t="s">
        <v>14396</v>
      </c>
      <c r="C4856" t="s">
        <v>14397</v>
      </c>
      <c r="D4856" t="s">
        <v>107</v>
      </c>
      <c r="E4856">
        <v>3489</v>
      </c>
      <c r="F4856">
        <v>5.55</v>
      </c>
    </row>
    <row r="4857" spans="1:6" x14ac:dyDescent="0.25">
      <c r="A4857" t="s">
        <v>14398</v>
      </c>
      <c r="B4857" t="s">
        <v>14399</v>
      </c>
      <c r="C4857" t="s">
        <v>14400</v>
      </c>
      <c r="D4857" t="s">
        <v>107</v>
      </c>
      <c r="E4857">
        <v>3486</v>
      </c>
      <c r="F4857">
        <v>12.92</v>
      </c>
    </row>
    <row r="4858" spans="1:6" x14ac:dyDescent="0.25">
      <c r="A4858" t="s">
        <v>14401</v>
      </c>
      <c r="B4858" t="s">
        <v>14402</v>
      </c>
      <c r="C4858" t="s">
        <v>14403</v>
      </c>
      <c r="D4858" t="s">
        <v>107</v>
      </c>
      <c r="E4858">
        <v>3477</v>
      </c>
      <c r="F4858">
        <v>6.63</v>
      </c>
    </row>
    <row r="4859" spans="1:6" x14ac:dyDescent="0.25">
      <c r="A4859" t="s">
        <v>14404</v>
      </c>
      <c r="B4859" t="s">
        <v>14405</v>
      </c>
      <c r="C4859" t="s">
        <v>14406</v>
      </c>
      <c r="D4859" t="s">
        <v>205</v>
      </c>
      <c r="E4859">
        <v>3473</v>
      </c>
      <c r="F4859">
        <v>9.5399999999999991</v>
      </c>
    </row>
    <row r="4860" spans="1:6" x14ac:dyDescent="0.25">
      <c r="A4860" t="s">
        <v>14407</v>
      </c>
      <c r="B4860" t="s">
        <v>14408</v>
      </c>
      <c r="C4860" t="s">
        <v>14409</v>
      </c>
      <c r="D4860" t="s">
        <v>253</v>
      </c>
      <c r="E4860">
        <v>3471</v>
      </c>
      <c r="F4860">
        <v>11.2</v>
      </c>
    </row>
    <row r="4861" spans="1:6" x14ac:dyDescent="0.25">
      <c r="A4861" t="s">
        <v>14410</v>
      </c>
      <c r="B4861" t="s">
        <v>14411</v>
      </c>
      <c r="C4861" t="s">
        <v>14412</v>
      </c>
      <c r="D4861" t="s">
        <v>107</v>
      </c>
      <c r="E4861">
        <v>3469</v>
      </c>
      <c r="F4861">
        <v>9.49</v>
      </c>
    </row>
    <row r="4862" spans="1:6" x14ac:dyDescent="0.25">
      <c r="A4862" t="s">
        <v>14413</v>
      </c>
      <c r="B4862" t="s">
        <v>14414</v>
      </c>
      <c r="C4862" t="s">
        <v>5710</v>
      </c>
      <c r="D4862" t="s">
        <v>383</v>
      </c>
      <c r="E4862">
        <v>3467</v>
      </c>
      <c r="F4862">
        <v>5.92</v>
      </c>
    </row>
    <row r="4863" spans="1:6" x14ac:dyDescent="0.25">
      <c r="A4863" t="s">
        <v>14415</v>
      </c>
      <c r="B4863" t="s">
        <v>14416</v>
      </c>
      <c r="C4863" t="s">
        <v>14417</v>
      </c>
      <c r="D4863" t="s">
        <v>127</v>
      </c>
      <c r="E4863">
        <v>3466</v>
      </c>
      <c r="F4863">
        <v>6.26</v>
      </c>
    </row>
    <row r="4864" spans="1:6" x14ac:dyDescent="0.25">
      <c r="A4864" t="s">
        <v>14418</v>
      </c>
      <c r="B4864" t="s">
        <v>14419</v>
      </c>
      <c r="C4864" t="s">
        <v>8144</v>
      </c>
      <c r="D4864" t="s">
        <v>107</v>
      </c>
      <c r="E4864">
        <v>3465</v>
      </c>
      <c r="F4864">
        <v>8.94</v>
      </c>
    </row>
    <row r="4865" spans="1:6" x14ac:dyDescent="0.25">
      <c r="A4865" t="s">
        <v>14420</v>
      </c>
      <c r="B4865" t="s">
        <v>14421</v>
      </c>
      <c r="C4865" t="s">
        <v>12796</v>
      </c>
      <c r="D4865" t="s">
        <v>107</v>
      </c>
      <c r="E4865">
        <v>3464</v>
      </c>
      <c r="F4865">
        <v>5.19</v>
      </c>
    </row>
    <row r="4866" spans="1:6" x14ac:dyDescent="0.25">
      <c r="A4866" t="s">
        <v>14422</v>
      </c>
      <c r="B4866" t="s">
        <v>14423</v>
      </c>
      <c r="C4866" t="s">
        <v>14424</v>
      </c>
      <c r="D4866" t="s">
        <v>115</v>
      </c>
      <c r="E4866">
        <v>3461</v>
      </c>
      <c r="F4866">
        <v>14.75</v>
      </c>
    </row>
    <row r="4867" spans="1:6" x14ac:dyDescent="0.25">
      <c r="A4867" t="s">
        <v>14425</v>
      </c>
      <c r="B4867" t="s">
        <v>14426</v>
      </c>
      <c r="C4867" t="s">
        <v>14427</v>
      </c>
      <c r="D4867" t="s">
        <v>123</v>
      </c>
      <c r="E4867">
        <v>3456</v>
      </c>
      <c r="F4867">
        <v>15.86</v>
      </c>
    </row>
    <row r="4868" spans="1:6" x14ac:dyDescent="0.25">
      <c r="A4868" t="s">
        <v>14428</v>
      </c>
      <c r="B4868" t="s">
        <v>14429</v>
      </c>
      <c r="C4868" t="s">
        <v>14430</v>
      </c>
      <c r="D4868" t="s">
        <v>383</v>
      </c>
      <c r="E4868">
        <v>3455</v>
      </c>
      <c r="F4868">
        <v>10.06</v>
      </c>
    </row>
    <row r="4869" spans="1:6" x14ac:dyDescent="0.25">
      <c r="A4869" t="s">
        <v>14431</v>
      </c>
      <c r="B4869" t="s">
        <v>14432</v>
      </c>
      <c r="C4869" t="s">
        <v>14433</v>
      </c>
      <c r="D4869" t="s">
        <v>88</v>
      </c>
      <c r="E4869">
        <v>3451</v>
      </c>
      <c r="F4869">
        <v>10.77</v>
      </c>
    </row>
    <row r="4870" spans="1:6" x14ac:dyDescent="0.25">
      <c r="A4870" t="s">
        <v>14434</v>
      </c>
      <c r="B4870" t="s">
        <v>14435</v>
      </c>
      <c r="C4870" t="s">
        <v>14436</v>
      </c>
      <c r="D4870" t="s">
        <v>205</v>
      </c>
      <c r="E4870">
        <v>3443</v>
      </c>
      <c r="F4870">
        <v>12.56</v>
      </c>
    </row>
    <row r="4871" spans="1:6" x14ac:dyDescent="0.25">
      <c r="A4871" t="s">
        <v>14437</v>
      </c>
      <c r="B4871" t="s">
        <v>14438</v>
      </c>
      <c r="C4871" t="s">
        <v>14439</v>
      </c>
      <c r="D4871" t="s">
        <v>115</v>
      </c>
      <c r="E4871">
        <v>3440</v>
      </c>
      <c r="F4871">
        <v>15.64</v>
      </c>
    </row>
    <row r="4872" spans="1:6" x14ac:dyDescent="0.25">
      <c r="A4872" t="s">
        <v>14440</v>
      </c>
      <c r="B4872" t="s">
        <v>14441</v>
      </c>
      <c r="C4872" t="s">
        <v>14442</v>
      </c>
      <c r="D4872" t="s">
        <v>156</v>
      </c>
      <c r="E4872">
        <v>3435</v>
      </c>
      <c r="F4872">
        <v>8.86</v>
      </c>
    </row>
    <row r="4873" spans="1:6" x14ac:dyDescent="0.25">
      <c r="A4873" t="s">
        <v>14443</v>
      </c>
      <c r="B4873" t="s">
        <v>14444</v>
      </c>
      <c r="C4873" t="s">
        <v>14445</v>
      </c>
      <c r="D4873" t="s">
        <v>103</v>
      </c>
      <c r="E4873">
        <v>3434</v>
      </c>
      <c r="F4873">
        <v>15.69</v>
      </c>
    </row>
    <row r="4874" spans="1:6" x14ac:dyDescent="0.25">
      <c r="A4874" t="s">
        <v>14446</v>
      </c>
      <c r="B4874" t="s">
        <v>14447</v>
      </c>
      <c r="C4874" t="s">
        <v>14448</v>
      </c>
      <c r="D4874" t="s">
        <v>212</v>
      </c>
      <c r="E4874">
        <v>3434</v>
      </c>
      <c r="F4874">
        <v>14.21</v>
      </c>
    </row>
    <row r="4875" spans="1:6" x14ac:dyDescent="0.25">
      <c r="A4875" t="s">
        <v>14449</v>
      </c>
      <c r="B4875" t="s">
        <v>14450</v>
      </c>
      <c r="C4875" t="s">
        <v>14451</v>
      </c>
      <c r="D4875" t="s">
        <v>156</v>
      </c>
      <c r="E4875">
        <v>3423</v>
      </c>
      <c r="F4875">
        <v>8.48</v>
      </c>
    </row>
    <row r="4876" spans="1:6" x14ac:dyDescent="0.25">
      <c r="A4876" t="s">
        <v>14452</v>
      </c>
      <c r="B4876" t="s">
        <v>14453</v>
      </c>
      <c r="C4876" t="s">
        <v>14454</v>
      </c>
      <c r="D4876" t="s">
        <v>88</v>
      </c>
      <c r="E4876">
        <v>3422</v>
      </c>
      <c r="F4876">
        <v>11.02</v>
      </c>
    </row>
    <row r="4877" spans="1:6" x14ac:dyDescent="0.25">
      <c r="A4877" t="s">
        <v>14455</v>
      </c>
      <c r="B4877" t="s">
        <v>14456</v>
      </c>
      <c r="C4877" t="s">
        <v>14457</v>
      </c>
      <c r="D4877" t="s">
        <v>383</v>
      </c>
      <c r="E4877">
        <v>3421</v>
      </c>
      <c r="F4877">
        <v>14.51</v>
      </c>
    </row>
    <row r="4878" spans="1:6" x14ac:dyDescent="0.25">
      <c r="A4878" t="s">
        <v>14458</v>
      </c>
      <c r="B4878" t="s">
        <v>14459</v>
      </c>
      <c r="C4878" t="s">
        <v>14460</v>
      </c>
      <c r="D4878" t="s">
        <v>127</v>
      </c>
      <c r="E4878">
        <v>3419</v>
      </c>
      <c r="F4878">
        <v>14.46</v>
      </c>
    </row>
    <row r="4879" spans="1:6" x14ac:dyDescent="0.25">
      <c r="A4879" t="s">
        <v>14461</v>
      </c>
      <c r="B4879" t="s">
        <v>14462</v>
      </c>
      <c r="C4879" t="s">
        <v>14463</v>
      </c>
      <c r="D4879" t="s">
        <v>160</v>
      </c>
      <c r="E4879">
        <v>3416</v>
      </c>
      <c r="F4879">
        <v>11.58</v>
      </c>
    </row>
    <row r="4880" spans="1:6" x14ac:dyDescent="0.25">
      <c r="A4880" t="s">
        <v>14464</v>
      </c>
      <c r="B4880" t="s">
        <v>14465</v>
      </c>
      <c r="C4880" t="s">
        <v>14466</v>
      </c>
      <c r="D4880" t="s">
        <v>156</v>
      </c>
      <c r="E4880">
        <v>3414</v>
      </c>
      <c r="F4880">
        <v>5.66</v>
      </c>
    </row>
    <row r="4881" spans="1:6" x14ac:dyDescent="0.25">
      <c r="A4881" t="s">
        <v>14467</v>
      </c>
      <c r="B4881" t="s">
        <v>14468</v>
      </c>
      <c r="C4881" t="s">
        <v>14469</v>
      </c>
      <c r="D4881" t="s">
        <v>107</v>
      </c>
      <c r="E4881">
        <v>3411</v>
      </c>
      <c r="F4881">
        <v>5.95</v>
      </c>
    </row>
    <row r="4882" spans="1:6" x14ac:dyDescent="0.25">
      <c r="A4882" t="s">
        <v>14470</v>
      </c>
      <c r="B4882" t="s">
        <v>14471</v>
      </c>
      <c r="C4882" t="s">
        <v>14472</v>
      </c>
      <c r="D4882" t="s">
        <v>160</v>
      </c>
      <c r="E4882">
        <v>3411</v>
      </c>
      <c r="F4882">
        <v>14.43</v>
      </c>
    </row>
    <row r="4883" spans="1:6" x14ac:dyDescent="0.25">
      <c r="A4883" t="s">
        <v>14473</v>
      </c>
      <c r="B4883" t="s">
        <v>14474</v>
      </c>
      <c r="C4883" t="s">
        <v>14475</v>
      </c>
      <c r="D4883" t="s">
        <v>88</v>
      </c>
      <c r="E4883">
        <v>3408</v>
      </c>
      <c r="F4883">
        <v>5.29</v>
      </c>
    </row>
    <row r="4884" spans="1:6" x14ac:dyDescent="0.25">
      <c r="A4884" t="s">
        <v>14476</v>
      </c>
      <c r="B4884" t="s">
        <v>14477</v>
      </c>
      <c r="C4884" t="s">
        <v>14478</v>
      </c>
      <c r="D4884" t="s">
        <v>383</v>
      </c>
      <c r="E4884">
        <v>3407</v>
      </c>
      <c r="F4884">
        <v>9.3000000000000007</v>
      </c>
    </row>
    <row r="4885" spans="1:6" x14ac:dyDescent="0.25">
      <c r="A4885" t="s">
        <v>14479</v>
      </c>
      <c r="B4885" t="s">
        <v>14480</v>
      </c>
      <c r="C4885" t="s">
        <v>14481</v>
      </c>
      <c r="D4885" t="s">
        <v>127</v>
      </c>
      <c r="E4885">
        <v>3406</v>
      </c>
      <c r="F4885">
        <v>8.0500000000000007</v>
      </c>
    </row>
    <row r="4886" spans="1:6" x14ac:dyDescent="0.25">
      <c r="A4886" t="s">
        <v>14482</v>
      </c>
      <c r="B4886" t="s">
        <v>14483</v>
      </c>
      <c r="C4886" t="s">
        <v>12205</v>
      </c>
      <c r="D4886" t="s">
        <v>205</v>
      </c>
      <c r="E4886">
        <v>3405</v>
      </c>
      <c r="F4886">
        <v>8.61</v>
      </c>
    </row>
    <row r="4887" spans="1:6" x14ac:dyDescent="0.25">
      <c r="A4887" t="s">
        <v>14484</v>
      </c>
      <c r="B4887" t="s">
        <v>14485</v>
      </c>
      <c r="C4887" t="s">
        <v>14486</v>
      </c>
      <c r="D4887" t="s">
        <v>88</v>
      </c>
      <c r="E4887">
        <v>3405</v>
      </c>
      <c r="F4887">
        <v>10.23</v>
      </c>
    </row>
    <row r="4888" spans="1:6" x14ac:dyDescent="0.25">
      <c r="A4888" t="s">
        <v>14487</v>
      </c>
      <c r="B4888" t="s">
        <v>14488</v>
      </c>
      <c r="C4888" t="s">
        <v>2612</v>
      </c>
      <c r="D4888" t="s">
        <v>205</v>
      </c>
      <c r="E4888">
        <v>3402</v>
      </c>
      <c r="F4888">
        <v>14.13</v>
      </c>
    </row>
    <row r="4889" spans="1:6" x14ac:dyDescent="0.25">
      <c r="A4889" t="s">
        <v>14489</v>
      </c>
      <c r="B4889" t="s">
        <v>14490</v>
      </c>
      <c r="C4889" t="s">
        <v>14491</v>
      </c>
      <c r="D4889" t="s">
        <v>127</v>
      </c>
      <c r="E4889">
        <v>3396</v>
      </c>
      <c r="F4889">
        <v>12.42</v>
      </c>
    </row>
    <row r="4890" spans="1:6" x14ac:dyDescent="0.25">
      <c r="A4890" t="s">
        <v>14492</v>
      </c>
      <c r="B4890" t="s">
        <v>14493</v>
      </c>
      <c r="C4890" t="s">
        <v>14494</v>
      </c>
      <c r="D4890" t="s">
        <v>88</v>
      </c>
      <c r="E4890">
        <v>3395</v>
      </c>
      <c r="F4890">
        <v>11.12</v>
      </c>
    </row>
    <row r="4891" spans="1:6" x14ac:dyDescent="0.25">
      <c r="A4891" t="s">
        <v>14495</v>
      </c>
      <c r="B4891" t="s">
        <v>14496</v>
      </c>
      <c r="C4891" t="s">
        <v>14497</v>
      </c>
      <c r="D4891" t="s">
        <v>115</v>
      </c>
      <c r="E4891">
        <v>3394</v>
      </c>
      <c r="F4891">
        <v>11.35</v>
      </c>
    </row>
    <row r="4892" spans="1:6" x14ac:dyDescent="0.25">
      <c r="A4892" t="s">
        <v>14498</v>
      </c>
      <c r="B4892" t="s">
        <v>14499</v>
      </c>
      <c r="C4892" t="s">
        <v>14500</v>
      </c>
      <c r="D4892" t="s">
        <v>107</v>
      </c>
      <c r="E4892">
        <v>3391</v>
      </c>
      <c r="F4892">
        <v>4.28</v>
      </c>
    </row>
    <row r="4893" spans="1:6" x14ac:dyDescent="0.25">
      <c r="A4893" t="s">
        <v>14501</v>
      </c>
      <c r="B4893" t="s">
        <v>14502</v>
      </c>
      <c r="C4893" t="s">
        <v>14503</v>
      </c>
      <c r="D4893" t="s">
        <v>107</v>
      </c>
      <c r="E4893">
        <v>3387</v>
      </c>
      <c r="F4893">
        <v>10.96</v>
      </c>
    </row>
    <row r="4894" spans="1:6" x14ac:dyDescent="0.25">
      <c r="A4894" t="s">
        <v>14504</v>
      </c>
      <c r="B4894" t="s">
        <v>14505</v>
      </c>
      <c r="C4894" t="s">
        <v>14506</v>
      </c>
      <c r="D4894" t="s">
        <v>107</v>
      </c>
      <c r="E4894">
        <v>3387</v>
      </c>
      <c r="F4894">
        <v>15.69</v>
      </c>
    </row>
    <row r="4895" spans="1:6" x14ac:dyDescent="0.25">
      <c r="A4895" t="s">
        <v>14507</v>
      </c>
      <c r="B4895" t="s">
        <v>14508</v>
      </c>
      <c r="C4895" t="s">
        <v>14509</v>
      </c>
      <c r="D4895" t="s">
        <v>107</v>
      </c>
      <c r="E4895">
        <v>3386</v>
      </c>
      <c r="F4895">
        <v>4.4800000000000004</v>
      </c>
    </row>
    <row r="4896" spans="1:6" x14ac:dyDescent="0.25">
      <c r="A4896" t="s">
        <v>14510</v>
      </c>
      <c r="B4896" t="s">
        <v>14511</v>
      </c>
      <c r="C4896" t="s">
        <v>14512</v>
      </c>
      <c r="D4896" t="s">
        <v>107</v>
      </c>
      <c r="E4896">
        <v>3382</v>
      </c>
      <c r="F4896">
        <v>4.3499999999999996</v>
      </c>
    </row>
    <row r="4897" spans="1:6" x14ac:dyDescent="0.25">
      <c r="A4897" t="s">
        <v>14513</v>
      </c>
      <c r="B4897" t="s">
        <v>14514</v>
      </c>
      <c r="C4897" t="s">
        <v>14515</v>
      </c>
      <c r="D4897" t="s">
        <v>173</v>
      </c>
      <c r="E4897">
        <v>3376</v>
      </c>
      <c r="F4897">
        <v>13.3</v>
      </c>
    </row>
    <row r="4898" spans="1:6" x14ac:dyDescent="0.25">
      <c r="A4898" t="s">
        <v>14516</v>
      </c>
      <c r="B4898" t="s">
        <v>14517</v>
      </c>
      <c r="C4898" t="s">
        <v>14518</v>
      </c>
      <c r="D4898" t="s">
        <v>383</v>
      </c>
      <c r="E4898">
        <v>3367</v>
      </c>
      <c r="F4898">
        <v>12.76</v>
      </c>
    </row>
    <row r="4899" spans="1:6" x14ac:dyDescent="0.25">
      <c r="A4899" t="s">
        <v>14519</v>
      </c>
      <c r="B4899" t="s">
        <v>14520</v>
      </c>
      <c r="C4899" t="s">
        <v>14521</v>
      </c>
      <c r="D4899" t="s">
        <v>115</v>
      </c>
      <c r="E4899">
        <v>3365</v>
      </c>
      <c r="F4899">
        <v>8.2100000000000009</v>
      </c>
    </row>
    <row r="4900" spans="1:6" x14ac:dyDescent="0.25">
      <c r="A4900" t="s">
        <v>14522</v>
      </c>
      <c r="B4900" t="s">
        <v>14523</v>
      </c>
      <c r="C4900" t="s">
        <v>14524</v>
      </c>
      <c r="D4900" t="s">
        <v>107</v>
      </c>
      <c r="E4900">
        <v>3365</v>
      </c>
      <c r="F4900">
        <v>5.0199999999999996</v>
      </c>
    </row>
    <row r="4901" spans="1:6" x14ac:dyDescent="0.25">
      <c r="A4901" t="s">
        <v>14525</v>
      </c>
      <c r="B4901" t="s">
        <v>14526</v>
      </c>
      <c r="C4901" t="s">
        <v>14527</v>
      </c>
      <c r="D4901" t="s">
        <v>383</v>
      </c>
      <c r="E4901">
        <v>3362</v>
      </c>
      <c r="F4901">
        <v>8.69</v>
      </c>
    </row>
    <row r="4902" spans="1:6" x14ac:dyDescent="0.25">
      <c r="A4902" t="s">
        <v>14528</v>
      </c>
      <c r="B4902" t="s">
        <v>14529</v>
      </c>
      <c r="C4902" t="s">
        <v>14530</v>
      </c>
      <c r="D4902" t="s">
        <v>107</v>
      </c>
      <c r="E4902">
        <v>3361</v>
      </c>
      <c r="F4902">
        <v>15.24</v>
      </c>
    </row>
    <row r="4903" spans="1:6" x14ac:dyDescent="0.25">
      <c r="A4903" t="s">
        <v>14531</v>
      </c>
      <c r="B4903" t="s">
        <v>14532</v>
      </c>
      <c r="C4903" t="s">
        <v>1117</v>
      </c>
      <c r="D4903" t="s">
        <v>383</v>
      </c>
      <c r="E4903">
        <v>3357</v>
      </c>
      <c r="F4903">
        <v>15.85</v>
      </c>
    </row>
    <row r="4904" spans="1:6" x14ac:dyDescent="0.25">
      <c r="A4904" t="s">
        <v>14533</v>
      </c>
      <c r="B4904" t="s">
        <v>14534</v>
      </c>
      <c r="C4904" t="s">
        <v>14535</v>
      </c>
      <c r="D4904" t="s">
        <v>115</v>
      </c>
      <c r="E4904">
        <v>3356</v>
      </c>
      <c r="F4904">
        <v>14.86</v>
      </c>
    </row>
    <row r="4905" spans="1:6" x14ac:dyDescent="0.25">
      <c r="A4905" t="s">
        <v>14536</v>
      </c>
      <c r="B4905" t="s">
        <v>14537</v>
      </c>
      <c r="C4905" t="s">
        <v>11992</v>
      </c>
      <c r="D4905" t="s">
        <v>160</v>
      </c>
      <c r="E4905">
        <v>3355</v>
      </c>
      <c r="F4905">
        <v>7.1</v>
      </c>
    </row>
    <row r="4906" spans="1:6" x14ac:dyDescent="0.25">
      <c r="A4906" t="s">
        <v>14538</v>
      </c>
      <c r="B4906" t="s">
        <v>14539</v>
      </c>
      <c r="C4906" t="s">
        <v>14540</v>
      </c>
      <c r="D4906" t="s">
        <v>123</v>
      </c>
      <c r="E4906">
        <v>3354</v>
      </c>
      <c r="F4906">
        <v>14.89</v>
      </c>
    </row>
    <row r="4907" spans="1:6" x14ac:dyDescent="0.25">
      <c r="A4907" t="s">
        <v>14541</v>
      </c>
      <c r="B4907" t="s">
        <v>14542</v>
      </c>
      <c r="C4907" t="s">
        <v>14543</v>
      </c>
      <c r="D4907" t="s">
        <v>123</v>
      </c>
      <c r="E4907">
        <v>3351</v>
      </c>
      <c r="F4907">
        <v>14.84</v>
      </c>
    </row>
    <row r="4908" spans="1:6" x14ac:dyDescent="0.25">
      <c r="A4908" t="s">
        <v>14544</v>
      </c>
      <c r="B4908" t="s">
        <v>14545</v>
      </c>
      <c r="C4908" t="s">
        <v>14546</v>
      </c>
      <c r="D4908" t="s">
        <v>107</v>
      </c>
      <c r="E4908">
        <v>3351</v>
      </c>
      <c r="F4908">
        <v>5.19</v>
      </c>
    </row>
    <row r="4909" spans="1:6" x14ac:dyDescent="0.25">
      <c r="A4909" t="s">
        <v>14547</v>
      </c>
      <c r="B4909" t="s">
        <v>14548</v>
      </c>
      <c r="C4909" t="s">
        <v>14549</v>
      </c>
      <c r="D4909" t="s">
        <v>195</v>
      </c>
      <c r="E4909">
        <v>3349</v>
      </c>
      <c r="F4909">
        <v>4.57</v>
      </c>
    </row>
    <row r="4910" spans="1:6" x14ac:dyDescent="0.25">
      <c r="A4910" t="s">
        <v>14550</v>
      </c>
      <c r="B4910" t="s">
        <v>14551</v>
      </c>
      <c r="C4910" t="s">
        <v>14552</v>
      </c>
      <c r="D4910" t="s">
        <v>127</v>
      </c>
      <c r="E4910">
        <v>3349</v>
      </c>
      <c r="F4910">
        <v>11.99</v>
      </c>
    </row>
    <row r="4911" spans="1:6" x14ac:dyDescent="0.25">
      <c r="A4911" t="s">
        <v>14553</v>
      </c>
      <c r="B4911" t="s">
        <v>14554</v>
      </c>
      <c r="C4911" t="s">
        <v>14555</v>
      </c>
      <c r="D4911" t="s">
        <v>160</v>
      </c>
      <c r="E4911">
        <v>3345</v>
      </c>
      <c r="F4911">
        <v>6.34</v>
      </c>
    </row>
    <row r="4912" spans="1:6" x14ac:dyDescent="0.25">
      <c r="A4912" t="s">
        <v>14556</v>
      </c>
      <c r="B4912" t="s">
        <v>14557</v>
      </c>
      <c r="C4912" t="s">
        <v>14558</v>
      </c>
      <c r="D4912" t="s">
        <v>107</v>
      </c>
      <c r="E4912">
        <v>3344</v>
      </c>
      <c r="F4912">
        <v>14.45</v>
      </c>
    </row>
    <row r="4913" spans="1:6" x14ac:dyDescent="0.25">
      <c r="A4913" t="s">
        <v>14559</v>
      </c>
      <c r="B4913" t="s">
        <v>14560</v>
      </c>
      <c r="C4913" t="s">
        <v>14561</v>
      </c>
      <c r="D4913" t="s">
        <v>383</v>
      </c>
      <c r="E4913">
        <v>3342</v>
      </c>
      <c r="F4913">
        <v>13.82</v>
      </c>
    </row>
    <row r="4914" spans="1:6" x14ac:dyDescent="0.25">
      <c r="A4914" t="s">
        <v>14562</v>
      </c>
      <c r="B4914" t="s">
        <v>14563</v>
      </c>
      <c r="C4914" t="s">
        <v>14564</v>
      </c>
      <c r="D4914" t="s">
        <v>107</v>
      </c>
      <c r="E4914">
        <v>3341</v>
      </c>
      <c r="F4914">
        <v>14.18</v>
      </c>
    </row>
    <row r="4915" spans="1:6" x14ac:dyDescent="0.25">
      <c r="A4915" t="s">
        <v>14565</v>
      </c>
      <c r="B4915" t="s">
        <v>14566</v>
      </c>
      <c r="C4915" t="s">
        <v>3997</v>
      </c>
      <c r="D4915" t="s">
        <v>127</v>
      </c>
      <c r="E4915">
        <v>3338</v>
      </c>
      <c r="F4915">
        <v>5.9</v>
      </c>
    </row>
    <row r="4916" spans="1:6" x14ac:dyDescent="0.25">
      <c r="A4916" t="s">
        <v>14567</v>
      </c>
      <c r="B4916" t="s">
        <v>14568</v>
      </c>
      <c r="C4916" t="s">
        <v>14569</v>
      </c>
      <c r="D4916" t="s">
        <v>383</v>
      </c>
      <c r="E4916">
        <v>3334</v>
      </c>
      <c r="F4916">
        <v>9.89</v>
      </c>
    </row>
    <row r="4917" spans="1:6" x14ac:dyDescent="0.25">
      <c r="A4917" t="s">
        <v>14570</v>
      </c>
      <c r="B4917" t="s">
        <v>14571</v>
      </c>
      <c r="C4917" t="s">
        <v>14572</v>
      </c>
      <c r="D4917" t="s">
        <v>115</v>
      </c>
      <c r="E4917">
        <v>3333</v>
      </c>
      <c r="F4917">
        <v>10.199999999999999</v>
      </c>
    </row>
    <row r="4918" spans="1:6" x14ac:dyDescent="0.25">
      <c r="A4918" t="s">
        <v>14573</v>
      </c>
      <c r="B4918" t="s">
        <v>14574</v>
      </c>
      <c r="C4918" t="s">
        <v>14575</v>
      </c>
      <c r="D4918" t="s">
        <v>205</v>
      </c>
      <c r="E4918">
        <v>3330</v>
      </c>
      <c r="F4918">
        <v>9.44</v>
      </c>
    </row>
    <row r="4919" spans="1:6" x14ac:dyDescent="0.25">
      <c r="A4919" t="s">
        <v>14576</v>
      </c>
      <c r="B4919" t="s">
        <v>14577</v>
      </c>
      <c r="C4919" t="s">
        <v>14578</v>
      </c>
      <c r="D4919" t="s">
        <v>160</v>
      </c>
      <c r="E4919">
        <v>3327</v>
      </c>
      <c r="F4919">
        <v>6.11</v>
      </c>
    </row>
    <row r="4920" spans="1:6" x14ac:dyDescent="0.25">
      <c r="A4920" t="s">
        <v>14579</v>
      </c>
      <c r="B4920" t="s">
        <v>14580</v>
      </c>
      <c r="C4920" t="s">
        <v>14581</v>
      </c>
      <c r="D4920" t="s">
        <v>383</v>
      </c>
      <c r="E4920">
        <v>3318</v>
      </c>
      <c r="F4920">
        <v>5.0599999999999996</v>
      </c>
    </row>
    <row r="4921" spans="1:6" x14ac:dyDescent="0.25">
      <c r="A4921" t="s">
        <v>14582</v>
      </c>
      <c r="B4921" t="s">
        <v>14583</v>
      </c>
      <c r="C4921" t="s">
        <v>14584</v>
      </c>
      <c r="D4921" t="s">
        <v>205</v>
      </c>
      <c r="E4921">
        <v>3317</v>
      </c>
      <c r="F4921">
        <v>15.48</v>
      </c>
    </row>
    <row r="4922" spans="1:6" x14ac:dyDescent="0.25">
      <c r="A4922" t="s">
        <v>14585</v>
      </c>
      <c r="B4922" t="s">
        <v>14586</v>
      </c>
      <c r="C4922" t="s">
        <v>14587</v>
      </c>
      <c r="D4922" t="s">
        <v>107</v>
      </c>
      <c r="E4922">
        <v>3313</v>
      </c>
      <c r="F4922">
        <v>4.55</v>
      </c>
    </row>
    <row r="4923" spans="1:6" x14ac:dyDescent="0.25">
      <c r="A4923" t="s">
        <v>14588</v>
      </c>
      <c r="B4923" t="s">
        <v>14589</v>
      </c>
      <c r="C4923" t="s">
        <v>14590</v>
      </c>
      <c r="D4923" t="s">
        <v>107</v>
      </c>
      <c r="E4923">
        <v>3311</v>
      </c>
      <c r="F4923">
        <v>13.51</v>
      </c>
    </row>
    <row r="4924" spans="1:6" x14ac:dyDescent="0.25">
      <c r="A4924" t="s">
        <v>14591</v>
      </c>
      <c r="B4924" t="s">
        <v>14592</v>
      </c>
      <c r="C4924" t="s">
        <v>14593</v>
      </c>
      <c r="D4924" t="s">
        <v>107</v>
      </c>
      <c r="E4924">
        <v>3305</v>
      </c>
      <c r="F4924">
        <v>6.22</v>
      </c>
    </row>
    <row r="4925" spans="1:6" x14ac:dyDescent="0.25">
      <c r="A4925" t="s">
        <v>14594</v>
      </c>
      <c r="B4925" t="s">
        <v>14595</v>
      </c>
      <c r="C4925" t="s">
        <v>14596</v>
      </c>
      <c r="D4925" t="s">
        <v>127</v>
      </c>
      <c r="E4925">
        <v>3304</v>
      </c>
      <c r="F4925">
        <v>13.7</v>
      </c>
    </row>
    <row r="4926" spans="1:6" x14ac:dyDescent="0.25">
      <c r="A4926" t="s">
        <v>14597</v>
      </c>
      <c r="B4926" t="s">
        <v>14598</v>
      </c>
      <c r="C4926" t="s">
        <v>14599</v>
      </c>
      <c r="D4926" t="s">
        <v>173</v>
      </c>
      <c r="E4926">
        <v>3304</v>
      </c>
      <c r="F4926">
        <v>9.69</v>
      </c>
    </row>
    <row r="4927" spans="1:6" x14ac:dyDescent="0.25">
      <c r="A4927" t="s">
        <v>14600</v>
      </c>
      <c r="B4927" t="s">
        <v>14601</v>
      </c>
      <c r="C4927" t="s">
        <v>14602</v>
      </c>
      <c r="D4927" t="s">
        <v>205</v>
      </c>
      <c r="E4927">
        <v>3303</v>
      </c>
      <c r="F4927">
        <v>15.89</v>
      </c>
    </row>
    <row r="4928" spans="1:6" x14ac:dyDescent="0.25">
      <c r="A4928" t="s">
        <v>14603</v>
      </c>
      <c r="B4928" t="s">
        <v>14604</v>
      </c>
      <c r="C4928" t="s">
        <v>14605</v>
      </c>
      <c r="D4928" t="s">
        <v>107</v>
      </c>
      <c r="E4928">
        <v>3301</v>
      </c>
      <c r="F4928">
        <v>7.94</v>
      </c>
    </row>
    <row r="4929" spans="1:6" x14ac:dyDescent="0.25">
      <c r="A4929" t="s">
        <v>14606</v>
      </c>
      <c r="B4929" t="s">
        <v>14607</v>
      </c>
      <c r="C4929" t="s">
        <v>14608</v>
      </c>
      <c r="D4929" t="s">
        <v>123</v>
      </c>
      <c r="E4929">
        <v>3299</v>
      </c>
      <c r="F4929">
        <v>12.25</v>
      </c>
    </row>
    <row r="4930" spans="1:6" x14ac:dyDescent="0.25">
      <c r="A4930" t="s">
        <v>14609</v>
      </c>
      <c r="B4930" t="s">
        <v>14610</v>
      </c>
      <c r="C4930" t="s">
        <v>14611</v>
      </c>
      <c r="D4930" t="s">
        <v>156</v>
      </c>
      <c r="E4930">
        <v>3297</v>
      </c>
      <c r="F4930">
        <v>5.51</v>
      </c>
    </row>
    <row r="4931" spans="1:6" x14ac:dyDescent="0.25">
      <c r="A4931" t="s">
        <v>14612</v>
      </c>
      <c r="B4931" t="s">
        <v>14613</v>
      </c>
      <c r="C4931" t="s">
        <v>14614</v>
      </c>
      <c r="D4931" t="s">
        <v>127</v>
      </c>
      <c r="E4931">
        <v>3296</v>
      </c>
      <c r="F4931">
        <v>9.75</v>
      </c>
    </row>
    <row r="4932" spans="1:6" x14ac:dyDescent="0.25">
      <c r="A4932" t="s">
        <v>14615</v>
      </c>
      <c r="B4932" t="s">
        <v>14616</v>
      </c>
      <c r="C4932" t="s">
        <v>14617</v>
      </c>
      <c r="D4932" t="s">
        <v>123</v>
      </c>
      <c r="E4932">
        <v>3293</v>
      </c>
      <c r="F4932">
        <v>11.18</v>
      </c>
    </row>
    <row r="4933" spans="1:6" x14ac:dyDescent="0.25">
      <c r="A4933" t="s">
        <v>14618</v>
      </c>
      <c r="B4933" t="s">
        <v>14619</v>
      </c>
      <c r="C4933" t="s">
        <v>14620</v>
      </c>
      <c r="D4933" t="s">
        <v>88</v>
      </c>
      <c r="E4933">
        <v>3292</v>
      </c>
      <c r="F4933">
        <v>12.1</v>
      </c>
    </row>
    <row r="4934" spans="1:6" x14ac:dyDescent="0.25">
      <c r="A4934" t="s">
        <v>14621</v>
      </c>
      <c r="B4934" t="s">
        <v>14622</v>
      </c>
      <c r="C4934" t="s">
        <v>14623</v>
      </c>
      <c r="D4934" t="s">
        <v>160</v>
      </c>
      <c r="E4934">
        <v>3291</v>
      </c>
      <c r="F4934">
        <v>10.71</v>
      </c>
    </row>
    <row r="4935" spans="1:6" x14ac:dyDescent="0.25">
      <c r="A4935" t="s">
        <v>14624</v>
      </c>
      <c r="B4935" t="s">
        <v>14625</v>
      </c>
      <c r="C4935" t="s">
        <v>14626</v>
      </c>
      <c r="D4935" t="s">
        <v>123</v>
      </c>
      <c r="E4935">
        <v>3284</v>
      </c>
      <c r="F4935">
        <v>14.92</v>
      </c>
    </row>
    <row r="4936" spans="1:6" x14ac:dyDescent="0.25">
      <c r="A4936" t="s">
        <v>14627</v>
      </c>
      <c r="B4936" t="s">
        <v>14628</v>
      </c>
      <c r="C4936" t="s">
        <v>14629</v>
      </c>
      <c r="D4936" t="s">
        <v>107</v>
      </c>
      <c r="E4936">
        <v>3282</v>
      </c>
      <c r="F4936">
        <v>12.72</v>
      </c>
    </row>
    <row r="4937" spans="1:6" x14ac:dyDescent="0.25">
      <c r="A4937" t="s">
        <v>14630</v>
      </c>
      <c r="B4937" t="s">
        <v>14631</v>
      </c>
      <c r="C4937" t="s">
        <v>14632</v>
      </c>
      <c r="D4937" t="s">
        <v>123</v>
      </c>
      <c r="E4937">
        <v>3280</v>
      </c>
      <c r="F4937">
        <v>8.7799999999999994</v>
      </c>
    </row>
    <row r="4938" spans="1:6" x14ac:dyDescent="0.25">
      <c r="A4938" t="s">
        <v>14633</v>
      </c>
      <c r="B4938" t="s">
        <v>14634</v>
      </c>
      <c r="C4938" t="s">
        <v>14635</v>
      </c>
      <c r="D4938" t="s">
        <v>115</v>
      </c>
      <c r="E4938">
        <v>3280</v>
      </c>
      <c r="F4938">
        <v>15.19</v>
      </c>
    </row>
    <row r="4939" spans="1:6" x14ac:dyDescent="0.25">
      <c r="A4939" t="s">
        <v>14636</v>
      </c>
      <c r="B4939" t="s">
        <v>14637</v>
      </c>
      <c r="C4939" t="s">
        <v>14638</v>
      </c>
      <c r="D4939" t="s">
        <v>205</v>
      </c>
      <c r="E4939">
        <v>3279</v>
      </c>
      <c r="F4939">
        <v>8.66</v>
      </c>
    </row>
    <row r="4940" spans="1:6" x14ac:dyDescent="0.25">
      <c r="A4940" t="s">
        <v>14639</v>
      </c>
      <c r="B4940" t="s">
        <v>14640</v>
      </c>
      <c r="C4940" t="s">
        <v>14641</v>
      </c>
      <c r="D4940" t="s">
        <v>160</v>
      </c>
      <c r="E4940">
        <v>3279</v>
      </c>
      <c r="F4940">
        <v>12.7</v>
      </c>
    </row>
    <row r="4941" spans="1:6" x14ac:dyDescent="0.25">
      <c r="A4941" t="s">
        <v>14642</v>
      </c>
      <c r="B4941" t="s">
        <v>14643</v>
      </c>
      <c r="C4941" t="s">
        <v>14644</v>
      </c>
      <c r="D4941" t="s">
        <v>195</v>
      </c>
      <c r="E4941">
        <v>3276</v>
      </c>
      <c r="F4941">
        <v>10.29</v>
      </c>
    </row>
    <row r="4942" spans="1:6" x14ac:dyDescent="0.25">
      <c r="A4942" t="s">
        <v>14645</v>
      </c>
      <c r="B4942" t="s">
        <v>14646</v>
      </c>
      <c r="C4942" t="s">
        <v>14647</v>
      </c>
      <c r="D4942" t="s">
        <v>212</v>
      </c>
      <c r="E4942">
        <v>3274</v>
      </c>
      <c r="F4942">
        <v>6</v>
      </c>
    </row>
    <row r="4943" spans="1:6" x14ac:dyDescent="0.25">
      <c r="A4943" t="s">
        <v>14648</v>
      </c>
      <c r="B4943" t="s">
        <v>14649</v>
      </c>
      <c r="C4943" t="s">
        <v>14650</v>
      </c>
      <c r="D4943" t="s">
        <v>205</v>
      </c>
      <c r="E4943">
        <v>3269</v>
      </c>
      <c r="F4943">
        <v>8.89</v>
      </c>
    </row>
    <row r="4944" spans="1:6" x14ac:dyDescent="0.25">
      <c r="A4944" t="s">
        <v>14651</v>
      </c>
      <c r="B4944" t="s">
        <v>14652</v>
      </c>
      <c r="C4944" t="s">
        <v>14653</v>
      </c>
      <c r="D4944" t="s">
        <v>123</v>
      </c>
      <c r="E4944">
        <v>3268</v>
      </c>
      <c r="F4944">
        <v>5.67</v>
      </c>
    </row>
    <row r="4945" spans="1:6" x14ac:dyDescent="0.25">
      <c r="A4945" t="s">
        <v>14654</v>
      </c>
      <c r="B4945" t="s">
        <v>14655</v>
      </c>
      <c r="C4945" t="s">
        <v>14656</v>
      </c>
      <c r="D4945" t="s">
        <v>127</v>
      </c>
      <c r="E4945">
        <v>3268</v>
      </c>
      <c r="F4945">
        <v>9.18</v>
      </c>
    </row>
    <row r="4946" spans="1:6" x14ac:dyDescent="0.25">
      <c r="A4946" t="s">
        <v>14657</v>
      </c>
      <c r="B4946" t="s">
        <v>14658</v>
      </c>
      <c r="C4946" t="s">
        <v>14659</v>
      </c>
      <c r="D4946" t="s">
        <v>173</v>
      </c>
      <c r="E4946">
        <v>3268</v>
      </c>
      <c r="F4946">
        <v>4.71</v>
      </c>
    </row>
    <row r="4947" spans="1:6" x14ac:dyDescent="0.25">
      <c r="A4947" t="s">
        <v>14660</v>
      </c>
      <c r="B4947" t="s">
        <v>14661</v>
      </c>
      <c r="C4947" t="s">
        <v>14662</v>
      </c>
      <c r="D4947" t="s">
        <v>127</v>
      </c>
      <c r="E4947">
        <v>3267</v>
      </c>
      <c r="F4947">
        <v>7.77</v>
      </c>
    </row>
    <row r="4948" spans="1:6" x14ac:dyDescent="0.25">
      <c r="A4948" t="s">
        <v>14663</v>
      </c>
      <c r="B4948" t="s">
        <v>14664</v>
      </c>
      <c r="C4948" t="s">
        <v>14665</v>
      </c>
      <c r="D4948" t="s">
        <v>115</v>
      </c>
      <c r="E4948">
        <v>3267</v>
      </c>
      <c r="F4948">
        <v>6.9</v>
      </c>
    </row>
    <row r="4949" spans="1:6" x14ac:dyDescent="0.25">
      <c r="A4949" t="s">
        <v>14666</v>
      </c>
      <c r="B4949" t="s">
        <v>14667</v>
      </c>
      <c r="C4949" t="s">
        <v>14668</v>
      </c>
      <c r="D4949" t="s">
        <v>88</v>
      </c>
      <c r="E4949">
        <v>3265</v>
      </c>
      <c r="F4949">
        <v>9.17</v>
      </c>
    </row>
    <row r="4950" spans="1:6" x14ac:dyDescent="0.25">
      <c r="A4950" t="s">
        <v>14669</v>
      </c>
      <c r="B4950" t="s">
        <v>14670</v>
      </c>
      <c r="C4950" t="s">
        <v>14671</v>
      </c>
      <c r="D4950" t="s">
        <v>127</v>
      </c>
      <c r="E4950">
        <v>3264</v>
      </c>
      <c r="F4950">
        <v>15.94</v>
      </c>
    </row>
    <row r="4951" spans="1:6" x14ac:dyDescent="0.25">
      <c r="A4951" t="s">
        <v>14672</v>
      </c>
      <c r="B4951" t="s">
        <v>14673</v>
      </c>
      <c r="C4951" t="s">
        <v>14674</v>
      </c>
      <c r="D4951" t="s">
        <v>88</v>
      </c>
      <c r="E4951">
        <v>3264</v>
      </c>
      <c r="F4951">
        <v>4.3</v>
      </c>
    </row>
    <row r="4952" spans="1:6" x14ac:dyDescent="0.25">
      <c r="A4952" t="s">
        <v>14675</v>
      </c>
      <c r="B4952" t="s">
        <v>14676</v>
      </c>
      <c r="C4952" t="s">
        <v>14677</v>
      </c>
      <c r="D4952" t="s">
        <v>156</v>
      </c>
      <c r="E4952">
        <v>3264</v>
      </c>
      <c r="F4952">
        <v>10.66</v>
      </c>
    </row>
    <row r="4953" spans="1:6" x14ac:dyDescent="0.25">
      <c r="A4953" t="s">
        <v>14678</v>
      </c>
      <c r="B4953" t="s">
        <v>14679</v>
      </c>
      <c r="C4953" t="s">
        <v>14680</v>
      </c>
      <c r="D4953" t="s">
        <v>127</v>
      </c>
      <c r="E4953">
        <v>3260</v>
      </c>
      <c r="F4953">
        <v>9.35</v>
      </c>
    </row>
    <row r="4954" spans="1:6" x14ac:dyDescent="0.25">
      <c r="A4954" t="s">
        <v>14681</v>
      </c>
      <c r="B4954" t="s">
        <v>14682</v>
      </c>
      <c r="C4954" t="s">
        <v>4600</v>
      </c>
      <c r="D4954" t="s">
        <v>127</v>
      </c>
      <c r="E4954">
        <v>3258</v>
      </c>
      <c r="F4954">
        <v>4.9000000000000004</v>
      </c>
    </row>
    <row r="4955" spans="1:6" x14ac:dyDescent="0.25">
      <c r="A4955" t="s">
        <v>14683</v>
      </c>
      <c r="B4955" t="s">
        <v>14684</v>
      </c>
      <c r="C4955" t="s">
        <v>14685</v>
      </c>
      <c r="D4955" t="s">
        <v>88</v>
      </c>
      <c r="E4955">
        <v>3252</v>
      </c>
      <c r="F4955">
        <v>5.13</v>
      </c>
    </row>
    <row r="4956" spans="1:6" x14ac:dyDescent="0.25">
      <c r="A4956" t="s">
        <v>14686</v>
      </c>
      <c r="B4956" t="s">
        <v>14687</v>
      </c>
      <c r="C4956" t="s">
        <v>14688</v>
      </c>
      <c r="D4956" t="s">
        <v>107</v>
      </c>
      <c r="E4956">
        <v>3244</v>
      </c>
      <c r="F4956">
        <v>13.07</v>
      </c>
    </row>
    <row r="4957" spans="1:6" x14ac:dyDescent="0.25">
      <c r="A4957" t="s">
        <v>14689</v>
      </c>
      <c r="B4957" t="s">
        <v>14690</v>
      </c>
      <c r="C4957" t="s">
        <v>1888</v>
      </c>
      <c r="D4957" t="s">
        <v>212</v>
      </c>
      <c r="E4957">
        <v>3243</v>
      </c>
      <c r="F4957">
        <v>8.23</v>
      </c>
    </row>
    <row r="4958" spans="1:6" x14ac:dyDescent="0.25">
      <c r="A4958" t="s">
        <v>14691</v>
      </c>
      <c r="B4958" t="s">
        <v>14692</v>
      </c>
      <c r="C4958" t="s">
        <v>14693</v>
      </c>
      <c r="D4958" t="s">
        <v>127</v>
      </c>
      <c r="E4958">
        <v>3242</v>
      </c>
      <c r="F4958">
        <v>15.4</v>
      </c>
    </row>
    <row r="4959" spans="1:6" x14ac:dyDescent="0.25">
      <c r="A4959" t="s">
        <v>14694</v>
      </c>
      <c r="B4959" t="s">
        <v>14695</v>
      </c>
      <c r="C4959" t="s">
        <v>14696</v>
      </c>
      <c r="D4959" t="s">
        <v>160</v>
      </c>
      <c r="E4959">
        <v>3242</v>
      </c>
      <c r="F4959">
        <v>15.89</v>
      </c>
    </row>
    <row r="4960" spans="1:6" x14ac:dyDescent="0.25">
      <c r="A4960" t="s">
        <v>14697</v>
      </c>
      <c r="B4960" t="s">
        <v>14698</v>
      </c>
      <c r="C4960" t="s">
        <v>14699</v>
      </c>
      <c r="D4960" t="s">
        <v>160</v>
      </c>
      <c r="E4960">
        <v>3242</v>
      </c>
      <c r="F4960">
        <v>10.99</v>
      </c>
    </row>
    <row r="4961" spans="1:6" x14ac:dyDescent="0.25">
      <c r="A4961" t="s">
        <v>14700</v>
      </c>
      <c r="B4961" t="s">
        <v>14701</v>
      </c>
      <c r="C4961" t="s">
        <v>14702</v>
      </c>
      <c r="D4961" t="s">
        <v>115</v>
      </c>
      <c r="E4961">
        <v>3235</v>
      </c>
      <c r="F4961">
        <v>12.98</v>
      </c>
    </row>
    <row r="4962" spans="1:6" x14ac:dyDescent="0.25">
      <c r="A4962" t="s">
        <v>14703</v>
      </c>
      <c r="B4962" t="s">
        <v>14704</v>
      </c>
      <c r="C4962" t="s">
        <v>14705</v>
      </c>
      <c r="D4962" t="s">
        <v>253</v>
      </c>
      <c r="E4962">
        <v>3233</v>
      </c>
      <c r="F4962">
        <v>8.3000000000000007</v>
      </c>
    </row>
    <row r="4963" spans="1:6" x14ac:dyDescent="0.25">
      <c r="A4963" t="s">
        <v>14706</v>
      </c>
      <c r="B4963" t="s">
        <v>14707</v>
      </c>
      <c r="C4963" t="s">
        <v>14708</v>
      </c>
      <c r="D4963" t="s">
        <v>205</v>
      </c>
      <c r="E4963">
        <v>3227</v>
      </c>
      <c r="F4963">
        <v>10.32</v>
      </c>
    </row>
    <row r="4964" spans="1:6" x14ac:dyDescent="0.25">
      <c r="A4964" t="s">
        <v>14709</v>
      </c>
      <c r="B4964" t="s">
        <v>14710</v>
      </c>
      <c r="C4964" t="s">
        <v>1217</v>
      </c>
      <c r="D4964" t="s">
        <v>160</v>
      </c>
      <c r="E4964">
        <v>3227</v>
      </c>
      <c r="F4964">
        <v>12.12</v>
      </c>
    </row>
    <row r="4965" spans="1:6" x14ac:dyDescent="0.25">
      <c r="A4965" t="s">
        <v>14711</v>
      </c>
      <c r="B4965" t="s">
        <v>14712</v>
      </c>
      <c r="C4965" t="s">
        <v>14713</v>
      </c>
      <c r="D4965" t="s">
        <v>127</v>
      </c>
      <c r="E4965">
        <v>3226</v>
      </c>
      <c r="F4965">
        <v>9.5500000000000007</v>
      </c>
    </row>
    <row r="4966" spans="1:6" x14ac:dyDescent="0.25">
      <c r="A4966" t="s">
        <v>14714</v>
      </c>
      <c r="B4966" t="s">
        <v>14715</v>
      </c>
      <c r="C4966" t="s">
        <v>14716</v>
      </c>
      <c r="D4966" t="s">
        <v>195</v>
      </c>
      <c r="E4966">
        <v>3224</v>
      </c>
      <c r="F4966">
        <v>7.59</v>
      </c>
    </row>
    <row r="4967" spans="1:6" x14ac:dyDescent="0.25">
      <c r="A4967" t="s">
        <v>14717</v>
      </c>
      <c r="B4967" t="s">
        <v>14718</v>
      </c>
      <c r="C4967" t="s">
        <v>14719</v>
      </c>
      <c r="D4967" t="s">
        <v>205</v>
      </c>
      <c r="E4967">
        <v>3214</v>
      </c>
      <c r="F4967">
        <v>5.58</v>
      </c>
    </row>
    <row r="4968" spans="1:6" x14ac:dyDescent="0.25">
      <c r="A4968" t="s">
        <v>14720</v>
      </c>
      <c r="B4968" t="s">
        <v>14721</v>
      </c>
      <c r="C4968" t="s">
        <v>14722</v>
      </c>
      <c r="D4968" t="s">
        <v>205</v>
      </c>
      <c r="E4968">
        <v>3210</v>
      </c>
      <c r="F4968">
        <v>10.56</v>
      </c>
    </row>
    <row r="4969" spans="1:6" x14ac:dyDescent="0.25">
      <c r="A4969" t="s">
        <v>14723</v>
      </c>
      <c r="B4969" t="s">
        <v>14724</v>
      </c>
      <c r="C4969" t="s">
        <v>14725</v>
      </c>
      <c r="D4969" t="s">
        <v>205</v>
      </c>
      <c r="E4969">
        <v>3210</v>
      </c>
      <c r="F4969">
        <v>4.82</v>
      </c>
    </row>
    <row r="4970" spans="1:6" x14ac:dyDescent="0.25">
      <c r="A4970" t="s">
        <v>14726</v>
      </c>
      <c r="B4970" t="s">
        <v>14727</v>
      </c>
      <c r="C4970" t="s">
        <v>14728</v>
      </c>
      <c r="D4970" t="s">
        <v>127</v>
      </c>
      <c r="E4970">
        <v>3208</v>
      </c>
      <c r="F4970">
        <v>6.71</v>
      </c>
    </row>
    <row r="4971" spans="1:6" x14ac:dyDescent="0.25">
      <c r="A4971" t="s">
        <v>14729</v>
      </c>
      <c r="B4971" t="s">
        <v>14730</v>
      </c>
      <c r="C4971" t="s">
        <v>3614</v>
      </c>
      <c r="D4971" t="s">
        <v>173</v>
      </c>
      <c r="E4971">
        <v>3206</v>
      </c>
      <c r="F4971">
        <v>10.6</v>
      </c>
    </row>
    <row r="4972" spans="1:6" x14ac:dyDescent="0.25">
      <c r="A4972" t="s">
        <v>14731</v>
      </c>
      <c r="B4972" t="s">
        <v>14732</v>
      </c>
      <c r="C4972" t="s">
        <v>14733</v>
      </c>
      <c r="D4972" t="s">
        <v>123</v>
      </c>
      <c r="E4972">
        <v>3205</v>
      </c>
      <c r="F4972">
        <v>10.6</v>
      </c>
    </row>
    <row r="4973" spans="1:6" x14ac:dyDescent="0.25">
      <c r="A4973" t="s">
        <v>14734</v>
      </c>
      <c r="B4973" t="s">
        <v>14735</v>
      </c>
      <c r="C4973" t="s">
        <v>14736</v>
      </c>
      <c r="D4973" t="s">
        <v>115</v>
      </c>
      <c r="E4973">
        <v>3202</v>
      </c>
      <c r="F4973">
        <v>10.89</v>
      </c>
    </row>
    <row r="4974" spans="1:6" x14ac:dyDescent="0.25">
      <c r="A4974" t="s">
        <v>14737</v>
      </c>
      <c r="B4974" t="s">
        <v>14738</v>
      </c>
      <c r="C4974" t="s">
        <v>14739</v>
      </c>
      <c r="D4974" t="s">
        <v>156</v>
      </c>
      <c r="E4974">
        <v>3202</v>
      </c>
      <c r="F4974">
        <v>10.78</v>
      </c>
    </row>
    <row r="4975" spans="1:6" x14ac:dyDescent="0.25">
      <c r="A4975" t="s">
        <v>14740</v>
      </c>
      <c r="B4975" t="s">
        <v>14741</v>
      </c>
      <c r="C4975" t="s">
        <v>14742</v>
      </c>
      <c r="D4975" t="s">
        <v>107</v>
      </c>
      <c r="E4975">
        <v>3200</v>
      </c>
      <c r="F4975">
        <v>7.28</v>
      </c>
    </row>
    <row r="4976" spans="1:6" x14ac:dyDescent="0.25">
      <c r="A4976" t="s">
        <v>14743</v>
      </c>
      <c r="B4976" t="s">
        <v>14744</v>
      </c>
      <c r="C4976" t="s">
        <v>14745</v>
      </c>
      <c r="D4976" t="s">
        <v>107</v>
      </c>
      <c r="E4976">
        <v>3200</v>
      </c>
      <c r="F4976">
        <v>14.96</v>
      </c>
    </row>
    <row r="4977" spans="1:6" x14ac:dyDescent="0.25">
      <c r="A4977" t="s">
        <v>14746</v>
      </c>
      <c r="B4977" t="s">
        <v>14747</v>
      </c>
      <c r="C4977" t="s">
        <v>14748</v>
      </c>
      <c r="D4977" t="s">
        <v>107</v>
      </c>
      <c r="E4977">
        <v>3200</v>
      </c>
      <c r="F4977">
        <v>6.07</v>
      </c>
    </row>
    <row r="4978" spans="1:6" x14ac:dyDescent="0.25">
      <c r="A4978" t="s">
        <v>14749</v>
      </c>
      <c r="B4978" t="s">
        <v>14750</v>
      </c>
      <c r="C4978" t="s">
        <v>14751</v>
      </c>
      <c r="D4978" t="s">
        <v>107</v>
      </c>
      <c r="E4978">
        <v>3199</v>
      </c>
      <c r="F4978">
        <v>15.37</v>
      </c>
    </row>
    <row r="4979" spans="1:6" x14ac:dyDescent="0.25">
      <c r="A4979" t="s">
        <v>14752</v>
      </c>
      <c r="B4979" t="s">
        <v>14753</v>
      </c>
      <c r="C4979" t="s">
        <v>14754</v>
      </c>
      <c r="D4979" t="s">
        <v>127</v>
      </c>
      <c r="E4979">
        <v>3198</v>
      </c>
      <c r="F4979">
        <v>5.56</v>
      </c>
    </row>
    <row r="4980" spans="1:6" x14ac:dyDescent="0.25">
      <c r="A4980" t="s">
        <v>14755</v>
      </c>
      <c r="B4980" t="s">
        <v>14756</v>
      </c>
      <c r="C4980" t="s">
        <v>14757</v>
      </c>
      <c r="D4980" t="s">
        <v>115</v>
      </c>
      <c r="E4980">
        <v>3197</v>
      </c>
      <c r="F4980">
        <v>13.46</v>
      </c>
    </row>
    <row r="4981" spans="1:6" x14ac:dyDescent="0.25">
      <c r="A4981" t="s">
        <v>14758</v>
      </c>
      <c r="B4981" t="s">
        <v>14759</v>
      </c>
      <c r="C4981" t="s">
        <v>14760</v>
      </c>
      <c r="D4981" t="s">
        <v>127</v>
      </c>
      <c r="E4981">
        <v>3195</v>
      </c>
      <c r="F4981">
        <v>6.31</v>
      </c>
    </row>
    <row r="4982" spans="1:6" x14ac:dyDescent="0.25">
      <c r="A4982" t="s">
        <v>14761</v>
      </c>
      <c r="B4982" t="s">
        <v>14762</v>
      </c>
      <c r="C4982" t="s">
        <v>14763</v>
      </c>
      <c r="D4982" t="s">
        <v>107</v>
      </c>
      <c r="E4982">
        <v>3188</v>
      </c>
      <c r="F4982">
        <v>4.9000000000000004</v>
      </c>
    </row>
    <row r="4983" spans="1:6" x14ac:dyDescent="0.25">
      <c r="A4983" t="s">
        <v>14764</v>
      </c>
      <c r="B4983" t="s">
        <v>14765</v>
      </c>
      <c r="C4983" t="s">
        <v>14766</v>
      </c>
      <c r="D4983" t="s">
        <v>195</v>
      </c>
      <c r="E4983">
        <v>3187</v>
      </c>
      <c r="F4983">
        <v>9.64</v>
      </c>
    </row>
    <row r="4984" spans="1:6" x14ac:dyDescent="0.25">
      <c r="A4984" t="s">
        <v>14767</v>
      </c>
      <c r="B4984" t="s">
        <v>14768</v>
      </c>
      <c r="C4984" t="s">
        <v>14769</v>
      </c>
      <c r="D4984" t="s">
        <v>115</v>
      </c>
      <c r="E4984">
        <v>3187</v>
      </c>
      <c r="F4984">
        <v>6.89</v>
      </c>
    </row>
    <row r="4985" spans="1:6" x14ac:dyDescent="0.25">
      <c r="A4985" t="s">
        <v>14770</v>
      </c>
      <c r="B4985" t="s">
        <v>14771</v>
      </c>
      <c r="C4985" t="s">
        <v>14772</v>
      </c>
      <c r="D4985" t="s">
        <v>156</v>
      </c>
      <c r="E4985">
        <v>3185</v>
      </c>
      <c r="F4985">
        <v>12.09</v>
      </c>
    </row>
    <row r="4986" spans="1:6" x14ac:dyDescent="0.25">
      <c r="A4986" t="s">
        <v>14773</v>
      </c>
      <c r="B4986" t="s">
        <v>14774</v>
      </c>
      <c r="C4986" t="s">
        <v>14775</v>
      </c>
      <c r="D4986" t="s">
        <v>107</v>
      </c>
      <c r="E4986">
        <v>3184</v>
      </c>
      <c r="F4986">
        <v>6.47</v>
      </c>
    </row>
    <row r="4987" spans="1:6" x14ac:dyDescent="0.25">
      <c r="A4987" t="s">
        <v>14776</v>
      </c>
      <c r="B4987" t="s">
        <v>14777</v>
      </c>
      <c r="C4987" t="s">
        <v>14778</v>
      </c>
      <c r="D4987" t="s">
        <v>115</v>
      </c>
      <c r="E4987">
        <v>3182</v>
      </c>
      <c r="F4987">
        <v>13.99</v>
      </c>
    </row>
    <row r="4988" spans="1:6" x14ac:dyDescent="0.25">
      <c r="A4988" t="s">
        <v>14779</v>
      </c>
      <c r="B4988" t="s">
        <v>14780</v>
      </c>
      <c r="C4988" t="s">
        <v>14781</v>
      </c>
      <c r="D4988" t="s">
        <v>127</v>
      </c>
      <c r="E4988">
        <v>3180</v>
      </c>
      <c r="F4988">
        <v>10.82</v>
      </c>
    </row>
    <row r="4989" spans="1:6" x14ac:dyDescent="0.25">
      <c r="A4989" t="s">
        <v>14782</v>
      </c>
      <c r="B4989" t="s">
        <v>14783</v>
      </c>
      <c r="C4989" t="s">
        <v>14784</v>
      </c>
      <c r="D4989" t="s">
        <v>107</v>
      </c>
      <c r="E4989">
        <v>3179</v>
      </c>
      <c r="F4989">
        <v>11.46</v>
      </c>
    </row>
    <row r="4990" spans="1:6" x14ac:dyDescent="0.25">
      <c r="A4990" t="s">
        <v>14785</v>
      </c>
      <c r="B4990" t="s">
        <v>14786</v>
      </c>
      <c r="C4990" t="s">
        <v>14787</v>
      </c>
      <c r="D4990" t="s">
        <v>173</v>
      </c>
      <c r="E4990">
        <v>3174</v>
      </c>
      <c r="F4990">
        <v>5.2</v>
      </c>
    </row>
    <row r="4991" spans="1:6" x14ac:dyDescent="0.25">
      <c r="A4991" t="s">
        <v>14788</v>
      </c>
      <c r="B4991" t="s">
        <v>14789</v>
      </c>
      <c r="C4991" t="s">
        <v>14790</v>
      </c>
      <c r="D4991" t="s">
        <v>115</v>
      </c>
      <c r="E4991">
        <v>3171</v>
      </c>
      <c r="F4991">
        <v>7.88</v>
      </c>
    </row>
    <row r="4992" spans="1:6" x14ac:dyDescent="0.25">
      <c r="A4992" t="s">
        <v>14791</v>
      </c>
      <c r="B4992" t="s">
        <v>14792</v>
      </c>
      <c r="C4992" t="s">
        <v>14793</v>
      </c>
      <c r="D4992" t="s">
        <v>119</v>
      </c>
      <c r="E4992">
        <v>3167</v>
      </c>
      <c r="F4992">
        <v>10.88</v>
      </c>
    </row>
    <row r="4993" spans="1:6" x14ac:dyDescent="0.25">
      <c r="A4993" t="s">
        <v>14794</v>
      </c>
      <c r="B4993" t="s">
        <v>14795</v>
      </c>
      <c r="C4993" t="s">
        <v>14796</v>
      </c>
      <c r="D4993" t="s">
        <v>195</v>
      </c>
      <c r="E4993">
        <v>3166</v>
      </c>
      <c r="F4993">
        <v>7.66</v>
      </c>
    </row>
    <row r="4994" spans="1:6" x14ac:dyDescent="0.25">
      <c r="A4994" t="s">
        <v>14797</v>
      </c>
      <c r="B4994" t="s">
        <v>14798</v>
      </c>
      <c r="C4994" t="s">
        <v>14799</v>
      </c>
      <c r="D4994" t="s">
        <v>88</v>
      </c>
      <c r="E4994">
        <v>3165</v>
      </c>
      <c r="F4994">
        <v>5.28</v>
      </c>
    </row>
    <row r="4995" spans="1:6" x14ac:dyDescent="0.25">
      <c r="A4995" t="s">
        <v>14800</v>
      </c>
      <c r="B4995" t="s">
        <v>14801</v>
      </c>
      <c r="C4995" t="s">
        <v>14802</v>
      </c>
      <c r="D4995" t="s">
        <v>127</v>
      </c>
      <c r="E4995">
        <v>3163</v>
      </c>
      <c r="F4995">
        <v>10.37</v>
      </c>
    </row>
    <row r="4996" spans="1:6" x14ac:dyDescent="0.25">
      <c r="A4996" t="s">
        <v>14803</v>
      </c>
      <c r="B4996" t="s">
        <v>14804</v>
      </c>
      <c r="C4996" t="s">
        <v>14805</v>
      </c>
      <c r="D4996" t="s">
        <v>160</v>
      </c>
      <c r="E4996">
        <v>3162</v>
      </c>
      <c r="F4996">
        <v>8.51</v>
      </c>
    </row>
    <row r="4997" spans="1:6" x14ac:dyDescent="0.25">
      <c r="A4997" t="s">
        <v>14806</v>
      </c>
      <c r="B4997" t="s">
        <v>14807</v>
      </c>
      <c r="C4997" t="s">
        <v>14808</v>
      </c>
      <c r="D4997" t="s">
        <v>127</v>
      </c>
      <c r="E4997">
        <v>3161</v>
      </c>
      <c r="F4997">
        <v>7.41</v>
      </c>
    </row>
    <row r="4998" spans="1:6" x14ac:dyDescent="0.25">
      <c r="A4998" t="s">
        <v>14809</v>
      </c>
      <c r="B4998" t="s">
        <v>14810</v>
      </c>
      <c r="C4998" t="s">
        <v>14811</v>
      </c>
      <c r="D4998" t="s">
        <v>145</v>
      </c>
      <c r="E4998">
        <v>3155</v>
      </c>
      <c r="F4998">
        <v>4.3499999999999996</v>
      </c>
    </row>
    <row r="4999" spans="1:6" x14ac:dyDescent="0.25">
      <c r="A4999" t="s">
        <v>14812</v>
      </c>
      <c r="B4999" t="s">
        <v>14813</v>
      </c>
      <c r="C4999" t="s">
        <v>14814</v>
      </c>
      <c r="D4999" t="s">
        <v>156</v>
      </c>
      <c r="E4999">
        <v>3152</v>
      </c>
      <c r="F4999">
        <v>15.63</v>
      </c>
    </row>
    <row r="5000" spans="1:6" x14ac:dyDescent="0.25">
      <c r="A5000" t="s">
        <v>14815</v>
      </c>
      <c r="B5000" t="s">
        <v>14816</v>
      </c>
      <c r="C5000" t="s">
        <v>14817</v>
      </c>
      <c r="D5000" t="s">
        <v>107</v>
      </c>
      <c r="E5000">
        <v>3151</v>
      </c>
      <c r="F5000">
        <v>15.78</v>
      </c>
    </row>
    <row r="5001" spans="1:6" x14ac:dyDescent="0.25">
      <c r="A5001" t="s">
        <v>14818</v>
      </c>
      <c r="B5001" t="s">
        <v>14819</v>
      </c>
      <c r="C5001" t="s">
        <v>14820</v>
      </c>
      <c r="D5001" t="s">
        <v>127</v>
      </c>
      <c r="E5001">
        <v>3150</v>
      </c>
      <c r="F5001">
        <v>11.21</v>
      </c>
    </row>
    <row r="5002" spans="1:6" x14ac:dyDescent="0.25">
      <c r="A5002" t="s">
        <v>14821</v>
      </c>
      <c r="B5002" t="s">
        <v>14822</v>
      </c>
      <c r="C5002" t="s">
        <v>14823</v>
      </c>
      <c r="D5002" t="s">
        <v>107</v>
      </c>
      <c r="E5002">
        <v>3149</v>
      </c>
      <c r="F5002">
        <v>15.91</v>
      </c>
    </row>
    <row r="5003" spans="1:6" x14ac:dyDescent="0.25">
      <c r="A5003" t="s">
        <v>14824</v>
      </c>
      <c r="B5003" t="s">
        <v>14825</v>
      </c>
      <c r="C5003" t="s">
        <v>14826</v>
      </c>
      <c r="D5003" t="s">
        <v>123</v>
      </c>
      <c r="E5003">
        <v>3145</v>
      </c>
      <c r="F5003">
        <v>13.76</v>
      </c>
    </row>
    <row r="5004" spans="1:6" x14ac:dyDescent="0.25">
      <c r="A5004" t="s">
        <v>14827</v>
      </c>
      <c r="B5004" t="s">
        <v>14828</v>
      </c>
      <c r="C5004" t="s">
        <v>14829</v>
      </c>
      <c r="D5004" t="s">
        <v>205</v>
      </c>
      <c r="E5004">
        <v>3144</v>
      </c>
      <c r="F5004">
        <v>6.69</v>
      </c>
    </row>
    <row r="5005" spans="1:6" x14ac:dyDescent="0.25">
      <c r="A5005" t="s">
        <v>14830</v>
      </c>
      <c r="B5005" t="s">
        <v>14831</v>
      </c>
      <c r="C5005" t="s">
        <v>14832</v>
      </c>
      <c r="D5005" t="s">
        <v>107</v>
      </c>
      <c r="E5005">
        <v>3143</v>
      </c>
      <c r="F5005">
        <v>12.42</v>
      </c>
    </row>
    <row r="5006" spans="1:6" x14ac:dyDescent="0.25">
      <c r="A5006" t="s">
        <v>14833</v>
      </c>
      <c r="B5006" t="s">
        <v>14834</v>
      </c>
      <c r="C5006" t="s">
        <v>14835</v>
      </c>
      <c r="D5006" t="s">
        <v>88</v>
      </c>
      <c r="E5006">
        <v>3138</v>
      </c>
      <c r="F5006">
        <v>11.04</v>
      </c>
    </row>
    <row r="5007" spans="1:6" x14ac:dyDescent="0.25">
      <c r="A5007" t="s">
        <v>14836</v>
      </c>
      <c r="B5007" t="s">
        <v>14837</v>
      </c>
      <c r="C5007" t="s">
        <v>1888</v>
      </c>
      <c r="D5007" t="s">
        <v>160</v>
      </c>
      <c r="E5007">
        <v>3137</v>
      </c>
      <c r="F5007">
        <v>7.75</v>
      </c>
    </row>
    <row r="5008" spans="1:6" x14ac:dyDescent="0.25">
      <c r="A5008" t="s">
        <v>14838</v>
      </c>
      <c r="B5008" t="s">
        <v>14839</v>
      </c>
      <c r="C5008" t="s">
        <v>14840</v>
      </c>
      <c r="D5008" t="s">
        <v>107</v>
      </c>
      <c r="E5008">
        <v>3133</v>
      </c>
      <c r="F5008">
        <v>4.6399999999999997</v>
      </c>
    </row>
    <row r="5009" spans="1:6" x14ac:dyDescent="0.25">
      <c r="A5009" t="s">
        <v>14841</v>
      </c>
      <c r="B5009" t="s">
        <v>14842</v>
      </c>
      <c r="C5009" t="s">
        <v>14843</v>
      </c>
      <c r="D5009" t="s">
        <v>123</v>
      </c>
      <c r="E5009">
        <v>3132</v>
      </c>
      <c r="F5009">
        <v>14.96</v>
      </c>
    </row>
    <row r="5010" spans="1:6" x14ac:dyDescent="0.25">
      <c r="A5010" t="s">
        <v>14844</v>
      </c>
      <c r="B5010" t="s">
        <v>14845</v>
      </c>
      <c r="C5010" t="s">
        <v>14846</v>
      </c>
      <c r="D5010" t="s">
        <v>88</v>
      </c>
      <c r="E5010">
        <v>3132</v>
      </c>
      <c r="F5010">
        <v>13.56</v>
      </c>
    </row>
    <row r="5011" spans="1:6" x14ac:dyDescent="0.25">
      <c r="A5011" t="s">
        <v>14847</v>
      </c>
      <c r="B5011" t="s">
        <v>14848</v>
      </c>
      <c r="C5011" t="s">
        <v>14849</v>
      </c>
      <c r="D5011" t="s">
        <v>127</v>
      </c>
      <c r="E5011">
        <v>3131</v>
      </c>
      <c r="F5011">
        <v>10.42</v>
      </c>
    </row>
    <row r="5012" spans="1:6" x14ac:dyDescent="0.25">
      <c r="A5012" t="s">
        <v>14850</v>
      </c>
      <c r="B5012" t="s">
        <v>14851</v>
      </c>
      <c r="C5012" t="s">
        <v>14852</v>
      </c>
      <c r="D5012" t="s">
        <v>88</v>
      </c>
      <c r="E5012">
        <v>3130</v>
      </c>
      <c r="F5012">
        <v>15.66</v>
      </c>
    </row>
    <row r="5013" spans="1:6" x14ac:dyDescent="0.25">
      <c r="A5013" t="s">
        <v>14853</v>
      </c>
      <c r="B5013" t="s">
        <v>14854</v>
      </c>
      <c r="C5013" t="s">
        <v>14855</v>
      </c>
      <c r="D5013" t="s">
        <v>88</v>
      </c>
      <c r="E5013">
        <v>3126</v>
      </c>
      <c r="F5013">
        <v>7.33</v>
      </c>
    </row>
    <row r="5014" spans="1:6" x14ac:dyDescent="0.25">
      <c r="A5014" t="s">
        <v>14856</v>
      </c>
      <c r="B5014" t="s">
        <v>14857</v>
      </c>
      <c r="C5014" t="s">
        <v>14858</v>
      </c>
      <c r="D5014" t="s">
        <v>115</v>
      </c>
      <c r="E5014">
        <v>3125</v>
      </c>
      <c r="F5014">
        <v>15.15</v>
      </c>
    </row>
    <row r="5015" spans="1:6" x14ac:dyDescent="0.25">
      <c r="A5015" t="s">
        <v>14859</v>
      </c>
      <c r="B5015" t="s">
        <v>14860</v>
      </c>
      <c r="C5015" t="s">
        <v>14861</v>
      </c>
      <c r="D5015" t="s">
        <v>123</v>
      </c>
      <c r="E5015">
        <v>3120</v>
      </c>
      <c r="F5015">
        <v>11.01</v>
      </c>
    </row>
    <row r="5016" spans="1:6" x14ac:dyDescent="0.25">
      <c r="A5016" t="s">
        <v>14862</v>
      </c>
      <c r="B5016" t="s">
        <v>14863</v>
      </c>
      <c r="C5016" t="s">
        <v>14864</v>
      </c>
      <c r="D5016" t="s">
        <v>127</v>
      </c>
      <c r="E5016">
        <v>3119</v>
      </c>
      <c r="F5016">
        <v>4.0599999999999996</v>
      </c>
    </row>
    <row r="5017" spans="1:6" x14ac:dyDescent="0.25">
      <c r="A5017" t="s">
        <v>14865</v>
      </c>
      <c r="B5017" t="s">
        <v>14866</v>
      </c>
      <c r="C5017" t="s">
        <v>14867</v>
      </c>
      <c r="D5017" t="s">
        <v>127</v>
      </c>
      <c r="E5017">
        <v>3119</v>
      </c>
      <c r="F5017">
        <v>4.57</v>
      </c>
    </row>
    <row r="5018" spans="1:6" x14ac:dyDescent="0.25">
      <c r="A5018" t="s">
        <v>14868</v>
      </c>
      <c r="B5018" t="s">
        <v>14869</v>
      </c>
      <c r="C5018" t="s">
        <v>14870</v>
      </c>
      <c r="D5018" t="s">
        <v>383</v>
      </c>
      <c r="E5018">
        <v>3117</v>
      </c>
      <c r="F5018">
        <v>6.82</v>
      </c>
    </row>
    <row r="5019" spans="1:6" x14ac:dyDescent="0.25">
      <c r="A5019" t="s">
        <v>14871</v>
      </c>
      <c r="B5019" t="s">
        <v>14872</v>
      </c>
      <c r="C5019" t="s">
        <v>14873</v>
      </c>
      <c r="D5019" t="s">
        <v>173</v>
      </c>
      <c r="E5019">
        <v>3115</v>
      </c>
      <c r="F5019">
        <v>13.2</v>
      </c>
    </row>
    <row r="5020" spans="1:6" x14ac:dyDescent="0.25">
      <c r="A5020" t="s">
        <v>14874</v>
      </c>
      <c r="B5020" t="s">
        <v>14875</v>
      </c>
      <c r="C5020" t="s">
        <v>14876</v>
      </c>
      <c r="D5020" t="s">
        <v>107</v>
      </c>
      <c r="E5020">
        <v>3113</v>
      </c>
      <c r="F5020">
        <v>7.68</v>
      </c>
    </row>
    <row r="5021" spans="1:6" x14ac:dyDescent="0.25">
      <c r="A5021" t="s">
        <v>14877</v>
      </c>
      <c r="B5021" t="s">
        <v>14878</v>
      </c>
      <c r="C5021" t="s">
        <v>14879</v>
      </c>
      <c r="D5021" t="s">
        <v>115</v>
      </c>
      <c r="E5021">
        <v>3110</v>
      </c>
      <c r="F5021">
        <v>8.1</v>
      </c>
    </row>
    <row r="5022" spans="1:6" x14ac:dyDescent="0.25">
      <c r="A5022" t="s">
        <v>14880</v>
      </c>
      <c r="B5022" t="s">
        <v>14881</v>
      </c>
      <c r="C5022" t="s">
        <v>14882</v>
      </c>
      <c r="D5022" t="s">
        <v>107</v>
      </c>
      <c r="E5022">
        <v>3110</v>
      </c>
      <c r="F5022">
        <v>10.41</v>
      </c>
    </row>
    <row r="5023" spans="1:6" x14ac:dyDescent="0.25">
      <c r="A5023" t="s">
        <v>14883</v>
      </c>
      <c r="B5023" t="s">
        <v>14884</v>
      </c>
      <c r="C5023" t="s">
        <v>14885</v>
      </c>
      <c r="D5023" t="s">
        <v>156</v>
      </c>
      <c r="E5023">
        <v>3108</v>
      </c>
      <c r="F5023">
        <v>11.08</v>
      </c>
    </row>
    <row r="5024" spans="1:6" x14ac:dyDescent="0.25">
      <c r="A5024" t="s">
        <v>14886</v>
      </c>
      <c r="B5024" t="s">
        <v>14887</v>
      </c>
      <c r="C5024" t="s">
        <v>14888</v>
      </c>
      <c r="D5024" t="s">
        <v>127</v>
      </c>
      <c r="E5024">
        <v>398</v>
      </c>
      <c r="F5024">
        <v>14.94</v>
      </c>
    </row>
    <row r="5025" spans="1:6" x14ac:dyDescent="0.25">
      <c r="A5025" t="s">
        <v>14889</v>
      </c>
      <c r="B5025" t="s">
        <v>14890</v>
      </c>
      <c r="C5025" t="s">
        <v>14891</v>
      </c>
      <c r="D5025" t="s">
        <v>127</v>
      </c>
      <c r="E5025">
        <v>397</v>
      </c>
      <c r="F5025">
        <v>14.79</v>
      </c>
    </row>
    <row r="5026" spans="1:6" x14ac:dyDescent="0.25">
      <c r="A5026" t="s">
        <v>14892</v>
      </c>
      <c r="B5026" t="s">
        <v>14893</v>
      </c>
      <c r="C5026" t="s">
        <v>14894</v>
      </c>
      <c r="D5026" t="s">
        <v>107</v>
      </c>
      <c r="E5026">
        <v>395</v>
      </c>
      <c r="F5026">
        <v>4.53</v>
      </c>
    </row>
    <row r="5027" spans="1:6" x14ac:dyDescent="0.25">
      <c r="A5027" t="s">
        <v>14895</v>
      </c>
      <c r="B5027" t="s">
        <v>14896</v>
      </c>
      <c r="C5027" t="s">
        <v>14897</v>
      </c>
      <c r="D5027" t="s">
        <v>107</v>
      </c>
      <c r="E5027">
        <v>395</v>
      </c>
      <c r="F5027">
        <v>8.52</v>
      </c>
    </row>
    <row r="5028" spans="1:6" x14ac:dyDescent="0.25">
      <c r="A5028" t="s">
        <v>14898</v>
      </c>
      <c r="B5028" t="s">
        <v>14899</v>
      </c>
      <c r="C5028" t="s">
        <v>14900</v>
      </c>
      <c r="D5028" t="s">
        <v>383</v>
      </c>
      <c r="E5028">
        <v>395</v>
      </c>
      <c r="F5028">
        <v>13.46</v>
      </c>
    </row>
    <row r="5029" spans="1:6" x14ac:dyDescent="0.25">
      <c r="A5029" t="s">
        <v>14901</v>
      </c>
      <c r="B5029" t="s">
        <v>14902</v>
      </c>
      <c r="C5029" t="s">
        <v>14903</v>
      </c>
      <c r="D5029" t="s">
        <v>160</v>
      </c>
      <c r="E5029">
        <v>394</v>
      </c>
      <c r="F5029">
        <v>7.03</v>
      </c>
    </row>
    <row r="5030" spans="1:6" x14ac:dyDescent="0.25">
      <c r="A5030" t="s">
        <v>14904</v>
      </c>
      <c r="B5030" t="s">
        <v>14905</v>
      </c>
      <c r="C5030" t="s">
        <v>14906</v>
      </c>
      <c r="D5030" t="s">
        <v>107</v>
      </c>
      <c r="E5030">
        <v>393</v>
      </c>
      <c r="F5030">
        <v>13.26</v>
      </c>
    </row>
    <row r="5031" spans="1:6" x14ac:dyDescent="0.25">
      <c r="A5031" t="s">
        <v>14907</v>
      </c>
      <c r="B5031" t="s">
        <v>14908</v>
      </c>
      <c r="C5031" t="s">
        <v>14909</v>
      </c>
      <c r="D5031" t="s">
        <v>107</v>
      </c>
      <c r="E5031">
        <v>392</v>
      </c>
      <c r="F5031">
        <v>11.88</v>
      </c>
    </row>
    <row r="5032" spans="1:6" x14ac:dyDescent="0.25">
      <c r="A5032" t="s">
        <v>14910</v>
      </c>
      <c r="B5032" t="s">
        <v>14911</v>
      </c>
      <c r="C5032" t="s">
        <v>14912</v>
      </c>
      <c r="D5032" t="s">
        <v>127</v>
      </c>
      <c r="E5032">
        <v>380</v>
      </c>
      <c r="F5032">
        <v>11.11</v>
      </c>
    </row>
    <row r="5033" spans="1:6" x14ac:dyDescent="0.25">
      <c r="A5033" t="s">
        <v>14913</v>
      </c>
      <c r="B5033" t="s">
        <v>14914</v>
      </c>
      <c r="C5033" t="s">
        <v>14915</v>
      </c>
      <c r="D5033" t="s">
        <v>127</v>
      </c>
      <c r="E5033">
        <v>379</v>
      </c>
      <c r="F5033">
        <v>5.63</v>
      </c>
    </row>
    <row r="5034" spans="1:6" x14ac:dyDescent="0.25">
      <c r="A5034" t="s">
        <v>14916</v>
      </c>
      <c r="B5034" t="s">
        <v>14917</v>
      </c>
      <c r="C5034" t="s">
        <v>14918</v>
      </c>
      <c r="D5034" t="s">
        <v>127</v>
      </c>
      <c r="E5034">
        <v>377</v>
      </c>
      <c r="F5034">
        <v>6.98</v>
      </c>
    </row>
    <row r="5035" spans="1:6" x14ac:dyDescent="0.25">
      <c r="A5035" t="s">
        <v>14919</v>
      </c>
      <c r="B5035" t="s">
        <v>14920</v>
      </c>
      <c r="C5035" t="s">
        <v>14921</v>
      </c>
      <c r="D5035" t="s">
        <v>123</v>
      </c>
      <c r="E5035">
        <v>376</v>
      </c>
      <c r="F5035">
        <v>6.24</v>
      </c>
    </row>
    <row r="5036" spans="1:6" x14ac:dyDescent="0.25">
      <c r="A5036" t="s">
        <v>14922</v>
      </c>
      <c r="B5036" t="s">
        <v>14923</v>
      </c>
      <c r="C5036" t="s">
        <v>14924</v>
      </c>
      <c r="D5036" t="s">
        <v>253</v>
      </c>
      <c r="E5036">
        <v>376</v>
      </c>
      <c r="F5036">
        <v>7.02</v>
      </c>
    </row>
    <row r="5037" spans="1:6" x14ac:dyDescent="0.25">
      <c r="A5037" t="s">
        <v>14925</v>
      </c>
      <c r="B5037" t="s">
        <v>14926</v>
      </c>
      <c r="C5037" t="s">
        <v>14927</v>
      </c>
      <c r="D5037" t="s">
        <v>107</v>
      </c>
      <c r="E5037">
        <v>375</v>
      </c>
      <c r="F5037">
        <v>7.98</v>
      </c>
    </row>
    <row r="5038" spans="1:6" x14ac:dyDescent="0.25">
      <c r="A5038" t="s">
        <v>14928</v>
      </c>
      <c r="B5038" t="s">
        <v>14929</v>
      </c>
      <c r="C5038" t="s">
        <v>14930</v>
      </c>
      <c r="D5038" t="s">
        <v>127</v>
      </c>
      <c r="E5038">
        <v>372</v>
      </c>
      <c r="F5038">
        <v>7.97</v>
      </c>
    </row>
    <row r="5039" spans="1:6" x14ac:dyDescent="0.25">
      <c r="A5039" t="s">
        <v>14931</v>
      </c>
      <c r="B5039" t="s">
        <v>14932</v>
      </c>
      <c r="C5039" t="s">
        <v>14933</v>
      </c>
      <c r="D5039" t="s">
        <v>127</v>
      </c>
      <c r="E5039">
        <v>371</v>
      </c>
      <c r="F5039">
        <v>5</v>
      </c>
    </row>
    <row r="5040" spans="1:6" x14ac:dyDescent="0.25">
      <c r="A5040" t="s">
        <v>14934</v>
      </c>
      <c r="B5040" t="s">
        <v>14935</v>
      </c>
      <c r="C5040" t="s">
        <v>14936</v>
      </c>
      <c r="D5040" t="s">
        <v>107</v>
      </c>
      <c r="E5040">
        <v>371</v>
      </c>
      <c r="F5040">
        <v>15.15</v>
      </c>
    </row>
    <row r="5041" spans="1:6" x14ac:dyDescent="0.25">
      <c r="A5041" t="s">
        <v>14937</v>
      </c>
      <c r="B5041" t="s">
        <v>14938</v>
      </c>
      <c r="C5041" t="s">
        <v>14939</v>
      </c>
      <c r="D5041" t="s">
        <v>127</v>
      </c>
      <c r="E5041">
        <v>370</v>
      </c>
      <c r="F5041">
        <v>15.93</v>
      </c>
    </row>
    <row r="5042" spans="1:6" x14ac:dyDescent="0.25">
      <c r="A5042" t="s">
        <v>14940</v>
      </c>
      <c r="B5042" t="s">
        <v>14941</v>
      </c>
      <c r="C5042" t="s">
        <v>14942</v>
      </c>
      <c r="D5042" t="s">
        <v>127</v>
      </c>
      <c r="E5042">
        <v>370</v>
      </c>
      <c r="F5042">
        <v>6.13</v>
      </c>
    </row>
    <row r="5043" spans="1:6" x14ac:dyDescent="0.25">
      <c r="A5043" t="s">
        <v>14943</v>
      </c>
      <c r="B5043" t="s">
        <v>14944</v>
      </c>
      <c r="C5043" t="s">
        <v>14945</v>
      </c>
      <c r="D5043" t="s">
        <v>107</v>
      </c>
      <c r="E5043">
        <v>367</v>
      </c>
      <c r="F5043">
        <v>7.89</v>
      </c>
    </row>
    <row r="5044" spans="1:6" x14ac:dyDescent="0.25">
      <c r="A5044" t="s">
        <v>14946</v>
      </c>
      <c r="B5044" t="s">
        <v>14947</v>
      </c>
      <c r="C5044" t="s">
        <v>14948</v>
      </c>
      <c r="D5044" t="s">
        <v>127</v>
      </c>
      <c r="E5044">
        <v>361</v>
      </c>
      <c r="F5044">
        <v>11.56</v>
      </c>
    </row>
    <row r="5045" spans="1:6" x14ac:dyDescent="0.25">
      <c r="A5045" t="s">
        <v>14949</v>
      </c>
      <c r="B5045" t="s">
        <v>14950</v>
      </c>
      <c r="C5045" t="s">
        <v>14951</v>
      </c>
      <c r="D5045" t="s">
        <v>88</v>
      </c>
      <c r="E5045">
        <v>356</v>
      </c>
      <c r="F5045">
        <v>7.94</v>
      </c>
    </row>
    <row r="5046" spans="1:6" x14ac:dyDescent="0.25">
      <c r="A5046" t="s">
        <v>14952</v>
      </c>
      <c r="B5046" t="s">
        <v>14953</v>
      </c>
      <c r="C5046" t="s">
        <v>6272</v>
      </c>
      <c r="D5046" t="s">
        <v>115</v>
      </c>
      <c r="E5046">
        <v>355</v>
      </c>
      <c r="F5046">
        <v>10.71</v>
      </c>
    </row>
    <row r="5047" spans="1:6" x14ac:dyDescent="0.25">
      <c r="A5047" t="s">
        <v>14954</v>
      </c>
      <c r="B5047" t="s">
        <v>14955</v>
      </c>
      <c r="C5047" t="s">
        <v>14956</v>
      </c>
      <c r="D5047" t="s">
        <v>127</v>
      </c>
      <c r="E5047">
        <v>354</v>
      </c>
      <c r="F5047">
        <v>15.31</v>
      </c>
    </row>
    <row r="5048" spans="1:6" x14ac:dyDescent="0.25">
      <c r="A5048" t="s">
        <v>14957</v>
      </c>
      <c r="B5048" t="s">
        <v>14958</v>
      </c>
      <c r="C5048" t="s">
        <v>7258</v>
      </c>
      <c r="D5048" t="s">
        <v>383</v>
      </c>
      <c r="E5048">
        <v>347</v>
      </c>
      <c r="F5048">
        <v>4.53</v>
      </c>
    </row>
    <row r="5049" spans="1:6" x14ac:dyDescent="0.25">
      <c r="A5049" t="s">
        <v>14959</v>
      </c>
      <c r="B5049" t="s">
        <v>14960</v>
      </c>
      <c r="C5049" t="s">
        <v>2983</v>
      </c>
      <c r="D5049" t="s">
        <v>115</v>
      </c>
      <c r="E5049">
        <v>346</v>
      </c>
      <c r="F5049">
        <v>11.29</v>
      </c>
    </row>
    <row r="5050" spans="1:6" x14ac:dyDescent="0.25">
      <c r="A5050" t="s">
        <v>14961</v>
      </c>
      <c r="B5050" t="s">
        <v>14962</v>
      </c>
      <c r="C5050" t="s">
        <v>14963</v>
      </c>
      <c r="D5050" t="s">
        <v>127</v>
      </c>
      <c r="E5050">
        <v>344</v>
      </c>
      <c r="F5050">
        <v>12.25</v>
      </c>
    </row>
    <row r="5051" spans="1:6" x14ac:dyDescent="0.25">
      <c r="A5051" t="s">
        <v>14964</v>
      </c>
      <c r="B5051" t="s">
        <v>14965</v>
      </c>
      <c r="C5051" t="s">
        <v>14966</v>
      </c>
      <c r="D5051" t="s">
        <v>156</v>
      </c>
      <c r="E5051">
        <v>342</v>
      </c>
      <c r="F5051">
        <v>9.1300000000000008</v>
      </c>
    </row>
    <row r="5052" spans="1:6" x14ac:dyDescent="0.25">
      <c r="A5052" t="s">
        <v>14967</v>
      </c>
      <c r="B5052" t="s">
        <v>14968</v>
      </c>
      <c r="C5052" t="s">
        <v>14969</v>
      </c>
      <c r="D5052" t="s">
        <v>115</v>
      </c>
      <c r="E5052">
        <v>339</v>
      </c>
      <c r="F5052">
        <v>12.42</v>
      </c>
    </row>
    <row r="5053" spans="1:6" x14ac:dyDescent="0.25">
      <c r="A5053" t="s">
        <v>14970</v>
      </c>
      <c r="B5053" t="s">
        <v>14971</v>
      </c>
      <c r="C5053" t="s">
        <v>14972</v>
      </c>
      <c r="D5053" t="s">
        <v>107</v>
      </c>
      <c r="E5053">
        <v>338</v>
      </c>
      <c r="F5053">
        <v>14.91</v>
      </c>
    </row>
    <row r="5054" spans="1:6" x14ac:dyDescent="0.25">
      <c r="A5054" t="s">
        <v>14973</v>
      </c>
      <c r="B5054" t="s">
        <v>14974</v>
      </c>
      <c r="C5054" t="s">
        <v>14975</v>
      </c>
      <c r="D5054" t="s">
        <v>212</v>
      </c>
      <c r="E5054">
        <v>337</v>
      </c>
      <c r="F5054">
        <v>15.91</v>
      </c>
    </row>
    <row r="5055" spans="1:6" x14ac:dyDescent="0.25">
      <c r="A5055" t="s">
        <v>14976</v>
      </c>
      <c r="B5055" t="s">
        <v>14977</v>
      </c>
      <c r="C5055" t="s">
        <v>14978</v>
      </c>
      <c r="D5055" t="s">
        <v>127</v>
      </c>
      <c r="E5055">
        <v>334</v>
      </c>
      <c r="F5055">
        <v>10.78</v>
      </c>
    </row>
    <row r="5056" spans="1:6" x14ac:dyDescent="0.25">
      <c r="A5056" t="s">
        <v>14979</v>
      </c>
      <c r="B5056" t="s">
        <v>14980</v>
      </c>
      <c r="C5056" t="s">
        <v>14981</v>
      </c>
      <c r="D5056" t="s">
        <v>107</v>
      </c>
      <c r="E5056">
        <v>332</v>
      </c>
      <c r="F5056">
        <v>7.76</v>
      </c>
    </row>
    <row r="5057" spans="1:6" x14ac:dyDescent="0.25">
      <c r="A5057" t="s">
        <v>14982</v>
      </c>
      <c r="B5057" t="s">
        <v>14983</v>
      </c>
      <c r="C5057" t="s">
        <v>14984</v>
      </c>
      <c r="D5057" t="s">
        <v>195</v>
      </c>
      <c r="E5057">
        <v>325</v>
      </c>
      <c r="F5057">
        <v>11.49</v>
      </c>
    </row>
    <row r="5058" spans="1:6" x14ac:dyDescent="0.25">
      <c r="A5058" t="s">
        <v>14985</v>
      </c>
      <c r="B5058" t="s">
        <v>14986</v>
      </c>
      <c r="C5058" t="s">
        <v>14987</v>
      </c>
      <c r="D5058" t="s">
        <v>88</v>
      </c>
      <c r="E5058">
        <v>325</v>
      </c>
      <c r="F5058">
        <v>7.2</v>
      </c>
    </row>
    <row r="5059" spans="1:6" x14ac:dyDescent="0.25">
      <c r="A5059" t="s">
        <v>14988</v>
      </c>
      <c r="B5059" t="s">
        <v>14989</v>
      </c>
      <c r="C5059" t="s">
        <v>14990</v>
      </c>
      <c r="D5059" t="s">
        <v>88</v>
      </c>
      <c r="E5059">
        <v>314</v>
      </c>
      <c r="F5059">
        <v>7.75</v>
      </c>
    </row>
    <row r="5060" spans="1:6" x14ac:dyDescent="0.25">
      <c r="A5060" t="s">
        <v>14991</v>
      </c>
      <c r="B5060" t="s">
        <v>14992</v>
      </c>
      <c r="C5060" t="s">
        <v>14993</v>
      </c>
      <c r="D5060" t="s">
        <v>173</v>
      </c>
      <c r="E5060">
        <v>314</v>
      </c>
      <c r="F5060">
        <v>6.99</v>
      </c>
    </row>
    <row r="5061" spans="1:6" x14ac:dyDescent="0.25">
      <c r="A5061" t="s">
        <v>14994</v>
      </c>
      <c r="B5061" t="s">
        <v>14995</v>
      </c>
      <c r="C5061" t="s">
        <v>14996</v>
      </c>
      <c r="D5061" t="s">
        <v>160</v>
      </c>
      <c r="E5061">
        <v>311</v>
      </c>
      <c r="F5061">
        <v>11.79</v>
      </c>
    </row>
    <row r="5062" spans="1:6" x14ac:dyDescent="0.25">
      <c r="A5062" t="s">
        <v>14997</v>
      </c>
      <c r="B5062" t="s">
        <v>14998</v>
      </c>
      <c r="C5062" t="s">
        <v>14999</v>
      </c>
      <c r="D5062" t="s">
        <v>123</v>
      </c>
      <c r="E5062">
        <v>310</v>
      </c>
      <c r="F5062">
        <v>12.27</v>
      </c>
    </row>
    <row r="5063" spans="1:6" x14ac:dyDescent="0.25">
      <c r="A5063" t="s">
        <v>15000</v>
      </c>
      <c r="B5063" t="s">
        <v>15001</v>
      </c>
      <c r="C5063" t="s">
        <v>15002</v>
      </c>
      <c r="D5063" t="s">
        <v>205</v>
      </c>
      <c r="E5063">
        <v>310</v>
      </c>
      <c r="F5063">
        <v>11.85</v>
      </c>
    </row>
    <row r="5064" spans="1:6" x14ac:dyDescent="0.25">
      <c r="A5064" t="s">
        <v>15003</v>
      </c>
      <c r="B5064" t="s">
        <v>15004</v>
      </c>
      <c r="C5064" t="s">
        <v>15005</v>
      </c>
      <c r="D5064" t="s">
        <v>123</v>
      </c>
      <c r="E5064">
        <v>37</v>
      </c>
      <c r="F5064">
        <v>9.52</v>
      </c>
    </row>
    <row r="5065" spans="1:6" x14ac:dyDescent="0.25">
      <c r="A5065" t="s">
        <v>15006</v>
      </c>
      <c r="B5065" t="s">
        <v>15007</v>
      </c>
      <c r="C5065" t="s">
        <v>15008</v>
      </c>
      <c r="D5065" t="s">
        <v>123</v>
      </c>
      <c r="E5065">
        <v>32</v>
      </c>
      <c r="F5065">
        <v>10.029999999999999</v>
      </c>
    </row>
    <row r="5066" spans="1:6" x14ac:dyDescent="0.25">
      <c r="A5066" t="s">
        <v>15009</v>
      </c>
      <c r="B5066" t="s">
        <v>15010</v>
      </c>
      <c r="C5066" t="s">
        <v>15011</v>
      </c>
      <c r="D5066" t="s">
        <v>127</v>
      </c>
      <c r="E5066">
        <v>30</v>
      </c>
      <c r="F5066">
        <v>11.09</v>
      </c>
    </row>
    <row r="5067" spans="1:6" x14ac:dyDescent="0.25">
      <c r="A5067" t="s">
        <v>15012</v>
      </c>
      <c r="B5067" t="s">
        <v>15013</v>
      </c>
      <c r="C5067" t="s">
        <v>15014</v>
      </c>
      <c r="D5067" t="s">
        <v>88</v>
      </c>
      <c r="E5067">
        <v>30</v>
      </c>
      <c r="F5067">
        <v>11.67</v>
      </c>
    </row>
    <row r="5068" spans="1:6" x14ac:dyDescent="0.25">
      <c r="A5068" t="s">
        <v>15015</v>
      </c>
      <c r="B5068" t="s">
        <v>15016</v>
      </c>
      <c r="C5068" t="s">
        <v>15017</v>
      </c>
      <c r="D5068" t="s">
        <v>156</v>
      </c>
      <c r="E5068">
        <v>30</v>
      </c>
      <c r="F5068">
        <v>14.19</v>
      </c>
    </row>
    <row r="5069" spans="1:6" x14ac:dyDescent="0.25">
      <c r="A5069" t="s">
        <v>15018</v>
      </c>
      <c r="B5069" t="s">
        <v>15019</v>
      </c>
      <c r="C5069" t="s">
        <v>15020</v>
      </c>
      <c r="D5069" t="s">
        <v>383</v>
      </c>
      <c r="E5069">
        <v>2999</v>
      </c>
      <c r="F5069">
        <v>14.59</v>
      </c>
    </row>
    <row r="5070" spans="1:6" x14ac:dyDescent="0.25">
      <c r="A5070" t="s">
        <v>15021</v>
      </c>
      <c r="B5070" t="s">
        <v>15022</v>
      </c>
      <c r="C5070" t="s">
        <v>15023</v>
      </c>
      <c r="D5070" t="s">
        <v>127</v>
      </c>
      <c r="E5070">
        <v>2995</v>
      </c>
      <c r="F5070">
        <v>14.76</v>
      </c>
    </row>
    <row r="5071" spans="1:6" x14ac:dyDescent="0.25">
      <c r="A5071" t="s">
        <v>15024</v>
      </c>
      <c r="B5071" t="s">
        <v>15025</v>
      </c>
      <c r="C5071" t="s">
        <v>15026</v>
      </c>
      <c r="D5071" t="s">
        <v>107</v>
      </c>
      <c r="E5071">
        <v>2994</v>
      </c>
      <c r="F5071">
        <v>8.91</v>
      </c>
    </row>
    <row r="5072" spans="1:6" x14ac:dyDescent="0.25">
      <c r="A5072" t="s">
        <v>15027</v>
      </c>
      <c r="B5072" t="s">
        <v>15028</v>
      </c>
      <c r="C5072" t="s">
        <v>15029</v>
      </c>
      <c r="D5072" t="s">
        <v>205</v>
      </c>
      <c r="E5072">
        <v>2992</v>
      </c>
      <c r="F5072">
        <v>12.5</v>
      </c>
    </row>
    <row r="5073" spans="1:6" x14ac:dyDescent="0.25">
      <c r="A5073" t="s">
        <v>15030</v>
      </c>
      <c r="B5073" t="s">
        <v>15031</v>
      </c>
      <c r="C5073" t="s">
        <v>15032</v>
      </c>
      <c r="D5073" t="s">
        <v>123</v>
      </c>
      <c r="E5073">
        <v>2985</v>
      </c>
      <c r="F5073">
        <v>14.77</v>
      </c>
    </row>
    <row r="5074" spans="1:6" x14ac:dyDescent="0.25">
      <c r="A5074" t="s">
        <v>15033</v>
      </c>
      <c r="B5074" t="s">
        <v>15034</v>
      </c>
      <c r="C5074" t="s">
        <v>15035</v>
      </c>
      <c r="D5074" t="s">
        <v>127</v>
      </c>
      <c r="E5074">
        <v>2981</v>
      </c>
      <c r="F5074">
        <v>13.89</v>
      </c>
    </row>
    <row r="5075" spans="1:6" x14ac:dyDescent="0.25">
      <c r="A5075" t="s">
        <v>15036</v>
      </c>
      <c r="B5075" t="s">
        <v>15037</v>
      </c>
      <c r="C5075" t="s">
        <v>15038</v>
      </c>
      <c r="D5075" t="s">
        <v>115</v>
      </c>
      <c r="E5075">
        <v>2977</v>
      </c>
      <c r="F5075">
        <v>4.93</v>
      </c>
    </row>
    <row r="5076" spans="1:6" x14ac:dyDescent="0.25">
      <c r="A5076" t="s">
        <v>15039</v>
      </c>
      <c r="B5076" t="s">
        <v>15040</v>
      </c>
      <c r="C5076" t="s">
        <v>15041</v>
      </c>
      <c r="D5076" t="s">
        <v>156</v>
      </c>
      <c r="E5076">
        <v>2970</v>
      </c>
      <c r="F5076">
        <v>14.9</v>
      </c>
    </row>
    <row r="5077" spans="1:6" x14ac:dyDescent="0.25">
      <c r="A5077" t="s">
        <v>15042</v>
      </c>
      <c r="B5077" t="s">
        <v>15043</v>
      </c>
      <c r="C5077" t="s">
        <v>15044</v>
      </c>
      <c r="D5077" t="s">
        <v>107</v>
      </c>
      <c r="E5077">
        <v>2969</v>
      </c>
      <c r="F5077">
        <v>5.82</v>
      </c>
    </row>
    <row r="5078" spans="1:6" x14ac:dyDescent="0.25">
      <c r="A5078" t="s">
        <v>15045</v>
      </c>
      <c r="B5078" t="s">
        <v>15046</v>
      </c>
      <c r="C5078" t="s">
        <v>15047</v>
      </c>
      <c r="D5078" t="s">
        <v>160</v>
      </c>
      <c r="E5078">
        <v>2966</v>
      </c>
      <c r="F5078">
        <v>14.94</v>
      </c>
    </row>
    <row r="5079" spans="1:6" x14ac:dyDescent="0.25">
      <c r="A5079" t="s">
        <v>15048</v>
      </c>
      <c r="B5079" t="s">
        <v>15049</v>
      </c>
      <c r="C5079" t="s">
        <v>11029</v>
      </c>
      <c r="D5079" t="s">
        <v>173</v>
      </c>
      <c r="E5079">
        <v>2965</v>
      </c>
      <c r="F5079">
        <v>9.19</v>
      </c>
    </row>
    <row r="5080" spans="1:6" x14ac:dyDescent="0.25">
      <c r="A5080" t="s">
        <v>15050</v>
      </c>
      <c r="B5080" t="s">
        <v>15051</v>
      </c>
      <c r="C5080" t="s">
        <v>15052</v>
      </c>
      <c r="D5080" t="s">
        <v>123</v>
      </c>
      <c r="E5080">
        <v>2964</v>
      </c>
      <c r="F5080">
        <v>7.06</v>
      </c>
    </row>
    <row r="5081" spans="1:6" x14ac:dyDescent="0.25">
      <c r="A5081" t="s">
        <v>15053</v>
      </c>
      <c r="B5081" t="s">
        <v>15054</v>
      </c>
      <c r="C5081" t="s">
        <v>15055</v>
      </c>
      <c r="D5081" t="s">
        <v>205</v>
      </c>
      <c r="E5081">
        <v>2964</v>
      </c>
      <c r="F5081">
        <v>8.4700000000000006</v>
      </c>
    </row>
    <row r="5082" spans="1:6" x14ac:dyDescent="0.25">
      <c r="A5082" t="s">
        <v>15056</v>
      </c>
      <c r="B5082" t="s">
        <v>15057</v>
      </c>
      <c r="C5082" t="s">
        <v>15058</v>
      </c>
      <c r="D5082" t="s">
        <v>107</v>
      </c>
      <c r="E5082">
        <v>2960</v>
      </c>
      <c r="F5082">
        <v>13.83</v>
      </c>
    </row>
    <row r="5083" spans="1:6" x14ac:dyDescent="0.25">
      <c r="A5083" t="s">
        <v>15059</v>
      </c>
      <c r="B5083" t="s">
        <v>15060</v>
      </c>
      <c r="C5083" t="s">
        <v>15061</v>
      </c>
      <c r="D5083" t="s">
        <v>127</v>
      </c>
      <c r="E5083">
        <v>2959</v>
      </c>
      <c r="F5083">
        <v>11.07</v>
      </c>
    </row>
    <row r="5084" spans="1:6" x14ac:dyDescent="0.25">
      <c r="A5084" t="s">
        <v>15062</v>
      </c>
      <c r="B5084" t="s">
        <v>15063</v>
      </c>
      <c r="C5084" t="s">
        <v>15064</v>
      </c>
      <c r="D5084" t="s">
        <v>88</v>
      </c>
      <c r="E5084">
        <v>2956</v>
      </c>
      <c r="F5084">
        <v>7.43</v>
      </c>
    </row>
    <row r="5085" spans="1:6" x14ac:dyDescent="0.25">
      <c r="A5085" t="s">
        <v>15065</v>
      </c>
      <c r="B5085" t="s">
        <v>15066</v>
      </c>
      <c r="C5085" t="s">
        <v>15067</v>
      </c>
      <c r="D5085" t="s">
        <v>160</v>
      </c>
      <c r="E5085">
        <v>2953</v>
      </c>
      <c r="F5085">
        <v>12.23</v>
      </c>
    </row>
    <row r="5086" spans="1:6" x14ac:dyDescent="0.25">
      <c r="A5086" t="s">
        <v>15068</v>
      </c>
      <c r="B5086" t="s">
        <v>15069</v>
      </c>
      <c r="C5086" t="s">
        <v>15070</v>
      </c>
      <c r="D5086" t="s">
        <v>107</v>
      </c>
      <c r="E5086">
        <v>2952</v>
      </c>
      <c r="F5086">
        <v>15.75</v>
      </c>
    </row>
    <row r="5087" spans="1:6" x14ac:dyDescent="0.25">
      <c r="A5087" t="s">
        <v>15071</v>
      </c>
      <c r="B5087" t="s">
        <v>15072</v>
      </c>
      <c r="C5087" t="s">
        <v>15073</v>
      </c>
      <c r="D5087" t="s">
        <v>205</v>
      </c>
      <c r="E5087">
        <v>2950</v>
      </c>
      <c r="F5087">
        <v>10.5</v>
      </c>
    </row>
    <row r="5088" spans="1:6" x14ac:dyDescent="0.25">
      <c r="A5088" t="s">
        <v>15074</v>
      </c>
      <c r="B5088" t="s">
        <v>15075</v>
      </c>
      <c r="C5088" t="s">
        <v>15076</v>
      </c>
      <c r="D5088" t="s">
        <v>156</v>
      </c>
      <c r="E5088">
        <v>2949</v>
      </c>
      <c r="F5088">
        <v>11.56</v>
      </c>
    </row>
    <row r="5089" spans="1:6" x14ac:dyDescent="0.25">
      <c r="A5089" t="s">
        <v>15077</v>
      </c>
      <c r="B5089" t="s">
        <v>15078</v>
      </c>
      <c r="C5089" t="s">
        <v>15079</v>
      </c>
      <c r="D5089" t="s">
        <v>107</v>
      </c>
      <c r="E5089">
        <v>2947</v>
      </c>
      <c r="F5089">
        <v>6.59</v>
      </c>
    </row>
    <row r="5090" spans="1:6" x14ac:dyDescent="0.25">
      <c r="A5090" t="s">
        <v>15080</v>
      </c>
      <c r="B5090" t="s">
        <v>15081</v>
      </c>
      <c r="C5090" t="s">
        <v>15082</v>
      </c>
      <c r="D5090" t="s">
        <v>156</v>
      </c>
      <c r="E5090">
        <v>2947</v>
      </c>
      <c r="F5090">
        <v>15.23</v>
      </c>
    </row>
    <row r="5091" spans="1:6" x14ac:dyDescent="0.25">
      <c r="A5091" t="s">
        <v>15083</v>
      </c>
      <c r="B5091" t="s">
        <v>15084</v>
      </c>
      <c r="C5091" t="s">
        <v>15085</v>
      </c>
      <c r="D5091" t="s">
        <v>123</v>
      </c>
      <c r="E5091">
        <v>2946</v>
      </c>
      <c r="F5091">
        <v>11.03</v>
      </c>
    </row>
    <row r="5092" spans="1:6" x14ac:dyDescent="0.25">
      <c r="A5092" t="s">
        <v>15086</v>
      </c>
      <c r="B5092" t="s">
        <v>15087</v>
      </c>
      <c r="C5092" t="s">
        <v>15088</v>
      </c>
      <c r="D5092" t="s">
        <v>205</v>
      </c>
      <c r="E5092">
        <v>2946</v>
      </c>
      <c r="F5092">
        <v>15.08</v>
      </c>
    </row>
    <row r="5093" spans="1:6" x14ac:dyDescent="0.25">
      <c r="A5093" t="s">
        <v>15089</v>
      </c>
      <c r="B5093" t="s">
        <v>15090</v>
      </c>
      <c r="C5093" t="s">
        <v>15091</v>
      </c>
      <c r="D5093" t="s">
        <v>205</v>
      </c>
      <c r="E5093">
        <v>2946</v>
      </c>
      <c r="F5093">
        <v>15</v>
      </c>
    </row>
    <row r="5094" spans="1:6" x14ac:dyDescent="0.25">
      <c r="A5094" t="s">
        <v>15092</v>
      </c>
      <c r="B5094" t="s">
        <v>15093</v>
      </c>
      <c r="C5094" t="s">
        <v>15094</v>
      </c>
      <c r="D5094" t="s">
        <v>173</v>
      </c>
      <c r="E5094">
        <v>2946</v>
      </c>
      <c r="F5094">
        <v>13.29</v>
      </c>
    </row>
    <row r="5095" spans="1:6" x14ac:dyDescent="0.25">
      <c r="A5095" t="s">
        <v>15095</v>
      </c>
      <c r="B5095" t="s">
        <v>15096</v>
      </c>
      <c r="C5095" t="s">
        <v>15097</v>
      </c>
      <c r="D5095" t="s">
        <v>160</v>
      </c>
      <c r="E5095">
        <v>2942</v>
      </c>
      <c r="F5095">
        <v>4.59</v>
      </c>
    </row>
    <row r="5096" spans="1:6" x14ac:dyDescent="0.25">
      <c r="A5096" t="s">
        <v>15098</v>
      </c>
      <c r="B5096" t="s">
        <v>15099</v>
      </c>
      <c r="C5096" t="s">
        <v>15100</v>
      </c>
      <c r="D5096" t="s">
        <v>156</v>
      </c>
      <c r="E5096">
        <v>2939</v>
      </c>
      <c r="F5096">
        <v>13.17</v>
      </c>
    </row>
    <row r="5097" spans="1:6" x14ac:dyDescent="0.25">
      <c r="A5097" t="s">
        <v>15101</v>
      </c>
      <c r="B5097" t="s">
        <v>15102</v>
      </c>
      <c r="C5097" t="s">
        <v>15103</v>
      </c>
      <c r="D5097" t="s">
        <v>173</v>
      </c>
      <c r="E5097">
        <v>2938</v>
      </c>
      <c r="F5097">
        <v>15.44</v>
      </c>
    </row>
    <row r="5098" spans="1:6" x14ac:dyDescent="0.25">
      <c r="A5098" t="s">
        <v>15104</v>
      </c>
      <c r="B5098" t="s">
        <v>15105</v>
      </c>
      <c r="C5098" t="s">
        <v>15106</v>
      </c>
      <c r="D5098" t="s">
        <v>156</v>
      </c>
      <c r="E5098">
        <v>2935</v>
      </c>
      <c r="F5098">
        <v>13.75</v>
      </c>
    </row>
    <row r="5099" spans="1:6" x14ac:dyDescent="0.25">
      <c r="A5099" t="s">
        <v>15107</v>
      </c>
      <c r="B5099" t="s">
        <v>15108</v>
      </c>
      <c r="C5099" t="s">
        <v>15109</v>
      </c>
      <c r="D5099" t="s">
        <v>173</v>
      </c>
      <c r="E5099">
        <v>2934</v>
      </c>
      <c r="F5099">
        <v>13.07</v>
      </c>
    </row>
    <row r="5100" spans="1:6" x14ac:dyDescent="0.25">
      <c r="A5100" t="s">
        <v>15110</v>
      </c>
      <c r="B5100" t="s">
        <v>15111</v>
      </c>
      <c r="C5100" t="s">
        <v>15112</v>
      </c>
      <c r="D5100" t="s">
        <v>107</v>
      </c>
      <c r="E5100">
        <v>2933</v>
      </c>
      <c r="F5100">
        <v>5.4</v>
      </c>
    </row>
    <row r="5101" spans="1:6" x14ac:dyDescent="0.25">
      <c r="A5101" t="s">
        <v>15113</v>
      </c>
      <c r="B5101" t="s">
        <v>15114</v>
      </c>
      <c r="C5101" t="s">
        <v>15115</v>
      </c>
      <c r="D5101" t="s">
        <v>156</v>
      </c>
      <c r="E5101">
        <v>2929</v>
      </c>
      <c r="F5101">
        <v>5.55</v>
      </c>
    </row>
    <row r="5102" spans="1:6" x14ac:dyDescent="0.25">
      <c r="A5102" t="s">
        <v>15116</v>
      </c>
      <c r="B5102" t="s">
        <v>15117</v>
      </c>
      <c r="C5102" t="s">
        <v>15118</v>
      </c>
      <c r="D5102" t="s">
        <v>107</v>
      </c>
      <c r="E5102">
        <v>2928</v>
      </c>
      <c r="F5102">
        <v>5.74</v>
      </c>
    </row>
    <row r="5103" spans="1:6" x14ac:dyDescent="0.25">
      <c r="A5103" t="s">
        <v>15119</v>
      </c>
      <c r="B5103" t="s">
        <v>15120</v>
      </c>
      <c r="C5103" t="s">
        <v>15121</v>
      </c>
      <c r="D5103" t="s">
        <v>123</v>
      </c>
      <c r="E5103">
        <v>2927</v>
      </c>
      <c r="F5103">
        <v>11.7</v>
      </c>
    </row>
    <row r="5104" spans="1:6" x14ac:dyDescent="0.25">
      <c r="A5104" t="s">
        <v>15122</v>
      </c>
      <c r="B5104" t="s">
        <v>15123</v>
      </c>
      <c r="C5104" t="s">
        <v>15124</v>
      </c>
      <c r="D5104" t="s">
        <v>123</v>
      </c>
      <c r="E5104">
        <v>2927</v>
      </c>
      <c r="F5104">
        <v>10.08</v>
      </c>
    </row>
    <row r="5105" spans="1:6" x14ac:dyDescent="0.25">
      <c r="A5105" t="s">
        <v>15125</v>
      </c>
      <c r="B5105" t="s">
        <v>15126</v>
      </c>
      <c r="C5105" t="s">
        <v>4697</v>
      </c>
      <c r="D5105" t="s">
        <v>160</v>
      </c>
      <c r="E5105">
        <v>2927</v>
      </c>
      <c r="F5105">
        <v>9.89</v>
      </c>
    </row>
    <row r="5106" spans="1:6" x14ac:dyDescent="0.25">
      <c r="A5106" t="s">
        <v>15127</v>
      </c>
      <c r="B5106" t="s">
        <v>15128</v>
      </c>
      <c r="C5106" t="s">
        <v>15129</v>
      </c>
      <c r="D5106" t="s">
        <v>123</v>
      </c>
      <c r="E5106">
        <v>2924</v>
      </c>
      <c r="F5106">
        <v>6.18</v>
      </c>
    </row>
    <row r="5107" spans="1:6" x14ac:dyDescent="0.25">
      <c r="A5107" t="s">
        <v>15130</v>
      </c>
      <c r="B5107" t="s">
        <v>15131</v>
      </c>
      <c r="C5107" t="s">
        <v>15132</v>
      </c>
      <c r="D5107" t="s">
        <v>107</v>
      </c>
      <c r="E5107">
        <v>2923</v>
      </c>
      <c r="F5107">
        <v>5.67</v>
      </c>
    </row>
    <row r="5108" spans="1:6" x14ac:dyDescent="0.25">
      <c r="A5108" t="s">
        <v>15133</v>
      </c>
      <c r="B5108" t="s">
        <v>15134</v>
      </c>
      <c r="C5108" t="s">
        <v>15135</v>
      </c>
      <c r="D5108" t="s">
        <v>123</v>
      </c>
      <c r="E5108">
        <v>2921</v>
      </c>
      <c r="F5108">
        <v>4.79</v>
      </c>
    </row>
    <row r="5109" spans="1:6" x14ac:dyDescent="0.25">
      <c r="A5109" t="s">
        <v>15136</v>
      </c>
      <c r="B5109" t="s">
        <v>15137</v>
      </c>
      <c r="C5109" t="s">
        <v>15138</v>
      </c>
      <c r="D5109" t="s">
        <v>127</v>
      </c>
      <c r="E5109">
        <v>2921</v>
      </c>
      <c r="F5109">
        <v>8.16</v>
      </c>
    </row>
    <row r="5110" spans="1:6" x14ac:dyDescent="0.25">
      <c r="A5110" t="s">
        <v>15139</v>
      </c>
      <c r="B5110" t="s">
        <v>15140</v>
      </c>
      <c r="C5110" t="s">
        <v>15141</v>
      </c>
      <c r="D5110" t="s">
        <v>123</v>
      </c>
      <c r="E5110">
        <v>2919</v>
      </c>
      <c r="F5110">
        <v>15.29</v>
      </c>
    </row>
    <row r="5111" spans="1:6" x14ac:dyDescent="0.25">
      <c r="A5111" t="s">
        <v>15142</v>
      </c>
      <c r="B5111" t="s">
        <v>15143</v>
      </c>
      <c r="C5111" t="s">
        <v>15144</v>
      </c>
      <c r="D5111" t="s">
        <v>115</v>
      </c>
      <c r="E5111">
        <v>2918</v>
      </c>
      <c r="F5111">
        <v>14.22</v>
      </c>
    </row>
    <row r="5112" spans="1:6" x14ac:dyDescent="0.25">
      <c r="A5112" t="s">
        <v>15145</v>
      </c>
      <c r="B5112" t="s">
        <v>15146</v>
      </c>
      <c r="C5112" t="s">
        <v>15147</v>
      </c>
      <c r="D5112" t="s">
        <v>160</v>
      </c>
      <c r="E5112">
        <v>2918</v>
      </c>
      <c r="F5112">
        <v>9.1</v>
      </c>
    </row>
    <row r="5113" spans="1:6" x14ac:dyDescent="0.25">
      <c r="A5113" t="s">
        <v>15148</v>
      </c>
      <c r="B5113" t="s">
        <v>15149</v>
      </c>
      <c r="C5113" t="s">
        <v>15150</v>
      </c>
      <c r="D5113" t="s">
        <v>107</v>
      </c>
      <c r="E5113">
        <v>2915</v>
      </c>
      <c r="F5113">
        <v>4.38</v>
      </c>
    </row>
    <row r="5114" spans="1:6" x14ac:dyDescent="0.25">
      <c r="A5114" t="s">
        <v>15151</v>
      </c>
      <c r="B5114" t="s">
        <v>15152</v>
      </c>
      <c r="C5114" t="s">
        <v>15153</v>
      </c>
      <c r="D5114" t="s">
        <v>107</v>
      </c>
      <c r="E5114">
        <v>2914</v>
      </c>
      <c r="F5114">
        <v>14.03</v>
      </c>
    </row>
    <row r="5115" spans="1:6" x14ac:dyDescent="0.25">
      <c r="A5115" t="s">
        <v>15154</v>
      </c>
      <c r="B5115" t="s">
        <v>15155</v>
      </c>
      <c r="C5115" t="s">
        <v>15156</v>
      </c>
      <c r="D5115" t="s">
        <v>127</v>
      </c>
      <c r="E5115">
        <v>2912</v>
      </c>
      <c r="F5115">
        <v>10.9</v>
      </c>
    </row>
    <row r="5116" spans="1:6" x14ac:dyDescent="0.25">
      <c r="A5116" t="s">
        <v>15157</v>
      </c>
      <c r="B5116" t="s">
        <v>15158</v>
      </c>
      <c r="C5116" t="s">
        <v>15159</v>
      </c>
      <c r="D5116" t="s">
        <v>123</v>
      </c>
      <c r="E5116">
        <v>2907</v>
      </c>
      <c r="F5116">
        <v>15.19</v>
      </c>
    </row>
    <row r="5117" spans="1:6" x14ac:dyDescent="0.25">
      <c r="A5117" t="s">
        <v>15160</v>
      </c>
      <c r="B5117" t="s">
        <v>15161</v>
      </c>
      <c r="C5117" t="s">
        <v>15162</v>
      </c>
      <c r="D5117" t="s">
        <v>195</v>
      </c>
      <c r="E5117">
        <v>2905</v>
      </c>
      <c r="F5117">
        <v>7.49</v>
      </c>
    </row>
    <row r="5118" spans="1:6" x14ac:dyDescent="0.25">
      <c r="A5118" t="s">
        <v>15163</v>
      </c>
      <c r="B5118" t="s">
        <v>15164</v>
      </c>
      <c r="C5118" t="s">
        <v>15165</v>
      </c>
      <c r="D5118" t="s">
        <v>195</v>
      </c>
      <c r="E5118">
        <v>2904</v>
      </c>
      <c r="F5118">
        <v>11.09</v>
      </c>
    </row>
    <row r="5119" spans="1:6" x14ac:dyDescent="0.25">
      <c r="A5119" t="s">
        <v>15166</v>
      </c>
      <c r="B5119" t="s">
        <v>15167</v>
      </c>
      <c r="C5119" t="s">
        <v>15168</v>
      </c>
      <c r="D5119" t="s">
        <v>115</v>
      </c>
      <c r="E5119">
        <v>2892</v>
      </c>
      <c r="F5119">
        <v>13.92</v>
      </c>
    </row>
    <row r="5120" spans="1:6" x14ac:dyDescent="0.25">
      <c r="A5120" t="s">
        <v>15169</v>
      </c>
      <c r="B5120" t="s">
        <v>15170</v>
      </c>
      <c r="C5120" t="s">
        <v>15171</v>
      </c>
      <c r="D5120" t="s">
        <v>88</v>
      </c>
      <c r="E5120">
        <v>2892</v>
      </c>
      <c r="F5120">
        <v>11.02</v>
      </c>
    </row>
    <row r="5121" spans="1:6" x14ac:dyDescent="0.25">
      <c r="A5121" t="s">
        <v>15172</v>
      </c>
      <c r="B5121" t="s">
        <v>15173</v>
      </c>
      <c r="C5121" t="s">
        <v>15174</v>
      </c>
      <c r="D5121" t="s">
        <v>88</v>
      </c>
      <c r="E5121">
        <v>2889</v>
      </c>
      <c r="F5121">
        <v>11.47</v>
      </c>
    </row>
    <row r="5122" spans="1:6" x14ac:dyDescent="0.25">
      <c r="A5122" t="s">
        <v>15175</v>
      </c>
      <c r="B5122" t="s">
        <v>15176</v>
      </c>
      <c r="C5122" t="s">
        <v>15177</v>
      </c>
      <c r="D5122" t="s">
        <v>88</v>
      </c>
      <c r="E5122">
        <v>2885</v>
      </c>
      <c r="F5122">
        <v>10.32</v>
      </c>
    </row>
    <row r="5123" spans="1:6" x14ac:dyDescent="0.25">
      <c r="A5123" t="s">
        <v>15178</v>
      </c>
      <c r="B5123" t="s">
        <v>15179</v>
      </c>
      <c r="C5123" t="s">
        <v>15180</v>
      </c>
      <c r="D5123" t="s">
        <v>127</v>
      </c>
      <c r="E5123">
        <v>2879</v>
      </c>
      <c r="F5123">
        <v>11.91</v>
      </c>
    </row>
    <row r="5124" spans="1:6" x14ac:dyDescent="0.25">
      <c r="A5124" t="s">
        <v>15181</v>
      </c>
      <c r="B5124" t="s">
        <v>15182</v>
      </c>
      <c r="C5124" t="s">
        <v>15183</v>
      </c>
      <c r="D5124" t="s">
        <v>127</v>
      </c>
      <c r="E5124">
        <v>2877</v>
      </c>
      <c r="F5124">
        <v>5.95</v>
      </c>
    </row>
    <row r="5125" spans="1:6" x14ac:dyDescent="0.25">
      <c r="A5125" t="s">
        <v>15184</v>
      </c>
      <c r="B5125" t="s">
        <v>15185</v>
      </c>
      <c r="C5125" t="s">
        <v>15186</v>
      </c>
      <c r="D5125" t="s">
        <v>205</v>
      </c>
      <c r="E5125">
        <v>2877</v>
      </c>
      <c r="F5125">
        <v>4.03</v>
      </c>
    </row>
    <row r="5126" spans="1:6" x14ac:dyDescent="0.25">
      <c r="A5126" t="s">
        <v>15187</v>
      </c>
      <c r="B5126" t="s">
        <v>15188</v>
      </c>
      <c r="C5126" t="s">
        <v>15189</v>
      </c>
      <c r="D5126" t="s">
        <v>383</v>
      </c>
      <c r="E5126">
        <v>2876</v>
      </c>
      <c r="F5126">
        <v>9.32</v>
      </c>
    </row>
    <row r="5127" spans="1:6" x14ac:dyDescent="0.25">
      <c r="A5127" t="s">
        <v>15190</v>
      </c>
      <c r="B5127" t="s">
        <v>15191</v>
      </c>
      <c r="C5127" t="s">
        <v>15192</v>
      </c>
      <c r="D5127" t="s">
        <v>195</v>
      </c>
      <c r="E5127">
        <v>2875</v>
      </c>
      <c r="F5127">
        <v>13.41</v>
      </c>
    </row>
    <row r="5128" spans="1:6" x14ac:dyDescent="0.25">
      <c r="A5128" t="s">
        <v>15193</v>
      </c>
      <c r="B5128" t="s">
        <v>15194</v>
      </c>
      <c r="C5128" t="s">
        <v>15195</v>
      </c>
      <c r="D5128" t="s">
        <v>107</v>
      </c>
      <c r="E5128">
        <v>2875</v>
      </c>
      <c r="F5128">
        <v>15.25</v>
      </c>
    </row>
    <row r="5129" spans="1:6" x14ac:dyDescent="0.25">
      <c r="A5129" t="s">
        <v>15196</v>
      </c>
      <c r="B5129" t="s">
        <v>15197</v>
      </c>
      <c r="C5129" t="s">
        <v>15198</v>
      </c>
      <c r="D5129" t="s">
        <v>123</v>
      </c>
      <c r="E5129">
        <v>2868</v>
      </c>
      <c r="F5129">
        <v>13.91</v>
      </c>
    </row>
    <row r="5130" spans="1:6" x14ac:dyDescent="0.25">
      <c r="A5130" t="s">
        <v>15199</v>
      </c>
      <c r="B5130" t="s">
        <v>15200</v>
      </c>
      <c r="C5130" t="s">
        <v>15201</v>
      </c>
      <c r="D5130" t="s">
        <v>383</v>
      </c>
      <c r="E5130">
        <v>2866</v>
      </c>
      <c r="F5130">
        <v>14.01</v>
      </c>
    </row>
    <row r="5131" spans="1:6" x14ac:dyDescent="0.25">
      <c r="A5131" t="s">
        <v>15202</v>
      </c>
      <c r="B5131" t="s">
        <v>15203</v>
      </c>
      <c r="C5131" t="s">
        <v>15204</v>
      </c>
      <c r="D5131" t="s">
        <v>127</v>
      </c>
      <c r="E5131">
        <v>2860</v>
      </c>
      <c r="F5131">
        <v>15.51</v>
      </c>
    </row>
    <row r="5132" spans="1:6" x14ac:dyDescent="0.25">
      <c r="A5132" t="s">
        <v>15205</v>
      </c>
      <c r="B5132" t="s">
        <v>15206</v>
      </c>
      <c r="C5132" t="s">
        <v>15207</v>
      </c>
      <c r="D5132" t="s">
        <v>160</v>
      </c>
      <c r="E5132">
        <v>2846</v>
      </c>
      <c r="F5132">
        <v>7.78</v>
      </c>
    </row>
    <row r="5133" spans="1:6" x14ac:dyDescent="0.25">
      <c r="A5133" t="s">
        <v>15208</v>
      </c>
      <c r="B5133" t="s">
        <v>15209</v>
      </c>
      <c r="C5133" t="s">
        <v>15210</v>
      </c>
      <c r="D5133" t="s">
        <v>156</v>
      </c>
      <c r="E5133">
        <v>2842</v>
      </c>
      <c r="F5133">
        <v>9.5500000000000007</v>
      </c>
    </row>
    <row r="5134" spans="1:6" x14ac:dyDescent="0.25">
      <c r="A5134" t="s">
        <v>15211</v>
      </c>
      <c r="B5134" t="s">
        <v>15212</v>
      </c>
      <c r="C5134" t="s">
        <v>15213</v>
      </c>
      <c r="D5134" t="s">
        <v>205</v>
      </c>
      <c r="E5134">
        <v>2839</v>
      </c>
      <c r="F5134">
        <v>12.31</v>
      </c>
    </row>
    <row r="5135" spans="1:6" x14ac:dyDescent="0.25">
      <c r="A5135" t="s">
        <v>15214</v>
      </c>
      <c r="B5135" t="s">
        <v>15215</v>
      </c>
      <c r="C5135" t="s">
        <v>15216</v>
      </c>
      <c r="D5135" t="s">
        <v>107</v>
      </c>
      <c r="E5135">
        <v>2838</v>
      </c>
      <c r="F5135">
        <v>10.76</v>
      </c>
    </row>
    <row r="5136" spans="1:6" x14ac:dyDescent="0.25">
      <c r="A5136" t="s">
        <v>15217</v>
      </c>
      <c r="B5136" t="s">
        <v>15218</v>
      </c>
      <c r="C5136" t="s">
        <v>15219</v>
      </c>
      <c r="D5136" t="s">
        <v>88</v>
      </c>
      <c r="E5136">
        <v>2837</v>
      </c>
      <c r="F5136">
        <v>5.31</v>
      </c>
    </row>
    <row r="5137" spans="1:6" x14ac:dyDescent="0.25">
      <c r="A5137" t="s">
        <v>15220</v>
      </c>
      <c r="B5137" t="s">
        <v>15221</v>
      </c>
      <c r="C5137" t="s">
        <v>15222</v>
      </c>
      <c r="D5137" t="s">
        <v>127</v>
      </c>
      <c r="E5137">
        <v>2835</v>
      </c>
      <c r="F5137">
        <v>10.7</v>
      </c>
    </row>
    <row r="5138" spans="1:6" x14ac:dyDescent="0.25">
      <c r="A5138" t="s">
        <v>15223</v>
      </c>
      <c r="B5138" t="s">
        <v>15224</v>
      </c>
      <c r="C5138" t="s">
        <v>15225</v>
      </c>
      <c r="D5138" t="s">
        <v>205</v>
      </c>
      <c r="E5138">
        <v>2832</v>
      </c>
      <c r="F5138">
        <v>9.65</v>
      </c>
    </row>
    <row r="5139" spans="1:6" x14ac:dyDescent="0.25">
      <c r="A5139" t="s">
        <v>15226</v>
      </c>
      <c r="B5139" t="s">
        <v>15227</v>
      </c>
      <c r="C5139" t="s">
        <v>15228</v>
      </c>
      <c r="D5139" t="s">
        <v>107</v>
      </c>
      <c r="E5139">
        <v>2830</v>
      </c>
      <c r="F5139">
        <v>4.21</v>
      </c>
    </row>
    <row r="5140" spans="1:6" x14ac:dyDescent="0.25">
      <c r="A5140" t="s">
        <v>15229</v>
      </c>
      <c r="B5140" t="s">
        <v>15230</v>
      </c>
      <c r="C5140" t="s">
        <v>15231</v>
      </c>
      <c r="D5140" t="s">
        <v>156</v>
      </c>
      <c r="E5140">
        <v>2829</v>
      </c>
      <c r="F5140">
        <v>5.78</v>
      </c>
    </row>
    <row r="5141" spans="1:6" x14ac:dyDescent="0.25">
      <c r="A5141" t="s">
        <v>15232</v>
      </c>
      <c r="B5141" t="s">
        <v>15233</v>
      </c>
      <c r="C5141" t="s">
        <v>15234</v>
      </c>
      <c r="D5141" t="s">
        <v>156</v>
      </c>
      <c r="E5141">
        <v>2827</v>
      </c>
      <c r="F5141">
        <v>14.12</v>
      </c>
    </row>
    <row r="5142" spans="1:6" x14ac:dyDescent="0.25">
      <c r="A5142" t="s">
        <v>15235</v>
      </c>
      <c r="B5142" t="s">
        <v>15236</v>
      </c>
      <c r="C5142" t="s">
        <v>15237</v>
      </c>
      <c r="D5142" t="s">
        <v>127</v>
      </c>
      <c r="E5142">
        <v>2822</v>
      </c>
      <c r="F5142">
        <v>15.22</v>
      </c>
    </row>
    <row r="5143" spans="1:6" x14ac:dyDescent="0.25">
      <c r="A5143" t="s">
        <v>15238</v>
      </c>
      <c r="B5143" t="s">
        <v>15239</v>
      </c>
      <c r="C5143" t="s">
        <v>15240</v>
      </c>
      <c r="D5143" t="s">
        <v>123</v>
      </c>
      <c r="E5143">
        <v>2820</v>
      </c>
      <c r="F5143">
        <v>14.72</v>
      </c>
    </row>
    <row r="5144" spans="1:6" x14ac:dyDescent="0.25">
      <c r="A5144" t="s">
        <v>15241</v>
      </c>
      <c r="B5144" t="s">
        <v>15242</v>
      </c>
      <c r="C5144" t="s">
        <v>15243</v>
      </c>
      <c r="D5144" t="s">
        <v>115</v>
      </c>
      <c r="E5144">
        <v>2814</v>
      </c>
      <c r="F5144">
        <v>10.9</v>
      </c>
    </row>
    <row r="5145" spans="1:6" x14ac:dyDescent="0.25">
      <c r="A5145" t="s">
        <v>15244</v>
      </c>
      <c r="B5145" t="s">
        <v>15245</v>
      </c>
      <c r="C5145" t="s">
        <v>15246</v>
      </c>
      <c r="D5145" t="s">
        <v>127</v>
      </c>
      <c r="E5145">
        <v>2806</v>
      </c>
      <c r="F5145">
        <v>14.3</v>
      </c>
    </row>
    <row r="5146" spans="1:6" x14ac:dyDescent="0.25">
      <c r="A5146" t="s">
        <v>15247</v>
      </c>
      <c r="B5146" t="s">
        <v>15248</v>
      </c>
      <c r="C5146" t="s">
        <v>15249</v>
      </c>
      <c r="D5146" t="s">
        <v>205</v>
      </c>
      <c r="E5146">
        <v>2805</v>
      </c>
      <c r="F5146">
        <v>11.14</v>
      </c>
    </row>
    <row r="5147" spans="1:6" x14ac:dyDescent="0.25">
      <c r="A5147" t="s">
        <v>15250</v>
      </c>
      <c r="B5147" t="s">
        <v>15251</v>
      </c>
      <c r="C5147" t="s">
        <v>15252</v>
      </c>
      <c r="D5147" t="s">
        <v>88</v>
      </c>
      <c r="E5147">
        <v>2804</v>
      </c>
      <c r="F5147">
        <v>9.39</v>
      </c>
    </row>
    <row r="5148" spans="1:6" x14ac:dyDescent="0.25">
      <c r="A5148" t="s">
        <v>15253</v>
      </c>
      <c r="B5148" t="s">
        <v>15254</v>
      </c>
      <c r="C5148" t="s">
        <v>15255</v>
      </c>
      <c r="D5148" t="s">
        <v>107</v>
      </c>
      <c r="E5148">
        <v>2800</v>
      </c>
      <c r="F5148">
        <v>7.29</v>
      </c>
    </row>
    <row r="5149" spans="1:6" x14ac:dyDescent="0.25">
      <c r="A5149" t="s">
        <v>15256</v>
      </c>
      <c r="B5149" t="s">
        <v>15257</v>
      </c>
      <c r="C5149" t="s">
        <v>15258</v>
      </c>
      <c r="D5149" t="s">
        <v>88</v>
      </c>
      <c r="E5149">
        <v>2799</v>
      </c>
      <c r="F5149">
        <v>7.99</v>
      </c>
    </row>
    <row r="5150" spans="1:6" x14ac:dyDescent="0.25">
      <c r="A5150" t="s">
        <v>15259</v>
      </c>
      <c r="B5150" t="s">
        <v>15260</v>
      </c>
      <c r="C5150" t="s">
        <v>15261</v>
      </c>
      <c r="D5150" t="s">
        <v>123</v>
      </c>
      <c r="E5150">
        <v>2798</v>
      </c>
      <c r="F5150">
        <v>15.4</v>
      </c>
    </row>
    <row r="5151" spans="1:6" x14ac:dyDescent="0.25">
      <c r="A5151" t="s">
        <v>15262</v>
      </c>
      <c r="B5151" t="s">
        <v>15263</v>
      </c>
      <c r="C5151" t="s">
        <v>15264</v>
      </c>
      <c r="D5151" t="s">
        <v>107</v>
      </c>
      <c r="E5151">
        <v>2796</v>
      </c>
      <c r="F5151">
        <v>5.19</v>
      </c>
    </row>
    <row r="5152" spans="1:6" x14ac:dyDescent="0.25">
      <c r="A5152" t="s">
        <v>15265</v>
      </c>
      <c r="B5152" t="s">
        <v>15266</v>
      </c>
      <c r="C5152" t="s">
        <v>15267</v>
      </c>
      <c r="D5152" t="s">
        <v>107</v>
      </c>
      <c r="E5152">
        <v>2789</v>
      </c>
      <c r="F5152">
        <v>13.28</v>
      </c>
    </row>
    <row r="5153" spans="1:6" x14ac:dyDescent="0.25">
      <c r="A5153" t="s">
        <v>15268</v>
      </c>
      <c r="B5153" t="s">
        <v>15269</v>
      </c>
      <c r="C5153" t="s">
        <v>15270</v>
      </c>
      <c r="D5153" t="s">
        <v>88</v>
      </c>
      <c r="E5153">
        <v>2787</v>
      </c>
      <c r="F5153">
        <v>6.4</v>
      </c>
    </row>
    <row r="5154" spans="1:6" x14ac:dyDescent="0.25">
      <c r="A5154" t="s">
        <v>15271</v>
      </c>
      <c r="B5154" t="s">
        <v>15272</v>
      </c>
      <c r="C5154" t="s">
        <v>15273</v>
      </c>
      <c r="D5154" t="s">
        <v>127</v>
      </c>
      <c r="E5154">
        <v>2783</v>
      </c>
      <c r="F5154">
        <v>4.7300000000000004</v>
      </c>
    </row>
    <row r="5155" spans="1:6" x14ac:dyDescent="0.25">
      <c r="A5155" t="s">
        <v>15274</v>
      </c>
      <c r="B5155" t="s">
        <v>15275</v>
      </c>
      <c r="C5155" t="s">
        <v>15276</v>
      </c>
      <c r="D5155" t="s">
        <v>383</v>
      </c>
      <c r="E5155">
        <v>2781</v>
      </c>
      <c r="F5155">
        <v>9.16</v>
      </c>
    </row>
    <row r="5156" spans="1:6" x14ac:dyDescent="0.25">
      <c r="A5156" t="s">
        <v>15277</v>
      </c>
      <c r="B5156" t="s">
        <v>15278</v>
      </c>
      <c r="C5156" t="s">
        <v>15279</v>
      </c>
      <c r="D5156" t="s">
        <v>127</v>
      </c>
      <c r="E5156">
        <v>2780</v>
      </c>
      <c r="F5156">
        <v>11.74</v>
      </c>
    </row>
    <row r="5157" spans="1:6" x14ac:dyDescent="0.25">
      <c r="A5157" t="s">
        <v>15280</v>
      </c>
      <c r="B5157" t="s">
        <v>15281</v>
      </c>
      <c r="C5157" t="s">
        <v>15282</v>
      </c>
      <c r="D5157" t="s">
        <v>88</v>
      </c>
      <c r="E5157">
        <v>2780</v>
      </c>
      <c r="F5157">
        <v>6.73</v>
      </c>
    </row>
    <row r="5158" spans="1:6" x14ac:dyDescent="0.25">
      <c r="A5158" t="s">
        <v>15283</v>
      </c>
      <c r="B5158" t="s">
        <v>15284</v>
      </c>
      <c r="C5158" t="s">
        <v>15285</v>
      </c>
      <c r="D5158" t="s">
        <v>127</v>
      </c>
      <c r="E5158">
        <v>2779</v>
      </c>
      <c r="F5158">
        <v>10.6</v>
      </c>
    </row>
    <row r="5159" spans="1:6" x14ac:dyDescent="0.25">
      <c r="A5159" t="s">
        <v>15286</v>
      </c>
      <c r="B5159" t="s">
        <v>15287</v>
      </c>
      <c r="C5159" t="s">
        <v>15288</v>
      </c>
      <c r="D5159" t="s">
        <v>212</v>
      </c>
      <c r="E5159">
        <v>2778</v>
      </c>
      <c r="F5159">
        <v>7.47</v>
      </c>
    </row>
    <row r="5160" spans="1:6" x14ac:dyDescent="0.25">
      <c r="A5160" t="s">
        <v>15289</v>
      </c>
      <c r="B5160" t="s">
        <v>15290</v>
      </c>
      <c r="C5160" t="s">
        <v>3575</v>
      </c>
      <c r="D5160" t="s">
        <v>205</v>
      </c>
      <c r="E5160">
        <v>2777</v>
      </c>
      <c r="F5160">
        <v>15.33</v>
      </c>
    </row>
    <row r="5161" spans="1:6" x14ac:dyDescent="0.25">
      <c r="A5161" t="s">
        <v>15291</v>
      </c>
      <c r="B5161" t="s">
        <v>15292</v>
      </c>
      <c r="C5161" t="s">
        <v>15293</v>
      </c>
      <c r="D5161" t="s">
        <v>205</v>
      </c>
      <c r="E5161">
        <v>2774</v>
      </c>
      <c r="F5161">
        <v>12.39</v>
      </c>
    </row>
    <row r="5162" spans="1:6" x14ac:dyDescent="0.25">
      <c r="A5162" t="s">
        <v>15294</v>
      </c>
      <c r="B5162" t="s">
        <v>15295</v>
      </c>
      <c r="C5162" t="s">
        <v>15296</v>
      </c>
      <c r="D5162" t="s">
        <v>107</v>
      </c>
      <c r="E5162">
        <v>2773</v>
      </c>
      <c r="F5162">
        <v>15.52</v>
      </c>
    </row>
    <row r="5163" spans="1:6" x14ac:dyDescent="0.25">
      <c r="A5163" t="s">
        <v>15297</v>
      </c>
      <c r="B5163" t="s">
        <v>15298</v>
      </c>
      <c r="C5163" t="s">
        <v>15299</v>
      </c>
      <c r="D5163" t="s">
        <v>107</v>
      </c>
      <c r="E5163">
        <v>2772</v>
      </c>
      <c r="F5163">
        <v>9.7899999999999991</v>
      </c>
    </row>
    <row r="5164" spans="1:6" x14ac:dyDescent="0.25">
      <c r="A5164" t="s">
        <v>15300</v>
      </c>
      <c r="B5164" t="s">
        <v>15301</v>
      </c>
      <c r="C5164" t="s">
        <v>15302</v>
      </c>
      <c r="D5164" t="s">
        <v>107</v>
      </c>
      <c r="E5164">
        <v>2772</v>
      </c>
      <c r="F5164">
        <v>6.73</v>
      </c>
    </row>
    <row r="5165" spans="1:6" x14ac:dyDescent="0.25">
      <c r="A5165" t="s">
        <v>15303</v>
      </c>
      <c r="B5165" t="s">
        <v>15304</v>
      </c>
      <c r="C5165" t="s">
        <v>15305</v>
      </c>
      <c r="D5165" t="s">
        <v>115</v>
      </c>
      <c r="E5165">
        <v>2770</v>
      </c>
      <c r="F5165">
        <v>9.66</v>
      </c>
    </row>
    <row r="5166" spans="1:6" x14ac:dyDescent="0.25">
      <c r="A5166" t="s">
        <v>15306</v>
      </c>
      <c r="B5166" t="s">
        <v>15307</v>
      </c>
      <c r="C5166" t="s">
        <v>15308</v>
      </c>
      <c r="D5166" t="s">
        <v>127</v>
      </c>
      <c r="E5166">
        <v>2768</v>
      </c>
      <c r="F5166">
        <v>12.14</v>
      </c>
    </row>
    <row r="5167" spans="1:6" x14ac:dyDescent="0.25">
      <c r="A5167" t="s">
        <v>15309</v>
      </c>
      <c r="B5167" t="s">
        <v>15310</v>
      </c>
      <c r="C5167" t="s">
        <v>15311</v>
      </c>
      <c r="D5167" t="s">
        <v>88</v>
      </c>
      <c r="E5167">
        <v>2763</v>
      </c>
      <c r="F5167">
        <v>10.8</v>
      </c>
    </row>
    <row r="5168" spans="1:6" x14ac:dyDescent="0.25">
      <c r="A5168" t="s">
        <v>15312</v>
      </c>
      <c r="B5168" t="s">
        <v>15313</v>
      </c>
      <c r="C5168" t="s">
        <v>15314</v>
      </c>
      <c r="D5168" t="s">
        <v>107</v>
      </c>
      <c r="E5168">
        <v>2762</v>
      </c>
      <c r="F5168">
        <v>14.1</v>
      </c>
    </row>
    <row r="5169" spans="1:6" x14ac:dyDescent="0.25">
      <c r="A5169" t="s">
        <v>15315</v>
      </c>
      <c r="B5169" t="s">
        <v>15316</v>
      </c>
      <c r="C5169" t="s">
        <v>15317</v>
      </c>
      <c r="D5169" t="s">
        <v>205</v>
      </c>
      <c r="E5169">
        <v>2761</v>
      </c>
      <c r="F5169">
        <v>14.23</v>
      </c>
    </row>
    <row r="5170" spans="1:6" x14ac:dyDescent="0.25">
      <c r="A5170" t="s">
        <v>15318</v>
      </c>
      <c r="B5170" t="s">
        <v>15319</v>
      </c>
      <c r="C5170" t="s">
        <v>15320</v>
      </c>
      <c r="D5170" t="s">
        <v>115</v>
      </c>
      <c r="E5170">
        <v>2761</v>
      </c>
      <c r="F5170">
        <v>6.52</v>
      </c>
    </row>
    <row r="5171" spans="1:6" x14ac:dyDescent="0.25">
      <c r="A5171" t="s">
        <v>15321</v>
      </c>
      <c r="B5171" t="s">
        <v>15322</v>
      </c>
      <c r="C5171" t="s">
        <v>15323</v>
      </c>
      <c r="D5171" t="s">
        <v>127</v>
      </c>
      <c r="E5171">
        <v>2760</v>
      </c>
      <c r="F5171">
        <v>13.02</v>
      </c>
    </row>
    <row r="5172" spans="1:6" x14ac:dyDescent="0.25">
      <c r="A5172" t="s">
        <v>15324</v>
      </c>
      <c r="B5172" t="s">
        <v>15325</v>
      </c>
      <c r="C5172" t="s">
        <v>15326</v>
      </c>
      <c r="D5172" t="s">
        <v>123</v>
      </c>
      <c r="E5172">
        <v>2758</v>
      </c>
      <c r="F5172">
        <v>6.86</v>
      </c>
    </row>
    <row r="5173" spans="1:6" x14ac:dyDescent="0.25">
      <c r="A5173" t="s">
        <v>15327</v>
      </c>
      <c r="B5173" t="s">
        <v>15328</v>
      </c>
      <c r="C5173" t="s">
        <v>15329</v>
      </c>
      <c r="D5173" t="s">
        <v>107</v>
      </c>
      <c r="E5173">
        <v>2757</v>
      </c>
      <c r="F5173">
        <v>12.57</v>
      </c>
    </row>
    <row r="5174" spans="1:6" x14ac:dyDescent="0.25">
      <c r="A5174" t="s">
        <v>15330</v>
      </c>
      <c r="B5174" t="s">
        <v>15331</v>
      </c>
      <c r="C5174" t="s">
        <v>15332</v>
      </c>
      <c r="D5174" t="s">
        <v>127</v>
      </c>
      <c r="E5174">
        <v>2756</v>
      </c>
      <c r="F5174">
        <v>8.67</v>
      </c>
    </row>
    <row r="5175" spans="1:6" x14ac:dyDescent="0.25">
      <c r="A5175" t="s">
        <v>15333</v>
      </c>
      <c r="B5175" t="s">
        <v>15334</v>
      </c>
      <c r="C5175" t="s">
        <v>15335</v>
      </c>
      <c r="D5175" t="s">
        <v>127</v>
      </c>
      <c r="E5175">
        <v>2754</v>
      </c>
      <c r="F5175">
        <v>15.34</v>
      </c>
    </row>
    <row r="5176" spans="1:6" x14ac:dyDescent="0.25">
      <c r="A5176" t="s">
        <v>15336</v>
      </c>
      <c r="B5176" t="s">
        <v>15337</v>
      </c>
      <c r="C5176" t="s">
        <v>15338</v>
      </c>
      <c r="D5176" t="s">
        <v>107</v>
      </c>
      <c r="E5176">
        <v>2753</v>
      </c>
      <c r="F5176">
        <v>5.78</v>
      </c>
    </row>
    <row r="5177" spans="1:6" x14ac:dyDescent="0.25">
      <c r="A5177" t="s">
        <v>15339</v>
      </c>
      <c r="B5177" t="s">
        <v>15340</v>
      </c>
      <c r="C5177" t="s">
        <v>15341</v>
      </c>
      <c r="D5177" t="s">
        <v>127</v>
      </c>
      <c r="E5177">
        <v>2751</v>
      </c>
      <c r="F5177">
        <v>5.88</v>
      </c>
    </row>
    <row r="5178" spans="1:6" x14ac:dyDescent="0.25">
      <c r="A5178" t="s">
        <v>15342</v>
      </c>
      <c r="B5178" t="s">
        <v>15343</v>
      </c>
      <c r="C5178" t="s">
        <v>15344</v>
      </c>
      <c r="D5178" t="s">
        <v>107</v>
      </c>
      <c r="E5178">
        <v>2749</v>
      </c>
      <c r="F5178">
        <v>4.22</v>
      </c>
    </row>
    <row r="5179" spans="1:6" x14ac:dyDescent="0.25">
      <c r="A5179" t="s">
        <v>15345</v>
      </c>
      <c r="B5179" t="s">
        <v>15346</v>
      </c>
      <c r="C5179" t="s">
        <v>15347</v>
      </c>
      <c r="D5179" t="s">
        <v>383</v>
      </c>
      <c r="E5179">
        <v>2748</v>
      </c>
      <c r="F5179">
        <v>7.77</v>
      </c>
    </row>
    <row r="5180" spans="1:6" x14ac:dyDescent="0.25">
      <c r="A5180" t="s">
        <v>15348</v>
      </c>
      <c r="B5180" t="s">
        <v>15349</v>
      </c>
      <c r="C5180" t="s">
        <v>15350</v>
      </c>
      <c r="D5180" t="s">
        <v>160</v>
      </c>
      <c r="E5180">
        <v>2740</v>
      </c>
      <c r="F5180">
        <v>9.25</v>
      </c>
    </row>
    <row r="5181" spans="1:6" x14ac:dyDescent="0.25">
      <c r="A5181" t="s">
        <v>15351</v>
      </c>
      <c r="B5181" t="s">
        <v>15352</v>
      </c>
      <c r="C5181" t="s">
        <v>15353</v>
      </c>
      <c r="D5181" t="s">
        <v>383</v>
      </c>
      <c r="E5181">
        <v>2738</v>
      </c>
      <c r="F5181">
        <v>9.7100000000000009</v>
      </c>
    </row>
    <row r="5182" spans="1:6" x14ac:dyDescent="0.25">
      <c r="A5182" t="s">
        <v>15354</v>
      </c>
      <c r="B5182" t="s">
        <v>15355</v>
      </c>
      <c r="C5182" t="s">
        <v>15356</v>
      </c>
      <c r="D5182" t="s">
        <v>88</v>
      </c>
      <c r="E5182">
        <v>2733</v>
      </c>
      <c r="F5182">
        <v>10.51</v>
      </c>
    </row>
    <row r="5183" spans="1:6" x14ac:dyDescent="0.25">
      <c r="A5183" t="s">
        <v>15357</v>
      </c>
      <c r="B5183" t="s">
        <v>15358</v>
      </c>
      <c r="C5183" t="s">
        <v>15359</v>
      </c>
      <c r="D5183" t="s">
        <v>88</v>
      </c>
      <c r="E5183">
        <v>2733</v>
      </c>
      <c r="F5183">
        <v>7.32</v>
      </c>
    </row>
    <row r="5184" spans="1:6" x14ac:dyDescent="0.25">
      <c r="A5184" t="s">
        <v>15360</v>
      </c>
      <c r="B5184" t="s">
        <v>15361</v>
      </c>
      <c r="C5184" t="s">
        <v>15362</v>
      </c>
      <c r="D5184" t="s">
        <v>123</v>
      </c>
      <c r="E5184">
        <v>2732</v>
      </c>
      <c r="F5184">
        <v>7.71</v>
      </c>
    </row>
    <row r="5185" spans="1:6" x14ac:dyDescent="0.25">
      <c r="A5185" t="s">
        <v>15363</v>
      </c>
      <c r="B5185" t="s">
        <v>15364</v>
      </c>
      <c r="C5185" t="s">
        <v>15365</v>
      </c>
      <c r="D5185" t="s">
        <v>145</v>
      </c>
      <c r="E5185">
        <v>2731</v>
      </c>
      <c r="F5185">
        <v>6.77</v>
      </c>
    </row>
    <row r="5186" spans="1:6" x14ac:dyDescent="0.25">
      <c r="A5186" t="s">
        <v>15366</v>
      </c>
      <c r="B5186" t="s">
        <v>15367</v>
      </c>
      <c r="C5186" t="s">
        <v>15368</v>
      </c>
      <c r="D5186" t="s">
        <v>123</v>
      </c>
      <c r="E5186">
        <v>2724</v>
      </c>
      <c r="F5186">
        <v>6.12</v>
      </c>
    </row>
    <row r="5187" spans="1:6" x14ac:dyDescent="0.25">
      <c r="A5187" t="s">
        <v>15369</v>
      </c>
      <c r="B5187" t="s">
        <v>15370</v>
      </c>
      <c r="C5187" t="s">
        <v>15371</v>
      </c>
      <c r="D5187" t="s">
        <v>127</v>
      </c>
      <c r="E5187">
        <v>2723</v>
      </c>
      <c r="F5187">
        <v>4.79</v>
      </c>
    </row>
    <row r="5188" spans="1:6" x14ac:dyDescent="0.25">
      <c r="A5188" t="s">
        <v>15372</v>
      </c>
      <c r="B5188" t="s">
        <v>15373</v>
      </c>
      <c r="C5188" t="s">
        <v>15374</v>
      </c>
      <c r="D5188" t="s">
        <v>127</v>
      </c>
      <c r="E5188">
        <v>2721</v>
      </c>
      <c r="F5188">
        <v>8.43</v>
      </c>
    </row>
    <row r="5189" spans="1:6" x14ac:dyDescent="0.25">
      <c r="A5189" t="s">
        <v>15375</v>
      </c>
      <c r="B5189" t="s">
        <v>15376</v>
      </c>
      <c r="C5189" t="s">
        <v>15377</v>
      </c>
      <c r="D5189" t="s">
        <v>107</v>
      </c>
      <c r="E5189">
        <v>2717</v>
      </c>
      <c r="F5189">
        <v>5.6</v>
      </c>
    </row>
    <row r="5190" spans="1:6" x14ac:dyDescent="0.25">
      <c r="A5190" t="s">
        <v>15378</v>
      </c>
      <c r="B5190" t="s">
        <v>15379</v>
      </c>
      <c r="C5190" t="s">
        <v>15380</v>
      </c>
      <c r="D5190" t="s">
        <v>383</v>
      </c>
      <c r="E5190">
        <v>2717</v>
      </c>
      <c r="F5190">
        <v>4.97</v>
      </c>
    </row>
    <row r="5191" spans="1:6" x14ac:dyDescent="0.25">
      <c r="A5191" t="s">
        <v>15381</v>
      </c>
      <c r="B5191" t="s">
        <v>15382</v>
      </c>
      <c r="C5191" t="s">
        <v>15383</v>
      </c>
      <c r="D5191" t="s">
        <v>88</v>
      </c>
      <c r="E5191">
        <v>2713</v>
      </c>
      <c r="F5191">
        <v>5.53</v>
      </c>
    </row>
    <row r="5192" spans="1:6" x14ac:dyDescent="0.25">
      <c r="A5192" t="s">
        <v>15384</v>
      </c>
      <c r="B5192" t="s">
        <v>15385</v>
      </c>
      <c r="C5192" t="s">
        <v>15386</v>
      </c>
      <c r="D5192" t="s">
        <v>107</v>
      </c>
      <c r="E5192">
        <v>2712</v>
      </c>
      <c r="F5192">
        <v>15.32</v>
      </c>
    </row>
    <row r="5193" spans="1:6" x14ac:dyDescent="0.25">
      <c r="A5193" t="s">
        <v>15387</v>
      </c>
      <c r="B5193" t="s">
        <v>15388</v>
      </c>
      <c r="C5193" t="s">
        <v>15389</v>
      </c>
      <c r="D5193" t="s">
        <v>115</v>
      </c>
      <c r="E5193">
        <v>2708</v>
      </c>
      <c r="F5193">
        <v>7.9</v>
      </c>
    </row>
    <row r="5194" spans="1:6" x14ac:dyDescent="0.25">
      <c r="A5194" t="s">
        <v>15390</v>
      </c>
      <c r="B5194" t="s">
        <v>15391</v>
      </c>
      <c r="C5194" t="s">
        <v>15392</v>
      </c>
      <c r="D5194" t="s">
        <v>127</v>
      </c>
      <c r="E5194">
        <v>2704</v>
      </c>
      <c r="F5194">
        <v>12.95</v>
      </c>
    </row>
    <row r="5195" spans="1:6" x14ac:dyDescent="0.25">
      <c r="A5195" t="s">
        <v>15393</v>
      </c>
      <c r="B5195" t="s">
        <v>15394</v>
      </c>
      <c r="C5195" t="s">
        <v>14733</v>
      </c>
      <c r="D5195" t="s">
        <v>88</v>
      </c>
      <c r="E5195">
        <v>2703</v>
      </c>
      <c r="F5195">
        <v>5.59</v>
      </c>
    </row>
    <row r="5196" spans="1:6" x14ac:dyDescent="0.25">
      <c r="A5196" t="s">
        <v>15395</v>
      </c>
      <c r="B5196" t="s">
        <v>15396</v>
      </c>
      <c r="C5196" t="s">
        <v>15397</v>
      </c>
      <c r="D5196" t="s">
        <v>123</v>
      </c>
      <c r="E5196">
        <v>2701</v>
      </c>
      <c r="F5196">
        <v>13.97</v>
      </c>
    </row>
    <row r="5197" spans="1:6" x14ac:dyDescent="0.25">
      <c r="A5197" t="s">
        <v>15398</v>
      </c>
      <c r="B5197" t="s">
        <v>15399</v>
      </c>
      <c r="C5197" t="s">
        <v>15400</v>
      </c>
      <c r="D5197" t="s">
        <v>173</v>
      </c>
      <c r="E5197">
        <v>2701</v>
      </c>
      <c r="F5197">
        <v>5.6</v>
      </c>
    </row>
    <row r="5198" spans="1:6" x14ac:dyDescent="0.25">
      <c r="A5198" t="s">
        <v>15401</v>
      </c>
      <c r="B5198" t="s">
        <v>15402</v>
      </c>
      <c r="C5198" t="s">
        <v>15403</v>
      </c>
      <c r="D5198" t="s">
        <v>88</v>
      </c>
      <c r="E5198">
        <v>2700</v>
      </c>
      <c r="F5198">
        <v>12.14</v>
      </c>
    </row>
    <row r="5199" spans="1:6" x14ac:dyDescent="0.25">
      <c r="A5199" t="s">
        <v>15404</v>
      </c>
      <c r="B5199" t="s">
        <v>15405</v>
      </c>
      <c r="C5199" t="s">
        <v>15406</v>
      </c>
      <c r="D5199" t="s">
        <v>173</v>
      </c>
      <c r="E5199">
        <v>2700</v>
      </c>
      <c r="F5199">
        <v>4.84</v>
      </c>
    </row>
    <row r="5200" spans="1:6" x14ac:dyDescent="0.25">
      <c r="A5200" t="s">
        <v>15407</v>
      </c>
      <c r="B5200" t="s">
        <v>15408</v>
      </c>
      <c r="C5200" t="s">
        <v>15409</v>
      </c>
      <c r="D5200" t="s">
        <v>107</v>
      </c>
      <c r="E5200">
        <v>2698</v>
      </c>
      <c r="F5200">
        <v>4.78</v>
      </c>
    </row>
    <row r="5201" spans="1:6" x14ac:dyDescent="0.25">
      <c r="A5201" t="s">
        <v>15410</v>
      </c>
      <c r="B5201" t="s">
        <v>15411</v>
      </c>
      <c r="C5201" t="s">
        <v>15412</v>
      </c>
      <c r="D5201" t="s">
        <v>173</v>
      </c>
      <c r="E5201">
        <v>2696</v>
      </c>
      <c r="F5201">
        <v>5.0599999999999996</v>
      </c>
    </row>
    <row r="5202" spans="1:6" x14ac:dyDescent="0.25">
      <c r="A5202" t="s">
        <v>15413</v>
      </c>
      <c r="B5202" t="s">
        <v>15414</v>
      </c>
      <c r="C5202" t="s">
        <v>15415</v>
      </c>
      <c r="D5202" t="s">
        <v>123</v>
      </c>
      <c r="E5202">
        <v>2693</v>
      </c>
      <c r="F5202">
        <v>15.98</v>
      </c>
    </row>
    <row r="5203" spans="1:6" x14ac:dyDescent="0.25">
      <c r="A5203" t="s">
        <v>15416</v>
      </c>
      <c r="B5203" t="s">
        <v>15417</v>
      </c>
      <c r="C5203" t="s">
        <v>15418</v>
      </c>
      <c r="D5203" t="s">
        <v>127</v>
      </c>
      <c r="E5203">
        <v>2692</v>
      </c>
      <c r="F5203">
        <v>10.86</v>
      </c>
    </row>
    <row r="5204" spans="1:6" x14ac:dyDescent="0.25">
      <c r="A5204" t="s">
        <v>15419</v>
      </c>
      <c r="B5204" t="s">
        <v>15420</v>
      </c>
      <c r="C5204" t="s">
        <v>15421</v>
      </c>
      <c r="D5204" t="s">
        <v>88</v>
      </c>
      <c r="E5204">
        <v>2692</v>
      </c>
      <c r="F5204">
        <v>4.6399999999999997</v>
      </c>
    </row>
    <row r="5205" spans="1:6" x14ac:dyDescent="0.25">
      <c r="A5205" t="s">
        <v>15422</v>
      </c>
      <c r="B5205" t="s">
        <v>15423</v>
      </c>
      <c r="C5205" t="s">
        <v>15424</v>
      </c>
      <c r="D5205" t="s">
        <v>156</v>
      </c>
      <c r="E5205">
        <v>2690</v>
      </c>
      <c r="F5205">
        <v>10.9</v>
      </c>
    </row>
    <row r="5206" spans="1:6" x14ac:dyDescent="0.25">
      <c r="A5206" t="s">
        <v>15425</v>
      </c>
      <c r="B5206" t="s">
        <v>15426</v>
      </c>
      <c r="C5206" t="s">
        <v>15427</v>
      </c>
      <c r="D5206" t="s">
        <v>123</v>
      </c>
      <c r="E5206">
        <v>2689</v>
      </c>
      <c r="F5206">
        <v>5.38</v>
      </c>
    </row>
    <row r="5207" spans="1:6" x14ac:dyDescent="0.25">
      <c r="A5207" t="s">
        <v>15428</v>
      </c>
      <c r="B5207" t="s">
        <v>15429</v>
      </c>
      <c r="C5207" t="s">
        <v>15430</v>
      </c>
      <c r="D5207" t="s">
        <v>127</v>
      </c>
      <c r="E5207">
        <v>2688</v>
      </c>
      <c r="F5207">
        <v>9.5500000000000007</v>
      </c>
    </row>
    <row r="5208" spans="1:6" x14ac:dyDescent="0.25">
      <c r="A5208" t="s">
        <v>15431</v>
      </c>
      <c r="B5208" t="s">
        <v>15432</v>
      </c>
      <c r="C5208" t="s">
        <v>15433</v>
      </c>
      <c r="D5208" t="s">
        <v>107</v>
      </c>
      <c r="E5208">
        <v>2688</v>
      </c>
      <c r="F5208">
        <v>7.62</v>
      </c>
    </row>
    <row r="5209" spans="1:6" x14ac:dyDescent="0.25">
      <c r="A5209" t="s">
        <v>15434</v>
      </c>
      <c r="B5209" t="s">
        <v>15435</v>
      </c>
      <c r="C5209" t="s">
        <v>15436</v>
      </c>
      <c r="D5209" t="s">
        <v>127</v>
      </c>
      <c r="E5209">
        <v>2685</v>
      </c>
      <c r="F5209">
        <v>12.61</v>
      </c>
    </row>
    <row r="5210" spans="1:6" x14ac:dyDescent="0.25">
      <c r="A5210" t="s">
        <v>15437</v>
      </c>
      <c r="B5210" t="s">
        <v>15438</v>
      </c>
      <c r="C5210" t="s">
        <v>15439</v>
      </c>
      <c r="D5210" t="s">
        <v>205</v>
      </c>
      <c r="E5210">
        <v>2684</v>
      </c>
      <c r="F5210">
        <v>12.44</v>
      </c>
    </row>
    <row r="5211" spans="1:6" x14ac:dyDescent="0.25">
      <c r="A5211" t="s">
        <v>15440</v>
      </c>
      <c r="B5211" t="s">
        <v>15441</v>
      </c>
      <c r="C5211" t="s">
        <v>15442</v>
      </c>
      <c r="D5211" t="s">
        <v>107</v>
      </c>
      <c r="E5211">
        <v>2684</v>
      </c>
      <c r="F5211">
        <v>5.67</v>
      </c>
    </row>
    <row r="5212" spans="1:6" x14ac:dyDescent="0.25">
      <c r="A5212" t="s">
        <v>15443</v>
      </c>
      <c r="B5212" t="s">
        <v>15444</v>
      </c>
      <c r="C5212" t="s">
        <v>15445</v>
      </c>
      <c r="D5212" t="s">
        <v>205</v>
      </c>
      <c r="E5212">
        <v>2682</v>
      </c>
      <c r="F5212">
        <v>6.09</v>
      </c>
    </row>
    <row r="5213" spans="1:6" x14ac:dyDescent="0.25">
      <c r="A5213" t="s">
        <v>15446</v>
      </c>
      <c r="B5213" t="s">
        <v>15447</v>
      </c>
      <c r="C5213" t="s">
        <v>15448</v>
      </c>
      <c r="D5213" t="s">
        <v>383</v>
      </c>
      <c r="E5213">
        <v>2680</v>
      </c>
      <c r="F5213">
        <v>12.64</v>
      </c>
    </row>
    <row r="5214" spans="1:6" x14ac:dyDescent="0.25">
      <c r="A5214" t="s">
        <v>15449</v>
      </c>
      <c r="B5214" t="s">
        <v>15450</v>
      </c>
      <c r="C5214" t="s">
        <v>15451</v>
      </c>
      <c r="D5214" t="s">
        <v>127</v>
      </c>
      <c r="E5214">
        <v>2673</v>
      </c>
      <c r="F5214">
        <v>5.21</v>
      </c>
    </row>
    <row r="5215" spans="1:6" x14ac:dyDescent="0.25">
      <c r="A5215" t="s">
        <v>15452</v>
      </c>
      <c r="B5215" t="s">
        <v>15453</v>
      </c>
      <c r="C5215" t="s">
        <v>12400</v>
      </c>
      <c r="D5215" t="s">
        <v>160</v>
      </c>
      <c r="E5215">
        <v>2668</v>
      </c>
      <c r="F5215">
        <v>13.63</v>
      </c>
    </row>
    <row r="5216" spans="1:6" x14ac:dyDescent="0.25">
      <c r="A5216" t="s">
        <v>15454</v>
      </c>
      <c r="B5216" t="s">
        <v>15455</v>
      </c>
      <c r="C5216" t="s">
        <v>15456</v>
      </c>
      <c r="D5216" t="s">
        <v>127</v>
      </c>
      <c r="E5216">
        <v>2667</v>
      </c>
      <c r="F5216">
        <v>10.79</v>
      </c>
    </row>
    <row r="5217" spans="1:6" x14ac:dyDescent="0.25">
      <c r="A5217" t="s">
        <v>15457</v>
      </c>
      <c r="B5217" t="s">
        <v>15458</v>
      </c>
      <c r="C5217" t="s">
        <v>15459</v>
      </c>
      <c r="D5217" t="s">
        <v>195</v>
      </c>
      <c r="E5217">
        <v>2661</v>
      </c>
      <c r="F5217">
        <v>15.43</v>
      </c>
    </row>
    <row r="5218" spans="1:6" x14ac:dyDescent="0.25">
      <c r="A5218" t="s">
        <v>15460</v>
      </c>
      <c r="B5218" t="s">
        <v>15461</v>
      </c>
      <c r="C5218" t="s">
        <v>15462</v>
      </c>
      <c r="D5218" t="s">
        <v>115</v>
      </c>
      <c r="E5218">
        <v>2661</v>
      </c>
      <c r="F5218">
        <v>5.43</v>
      </c>
    </row>
    <row r="5219" spans="1:6" x14ac:dyDescent="0.25">
      <c r="A5219" t="s">
        <v>15463</v>
      </c>
      <c r="B5219" t="s">
        <v>15464</v>
      </c>
      <c r="C5219" t="s">
        <v>15465</v>
      </c>
      <c r="D5219" t="s">
        <v>88</v>
      </c>
      <c r="E5219">
        <v>2661</v>
      </c>
      <c r="F5219">
        <v>12.95</v>
      </c>
    </row>
    <row r="5220" spans="1:6" x14ac:dyDescent="0.25">
      <c r="A5220" t="s">
        <v>15466</v>
      </c>
      <c r="B5220" t="s">
        <v>15467</v>
      </c>
      <c r="C5220" t="s">
        <v>15468</v>
      </c>
      <c r="D5220" t="s">
        <v>127</v>
      </c>
      <c r="E5220">
        <v>2660</v>
      </c>
      <c r="F5220">
        <v>15.15</v>
      </c>
    </row>
    <row r="5221" spans="1:6" x14ac:dyDescent="0.25">
      <c r="A5221" t="s">
        <v>15469</v>
      </c>
      <c r="B5221" t="s">
        <v>15470</v>
      </c>
      <c r="C5221" t="s">
        <v>15471</v>
      </c>
      <c r="D5221" t="s">
        <v>88</v>
      </c>
      <c r="E5221">
        <v>2660</v>
      </c>
      <c r="F5221">
        <v>7.02</v>
      </c>
    </row>
    <row r="5222" spans="1:6" x14ac:dyDescent="0.25">
      <c r="A5222" t="s">
        <v>15472</v>
      </c>
      <c r="B5222" t="s">
        <v>15473</v>
      </c>
      <c r="C5222" t="s">
        <v>5109</v>
      </c>
      <c r="D5222" t="s">
        <v>205</v>
      </c>
      <c r="E5222">
        <v>2658</v>
      </c>
      <c r="F5222">
        <v>6.25</v>
      </c>
    </row>
    <row r="5223" spans="1:6" x14ac:dyDescent="0.25">
      <c r="A5223" t="s">
        <v>15474</v>
      </c>
      <c r="B5223" t="s">
        <v>15475</v>
      </c>
      <c r="C5223" t="s">
        <v>15476</v>
      </c>
      <c r="D5223" t="s">
        <v>205</v>
      </c>
      <c r="E5223">
        <v>2656</v>
      </c>
      <c r="F5223">
        <v>12.29</v>
      </c>
    </row>
    <row r="5224" spans="1:6" x14ac:dyDescent="0.25">
      <c r="A5224" t="s">
        <v>15477</v>
      </c>
      <c r="B5224" t="s">
        <v>15478</v>
      </c>
      <c r="C5224" t="s">
        <v>15479</v>
      </c>
      <c r="D5224" t="s">
        <v>115</v>
      </c>
      <c r="E5224">
        <v>2652</v>
      </c>
      <c r="F5224">
        <v>4.43</v>
      </c>
    </row>
    <row r="5225" spans="1:6" x14ac:dyDescent="0.25">
      <c r="A5225" t="s">
        <v>15480</v>
      </c>
      <c r="B5225" t="s">
        <v>15481</v>
      </c>
      <c r="C5225" t="s">
        <v>15482</v>
      </c>
      <c r="D5225" t="s">
        <v>127</v>
      </c>
      <c r="E5225">
        <v>2649</v>
      </c>
      <c r="F5225">
        <v>5.89</v>
      </c>
    </row>
    <row r="5226" spans="1:6" x14ac:dyDescent="0.25">
      <c r="A5226" t="s">
        <v>15483</v>
      </c>
      <c r="B5226" t="s">
        <v>15484</v>
      </c>
      <c r="C5226" t="s">
        <v>2594</v>
      </c>
      <c r="D5226" t="s">
        <v>205</v>
      </c>
      <c r="E5226">
        <v>2643</v>
      </c>
      <c r="F5226">
        <v>8.51</v>
      </c>
    </row>
    <row r="5227" spans="1:6" x14ac:dyDescent="0.25">
      <c r="A5227" t="s">
        <v>15485</v>
      </c>
      <c r="B5227" t="s">
        <v>15486</v>
      </c>
      <c r="C5227" t="s">
        <v>15487</v>
      </c>
      <c r="D5227" t="s">
        <v>127</v>
      </c>
      <c r="E5227">
        <v>2638</v>
      </c>
      <c r="F5227">
        <v>14.55</v>
      </c>
    </row>
    <row r="5228" spans="1:6" x14ac:dyDescent="0.25">
      <c r="A5228" t="s">
        <v>15488</v>
      </c>
      <c r="B5228" t="s">
        <v>15489</v>
      </c>
      <c r="C5228" t="s">
        <v>15490</v>
      </c>
      <c r="D5228" t="s">
        <v>156</v>
      </c>
      <c r="E5228">
        <v>2637</v>
      </c>
      <c r="F5228">
        <v>9.75</v>
      </c>
    </row>
    <row r="5229" spans="1:6" x14ac:dyDescent="0.25">
      <c r="A5229" t="s">
        <v>15491</v>
      </c>
      <c r="B5229" t="s">
        <v>15492</v>
      </c>
      <c r="C5229" t="s">
        <v>15493</v>
      </c>
      <c r="D5229" t="s">
        <v>127</v>
      </c>
      <c r="E5229">
        <v>2633</v>
      </c>
      <c r="F5229">
        <v>5.42</v>
      </c>
    </row>
    <row r="5230" spans="1:6" x14ac:dyDescent="0.25">
      <c r="A5230" t="s">
        <v>15494</v>
      </c>
      <c r="B5230" t="s">
        <v>15495</v>
      </c>
      <c r="C5230" t="s">
        <v>15496</v>
      </c>
      <c r="D5230" t="s">
        <v>107</v>
      </c>
      <c r="E5230">
        <v>2631</v>
      </c>
      <c r="F5230">
        <v>10.19</v>
      </c>
    </row>
    <row r="5231" spans="1:6" x14ac:dyDescent="0.25">
      <c r="A5231" t="s">
        <v>15497</v>
      </c>
      <c r="B5231" t="s">
        <v>15498</v>
      </c>
      <c r="C5231" t="s">
        <v>8714</v>
      </c>
      <c r="D5231" t="s">
        <v>205</v>
      </c>
      <c r="E5231">
        <v>2627</v>
      </c>
      <c r="F5231">
        <v>15.68</v>
      </c>
    </row>
    <row r="5232" spans="1:6" x14ac:dyDescent="0.25">
      <c r="A5232" t="s">
        <v>15499</v>
      </c>
      <c r="B5232" t="s">
        <v>15500</v>
      </c>
      <c r="C5232" t="s">
        <v>15501</v>
      </c>
      <c r="D5232" t="s">
        <v>115</v>
      </c>
      <c r="E5232">
        <v>2627</v>
      </c>
      <c r="F5232">
        <v>9.6199999999999992</v>
      </c>
    </row>
    <row r="5233" spans="1:6" x14ac:dyDescent="0.25">
      <c r="A5233" t="s">
        <v>15502</v>
      </c>
      <c r="B5233" t="s">
        <v>15503</v>
      </c>
      <c r="C5233" t="s">
        <v>15504</v>
      </c>
      <c r="D5233" t="s">
        <v>205</v>
      </c>
      <c r="E5233">
        <v>2625</v>
      </c>
      <c r="F5233">
        <v>13.66</v>
      </c>
    </row>
    <row r="5234" spans="1:6" x14ac:dyDescent="0.25">
      <c r="A5234" t="s">
        <v>15505</v>
      </c>
      <c r="B5234" t="s">
        <v>15506</v>
      </c>
      <c r="C5234" t="s">
        <v>176</v>
      </c>
      <c r="D5234" t="s">
        <v>160</v>
      </c>
      <c r="E5234">
        <v>2622</v>
      </c>
      <c r="F5234">
        <v>11.7</v>
      </c>
    </row>
    <row r="5235" spans="1:6" x14ac:dyDescent="0.25">
      <c r="A5235" t="s">
        <v>15507</v>
      </c>
      <c r="B5235" t="s">
        <v>15508</v>
      </c>
      <c r="C5235" t="s">
        <v>15509</v>
      </c>
      <c r="D5235" t="s">
        <v>88</v>
      </c>
      <c r="E5235">
        <v>2619</v>
      </c>
      <c r="F5235">
        <v>12.02</v>
      </c>
    </row>
    <row r="5236" spans="1:6" x14ac:dyDescent="0.25">
      <c r="A5236" t="s">
        <v>15510</v>
      </c>
      <c r="B5236" t="s">
        <v>15511</v>
      </c>
      <c r="C5236" t="s">
        <v>15512</v>
      </c>
      <c r="D5236" t="s">
        <v>115</v>
      </c>
      <c r="E5236">
        <v>2618</v>
      </c>
      <c r="F5236">
        <v>8.15</v>
      </c>
    </row>
    <row r="5237" spans="1:6" x14ac:dyDescent="0.25">
      <c r="A5237" t="s">
        <v>15513</v>
      </c>
      <c r="B5237" t="s">
        <v>15514</v>
      </c>
      <c r="C5237" t="s">
        <v>15515</v>
      </c>
      <c r="D5237" t="s">
        <v>123</v>
      </c>
      <c r="E5237">
        <v>2614</v>
      </c>
      <c r="F5237">
        <v>15.44</v>
      </c>
    </row>
    <row r="5238" spans="1:6" x14ac:dyDescent="0.25">
      <c r="A5238" t="s">
        <v>15516</v>
      </c>
      <c r="B5238" t="s">
        <v>15517</v>
      </c>
      <c r="C5238" t="s">
        <v>15518</v>
      </c>
      <c r="D5238" t="s">
        <v>88</v>
      </c>
      <c r="E5238">
        <v>2606</v>
      </c>
      <c r="F5238">
        <v>13.26</v>
      </c>
    </row>
    <row r="5239" spans="1:6" x14ac:dyDescent="0.25">
      <c r="A5239" t="s">
        <v>15519</v>
      </c>
      <c r="B5239" t="s">
        <v>15520</v>
      </c>
      <c r="C5239" t="s">
        <v>15521</v>
      </c>
      <c r="D5239" t="s">
        <v>107</v>
      </c>
      <c r="E5239">
        <v>2605</v>
      </c>
      <c r="F5239">
        <v>7.63</v>
      </c>
    </row>
    <row r="5240" spans="1:6" x14ac:dyDescent="0.25">
      <c r="A5240" t="s">
        <v>15522</v>
      </c>
      <c r="B5240" t="s">
        <v>15523</v>
      </c>
      <c r="C5240" t="s">
        <v>1888</v>
      </c>
      <c r="D5240" t="s">
        <v>88</v>
      </c>
      <c r="E5240">
        <v>2602</v>
      </c>
      <c r="F5240">
        <v>14.31</v>
      </c>
    </row>
    <row r="5241" spans="1:6" x14ac:dyDescent="0.25">
      <c r="A5241" t="s">
        <v>15524</v>
      </c>
      <c r="B5241" t="s">
        <v>15525</v>
      </c>
      <c r="C5241" t="s">
        <v>15526</v>
      </c>
      <c r="D5241" t="s">
        <v>127</v>
      </c>
      <c r="E5241">
        <v>2601</v>
      </c>
      <c r="F5241">
        <v>15.96</v>
      </c>
    </row>
    <row r="5242" spans="1:6" x14ac:dyDescent="0.25">
      <c r="A5242" t="s">
        <v>15527</v>
      </c>
      <c r="B5242" t="s">
        <v>15528</v>
      </c>
      <c r="C5242" t="s">
        <v>15529</v>
      </c>
      <c r="D5242" t="s">
        <v>127</v>
      </c>
      <c r="E5242">
        <v>2599</v>
      </c>
      <c r="F5242">
        <v>7.52</v>
      </c>
    </row>
    <row r="5243" spans="1:6" x14ac:dyDescent="0.25">
      <c r="A5243" t="s">
        <v>15530</v>
      </c>
      <c r="B5243" t="s">
        <v>15531</v>
      </c>
      <c r="C5243" t="s">
        <v>15532</v>
      </c>
      <c r="D5243" t="s">
        <v>205</v>
      </c>
      <c r="E5243">
        <v>2598</v>
      </c>
      <c r="F5243">
        <v>6.46</v>
      </c>
    </row>
    <row r="5244" spans="1:6" x14ac:dyDescent="0.25">
      <c r="A5244" t="s">
        <v>15533</v>
      </c>
      <c r="B5244" t="s">
        <v>15534</v>
      </c>
      <c r="C5244" t="s">
        <v>15535</v>
      </c>
      <c r="D5244" t="s">
        <v>88</v>
      </c>
      <c r="E5244">
        <v>2598</v>
      </c>
      <c r="F5244">
        <v>9.2799999999999994</v>
      </c>
    </row>
    <row r="5245" spans="1:6" x14ac:dyDescent="0.25">
      <c r="A5245" t="s">
        <v>15536</v>
      </c>
      <c r="B5245" t="s">
        <v>15537</v>
      </c>
      <c r="C5245" t="s">
        <v>15538</v>
      </c>
      <c r="D5245" t="s">
        <v>127</v>
      </c>
      <c r="E5245">
        <v>2596</v>
      </c>
      <c r="F5245">
        <v>11.97</v>
      </c>
    </row>
    <row r="5246" spans="1:6" x14ac:dyDescent="0.25">
      <c r="A5246" t="s">
        <v>15539</v>
      </c>
      <c r="B5246" t="s">
        <v>15540</v>
      </c>
      <c r="C5246" t="s">
        <v>8901</v>
      </c>
      <c r="D5246" t="s">
        <v>160</v>
      </c>
      <c r="E5246">
        <v>2595</v>
      </c>
      <c r="F5246">
        <v>13.64</v>
      </c>
    </row>
    <row r="5247" spans="1:6" x14ac:dyDescent="0.25">
      <c r="A5247" t="s">
        <v>15541</v>
      </c>
      <c r="B5247" t="s">
        <v>15542</v>
      </c>
      <c r="C5247" t="s">
        <v>15543</v>
      </c>
      <c r="D5247" t="s">
        <v>195</v>
      </c>
      <c r="E5247">
        <v>2593</v>
      </c>
      <c r="F5247">
        <v>15.38</v>
      </c>
    </row>
    <row r="5248" spans="1:6" x14ac:dyDescent="0.25">
      <c r="A5248" t="s">
        <v>15544</v>
      </c>
      <c r="B5248" t="s">
        <v>15545</v>
      </c>
      <c r="C5248" t="s">
        <v>15546</v>
      </c>
      <c r="D5248" t="s">
        <v>127</v>
      </c>
      <c r="E5248">
        <v>2591</v>
      </c>
      <c r="F5248">
        <v>12.02</v>
      </c>
    </row>
    <row r="5249" spans="1:6" x14ac:dyDescent="0.25">
      <c r="A5249" t="s">
        <v>15547</v>
      </c>
      <c r="B5249" t="s">
        <v>15548</v>
      </c>
      <c r="C5249" t="s">
        <v>15549</v>
      </c>
      <c r="D5249" t="s">
        <v>160</v>
      </c>
      <c r="E5249">
        <v>2585</v>
      </c>
      <c r="F5249">
        <v>10.18</v>
      </c>
    </row>
    <row r="5250" spans="1:6" x14ac:dyDescent="0.25">
      <c r="A5250" t="s">
        <v>15550</v>
      </c>
      <c r="B5250" t="s">
        <v>15551</v>
      </c>
      <c r="C5250" t="s">
        <v>15552</v>
      </c>
      <c r="D5250" t="s">
        <v>88</v>
      </c>
      <c r="E5250">
        <v>2580</v>
      </c>
      <c r="F5250">
        <v>9.35</v>
      </c>
    </row>
    <row r="5251" spans="1:6" x14ac:dyDescent="0.25">
      <c r="A5251" t="s">
        <v>15553</v>
      </c>
      <c r="B5251" t="s">
        <v>15554</v>
      </c>
      <c r="C5251" t="s">
        <v>15555</v>
      </c>
      <c r="D5251" t="s">
        <v>107</v>
      </c>
      <c r="E5251">
        <v>2580</v>
      </c>
      <c r="F5251">
        <v>7.93</v>
      </c>
    </row>
    <row r="5252" spans="1:6" x14ac:dyDescent="0.25">
      <c r="A5252" t="s">
        <v>15556</v>
      </c>
      <c r="B5252" t="s">
        <v>15557</v>
      </c>
      <c r="C5252" t="s">
        <v>15558</v>
      </c>
      <c r="D5252" t="s">
        <v>88</v>
      </c>
      <c r="E5252">
        <v>2578</v>
      </c>
      <c r="F5252">
        <v>8.25</v>
      </c>
    </row>
    <row r="5253" spans="1:6" x14ac:dyDescent="0.25">
      <c r="A5253" t="s">
        <v>15559</v>
      </c>
      <c r="B5253" t="s">
        <v>15560</v>
      </c>
      <c r="C5253" t="s">
        <v>15561</v>
      </c>
      <c r="D5253" t="s">
        <v>107</v>
      </c>
      <c r="E5253">
        <v>2578</v>
      </c>
      <c r="F5253">
        <v>14.44</v>
      </c>
    </row>
    <row r="5254" spans="1:6" x14ac:dyDescent="0.25">
      <c r="A5254" t="s">
        <v>15562</v>
      </c>
      <c r="B5254" t="s">
        <v>15563</v>
      </c>
      <c r="C5254" t="s">
        <v>15564</v>
      </c>
      <c r="D5254" t="s">
        <v>205</v>
      </c>
      <c r="E5254">
        <v>2576</v>
      </c>
      <c r="F5254">
        <v>11.92</v>
      </c>
    </row>
    <row r="5255" spans="1:6" x14ac:dyDescent="0.25">
      <c r="A5255" t="s">
        <v>15565</v>
      </c>
      <c r="B5255" t="s">
        <v>15566</v>
      </c>
      <c r="C5255" t="s">
        <v>15567</v>
      </c>
      <c r="D5255" t="s">
        <v>383</v>
      </c>
      <c r="E5255">
        <v>2576</v>
      </c>
      <c r="F5255">
        <v>6.95</v>
      </c>
    </row>
    <row r="5256" spans="1:6" x14ac:dyDescent="0.25">
      <c r="A5256" t="s">
        <v>15568</v>
      </c>
      <c r="B5256" t="s">
        <v>15569</v>
      </c>
      <c r="C5256" t="s">
        <v>15570</v>
      </c>
      <c r="D5256" t="s">
        <v>127</v>
      </c>
      <c r="E5256">
        <v>2575</v>
      </c>
      <c r="F5256">
        <v>5.68</v>
      </c>
    </row>
    <row r="5257" spans="1:6" x14ac:dyDescent="0.25">
      <c r="A5257" t="s">
        <v>15571</v>
      </c>
      <c r="B5257" t="s">
        <v>15572</v>
      </c>
      <c r="C5257" t="s">
        <v>15573</v>
      </c>
      <c r="D5257" t="s">
        <v>173</v>
      </c>
      <c r="E5257">
        <v>2567</v>
      </c>
      <c r="F5257">
        <v>7.8</v>
      </c>
    </row>
    <row r="5258" spans="1:6" x14ac:dyDescent="0.25">
      <c r="A5258" t="s">
        <v>15574</v>
      </c>
      <c r="B5258" t="s">
        <v>15575</v>
      </c>
      <c r="C5258" t="s">
        <v>15576</v>
      </c>
      <c r="D5258" t="s">
        <v>127</v>
      </c>
      <c r="E5258">
        <v>2566</v>
      </c>
      <c r="F5258">
        <v>12.04</v>
      </c>
    </row>
    <row r="5259" spans="1:6" x14ac:dyDescent="0.25">
      <c r="A5259" t="s">
        <v>15577</v>
      </c>
      <c r="B5259" t="s">
        <v>15578</v>
      </c>
      <c r="C5259" t="s">
        <v>15579</v>
      </c>
      <c r="D5259" t="s">
        <v>127</v>
      </c>
      <c r="E5259">
        <v>2565</v>
      </c>
      <c r="F5259">
        <v>6.97</v>
      </c>
    </row>
    <row r="5260" spans="1:6" x14ac:dyDescent="0.25">
      <c r="A5260" t="s">
        <v>15580</v>
      </c>
      <c r="B5260" t="s">
        <v>15581</v>
      </c>
      <c r="C5260" t="s">
        <v>15582</v>
      </c>
      <c r="D5260" t="s">
        <v>88</v>
      </c>
      <c r="E5260">
        <v>2565</v>
      </c>
      <c r="F5260">
        <v>7.49</v>
      </c>
    </row>
    <row r="5261" spans="1:6" x14ac:dyDescent="0.25">
      <c r="A5261" t="s">
        <v>15583</v>
      </c>
      <c r="B5261" t="s">
        <v>15584</v>
      </c>
      <c r="C5261" t="s">
        <v>15585</v>
      </c>
      <c r="D5261" t="s">
        <v>127</v>
      </c>
      <c r="E5261">
        <v>2562</v>
      </c>
      <c r="F5261">
        <v>9.8000000000000007</v>
      </c>
    </row>
    <row r="5262" spans="1:6" x14ac:dyDescent="0.25">
      <c r="A5262" t="s">
        <v>15586</v>
      </c>
      <c r="B5262" t="s">
        <v>15587</v>
      </c>
      <c r="C5262" t="s">
        <v>15588</v>
      </c>
      <c r="D5262" t="s">
        <v>123</v>
      </c>
      <c r="E5262">
        <v>2561</v>
      </c>
      <c r="F5262">
        <v>11.96</v>
      </c>
    </row>
    <row r="5263" spans="1:6" x14ac:dyDescent="0.25">
      <c r="A5263" t="s">
        <v>15589</v>
      </c>
      <c r="B5263" t="s">
        <v>15590</v>
      </c>
      <c r="C5263" t="s">
        <v>2962</v>
      </c>
      <c r="D5263" t="s">
        <v>205</v>
      </c>
      <c r="E5263">
        <v>2561</v>
      </c>
      <c r="F5263">
        <v>13.72</v>
      </c>
    </row>
    <row r="5264" spans="1:6" x14ac:dyDescent="0.25">
      <c r="A5264" t="s">
        <v>15591</v>
      </c>
      <c r="B5264" t="s">
        <v>15592</v>
      </c>
      <c r="C5264" t="s">
        <v>15593</v>
      </c>
      <c r="D5264" t="s">
        <v>123</v>
      </c>
      <c r="E5264">
        <v>2560</v>
      </c>
      <c r="F5264">
        <v>8.89</v>
      </c>
    </row>
    <row r="5265" spans="1:6" x14ac:dyDescent="0.25">
      <c r="A5265" t="s">
        <v>15594</v>
      </c>
      <c r="B5265" t="s">
        <v>15595</v>
      </c>
      <c r="C5265" t="s">
        <v>15596</v>
      </c>
      <c r="D5265" t="s">
        <v>127</v>
      </c>
      <c r="E5265">
        <v>2557</v>
      </c>
      <c r="F5265">
        <v>8.83</v>
      </c>
    </row>
    <row r="5266" spans="1:6" x14ac:dyDescent="0.25">
      <c r="A5266" t="s">
        <v>15597</v>
      </c>
      <c r="B5266" t="s">
        <v>15598</v>
      </c>
      <c r="C5266" t="s">
        <v>15599</v>
      </c>
      <c r="D5266" t="s">
        <v>205</v>
      </c>
      <c r="E5266">
        <v>2555</v>
      </c>
      <c r="F5266">
        <v>14.52</v>
      </c>
    </row>
    <row r="5267" spans="1:6" x14ac:dyDescent="0.25">
      <c r="A5267" t="s">
        <v>15600</v>
      </c>
      <c r="B5267" t="s">
        <v>15601</v>
      </c>
      <c r="C5267" t="s">
        <v>15602</v>
      </c>
      <c r="D5267" t="s">
        <v>107</v>
      </c>
      <c r="E5267">
        <v>2555</v>
      </c>
      <c r="F5267">
        <v>6.93</v>
      </c>
    </row>
    <row r="5268" spans="1:6" x14ac:dyDescent="0.25">
      <c r="A5268" t="s">
        <v>15603</v>
      </c>
      <c r="B5268" t="s">
        <v>15604</v>
      </c>
      <c r="C5268" t="s">
        <v>15605</v>
      </c>
      <c r="D5268" t="s">
        <v>127</v>
      </c>
      <c r="E5268">
        <v>2554</v>
      </c>
      <c r="F5268">
        <v>15.78</v>
      </c>
    </row>
    <row r="5269" spans="1:6" x14ac:dyDescent="0.25">
      <c r="A5269" t="s">
        <v>15606</v>
      </c>
      <c r="B5269" t="s">
        <v>15607</v>
      </c>
      <c r="C5269" t="s">
        <v>15608</v>
      </c>
      <c r="D5269" t="s">
        <v>127</v>
      </c>
      <c r="E5269">
        <v>2553</v>
      </c>
      <c r="F5269">
        <v>13.83</v>
      </c>
    </row>
    <row r="5270" spans="1:6" x14ac:dyDescent="0.25">
      <c r="A5270" t="s">
        <v>15609</v>
      </c>
      <c r="B5270" t="s">
        <v>15610</v>
      </c>
      <c r="C5270" t="s">
        <v>15611</v>
      </c>
      <c r="D5270" t="s">
        <v>127</v>
      </c>
      <c r="E5270">
        <v>2543</v>
      </c>
      <c r="F5270">
        <v>6.15</v>
      </c>
    </row>
    <row r="5271" spans="1:6" x14ac:dyDescent="0.25">
      <c r="A5271" t="s">
        <v>15612</v>
      </c>
      <c r="B5271" t="s">
        <v>15613</v>
      </c>
      <c r="C5271" t="s">
        <v>195</v>
      </c>
      <c r="D5271" t="s">
        <v>160</v>
      </c>
      <c r="E5271">
        <v>2543</v>
      </c>
      <c r="F5271">
        <v>7.79</v>
      </c>
    </row>
    <row r="5272" spans="1:6" x14ac:dyDescent="0.25">
      <c r="A5272" t="s">
        <v>15614</v>
      </c>
      <c r="B5272" t="s">
        <v>15615</v>
      </c>
      <c r="C5272" t="s">
        <v>15616</v>
      </c>
      <c r="D5272" t="s">
        <v>160</v>
      </c>
      <c r="E5272">
        <v>2539</v>
      </c>
      <c r="F5272">
        <v>14.68</v>
      </c>
    </row>
    <row r="5273" spans="1:6" x14ac:dyDescent="0.25">
      <c r="A5273" t="s">
        <v>15617</v>
      </c>
      <c r="B5273" t="s">
        <v>15618</v>
      </c>
      <c r="C5273" t="s">
        <v>3976</v>
      </c>
      <c r="D5273" t="s">
        <v>115</v>
      </c>
      <c r="E5273">
        <v>2536</v>
      </c>
      <c r="F5273">
        <v>15.06</v>
      </c>
    </row>
    <row r="5274" spans="1:6" x14ac:dyDescent="0.25">
      <c r="A5274" t="s">
        <v>15619</v>
      </c>
      <c r="B5274" t="s">
        <v>15620</v>
      </c>
      <c r="C5274" t="s">
        <v>15621</v>
      </c>
      <c r="D5274" t="s">
        <v>127</v>
      </c>
      <c r="E5274">
        <v>2520</v>
      </c>
      <c r="F5274">
        <v>5.36</v>
      </c>
    </row>
    <row r="5275" spans="1:6" x14ac:dyDescent="0.25">
      <c r="A5275" t="s">
        <v>15622</v>
      </c>
      <c r="B5275" t="s">
        <v>15623</v>
      </c>
      <c r="C5275" t="s">
        <v>15624</v>
      </c>
      <c r="D5275" t="s">
        <v>195</v>
      </c>
      <c r="E5275">
        <v>2519</v>
      </c>
      <c r="F5275">
        <v>11.12</v>
      </c>
    </row>
    <row r="5276" spans="1:6" x14ac:dyDescent="0.25">
      <c r="A5276" t="s">
        <v>15625</v>
      </c>
      <c r="B5276" t="s">
        <v>15626</v>
      </c>
      <c r="C5276" t="s">
        <v>15627</v>
      </c>
      <c r="D5276" t="s">
        <v>88</v>
      </c>
      <c r="E5276">
        <v>2512</v>
      </c>
      <c r="F5276">
        <v>11.96</v>
      </c>
    </row>
    <row r="5277" spans="1:6" x14ac:dyDescent="0.25">
      <c r="A5277" t="s">
        <v>15628</v>
      </c>
      <c r="B5277" t="s">
        <v>15629</v>
      </c>
      <c r="C5277" t="s">
        <v>15630</v>
      </c>
      <c r="D5277" t="s">
        <v>205</v>
      </c>
      <c r="E5277">
        <v>2511</v>
      </c>
      <c r="F5277">
        <v>5.56</v>
      </c>
    </row>
    <row r="5278" spans="1:6" x14ac:dyDescent="0.25">
      <c r="A5278" t="s">
        <v>15631</v>
      </c>
      <c r="B5278" t="s">
        <v>15632</v>
      </c>
      <c r="C5278" t="s">
        <v>15633</v>
      </c>
      <c r="D5278" t="s">
        <v>205</v>
      </c>
      <c r="E5278">
        <v>2510</v>
      </c>
      <c r="F5278">
        <v>8.41</v>
      </c>
    </row>
    <row r="5279" spans="1:6" x14ac:dyDescent="0.25">
      <c r="A5279" t="s">
        <v>15634</v>
      </c>
      <c r="B5279" t="s">
        <v>15635</v>
      </c>
      <c r="C5279" t="s">
        <v>15636</v>
      </c>
      <c r="D5279" t="s">
        <v>195</v>
      </c>
      <c r="E5279">
        <v>2509</v>
      </c>
      <c r="F5279">
        <v>9.99</v>
      </c>
    </row>
    <row r="5280" spans="1:6" x14ac:dyDescent="0.25">
      <c r="A5280" t="s">
        <v>15637</v>
      </c>
      <c r="B5280" t="s">
        <v>15638</v>
      </c>
      <c r="C5280" t="s">
        <v>15639</v>
      </c>
      <c r="D5280" t="s">
        <v>127</v>
      </c>
      <c r="E5280">
        <v>2507</v>
      </c>
      <c r="F5280">
        <v>5.84</v>
      </c>
    </row>
    <row r="5281" spans="1:6" x14ac:dyDescent="0.25">
      <c r="A5281" t="s">
        <v>15640</v>
      </c>
      <c r="B5281" t="s">
        <v>15641</v>
      </c>
      <c r="C5281" t="s">
        <v>15642</v>
      </c>
      <c r="D5281" t="s">
        <v>127</v>
      </c>
      <c r="E5281">
        <v>2507</v>
      </c>
      <c r="F5281">
        <v>5.27</v>
      </c>
    </row>
    <row r="5282" spans="1:6" x14ac:dyDescent="0.25">
      <c r="A5282" t="s">
        <v>15643</v>
      </c>
      <c r="B5282" t="s">
        <v>15644</v>
      </c>
      <c r="C5282" t="s">
        <v>15645</v>
      </c>
      <c r="D5282" t="s">
        <v>127</v>
      </c>
      <c r="E5282">
        <v>2498</v>
      </c>
      <c r="F5282">
        <v>4.66</v>
      </c>
    </row>
    <row r="5283" spans="1:6" x14ac:dyDescent="0.25">
      <c r="A5283" t="s">
        <v>15646</v>
      </c>
      <c r="B5283" t="s">
        <v>15647</v>
      </c>
      <c r="C5283" t="s">
        <v>15648</v>
      </c>
      <c r="D5283" t="s">
        <v>115</v>
      </c>
      <c r="E5283">
        <v>2493</v>
      </c>
      <c r="F5283">
        <v>11.36</v>
      </c>
    </row>
    <row r="5284" spans="1:6" x14ac:dyDescent="0.25">
      <c r="A5284" t="s">
        <v>15649</v>
      </c>
      <c r="B5284" t="s">
        <v>15650</v>
      </c>
      <c r="C5284" t="s">
        <v>15651</v>
      </c>
      <c r="D5284" t="s">
        <v>205</v>
      </c>
      <c r="E5284">
        <v>2489</v>
      </c>
      <c r="F5284">
        <v>5.3</v>
      </c>
    </row>
    <row r="5285" spans="1:6" x14ac:dyDescent="0.25">
      <c r="A5285" t="s">
        <v>15652</v>
      </c>
      <c r="B5285" t="s">
        <v>15653</v>
      </c>
      <c r="C5285" t="s">
        <v>15654</v>
      </c>
      <c r="D5285" t="s">
        <v>107</v>
      </c>
      <c r="E5285">
        <v>2484</v>
      </c>
      <c r="F5285">
        <v>11.04</v>
      </c>
    </row>
    <row r="5286" spans="1:6" x14ac:dyDescent="0.25">
      <c r="A5286" t="s">
        <v>15655</v>
      </c>
      <c r="B5286" t="s">
        <v>15656</v>
      </c>
      <c r="C5286" t="s">
        <v>15657</v>
      </c>
      <c r="D5286" t="s">
        <v>127</v>
      </c>
      <c r="E5286">
        <v>2480</v>
      </c>
      <c r="F5286">
        <v>7.43</v>
      </c>
    </row>
    <row r="5287" spans="1:6" x14ac:dyDescent="0.25">
      <c r="A5287" t="s">
        <v>15658</v>
      </c>
      <c r="B5287" t="s">
        <v>15659</v>
      </c>
      <c r="C5287" t="s">
        <v>15660</v>
      </c>
      <c r="D5287" t="s">
        <v>88</v>
      </c>
      <c r="E5287">
        <v>2474</v>
      </c>
      <c r="F5287">
        <v>11.56</v>
      </c>
    </row>
    <row r="5288" spans="1:6" x14ac:dyDescent="0.25">
      <c r="A5288" t="s">
        <v>15661</v>
      </c>
      <c r="B5288" t="s">
        <v>15662</v>
      </c>
      <c r="C5288" t="s">
        <v>15663</v>
      </c>
      <c r="D5288" t="s">
        <v>127</v>
      </c>
      <c r="E5288">
        <v>2470</v>
      </c>
      <c r="F5288">
        <v>12.09</v>
      </c>
    </row>
    <row r="5289" spans="1:6" x14ac:dyDescent="0.25">
      <c r="A5289" t="s">
        <v>15664</v>
      </c>
      <c r="B5289" t="s">
        <v>15665</v>
      </c>
      <c r="C5289" t="s">
        <v>15666</v>
      </c>
      <c r="D5289" t="s">
        <v>88</v>
      </c>
      <c r="E5289">
        <v>2470</v>
      </c>
      <c r="F5289">
        <v>4.54</v>
      </c>
    </row>
    <row r="5290" spans="1:6" x14ac:dyDescent="0.25">
      <c r="A5290" t="s">
        <v>15667</v>
      </c>
      <c r="B5290" t="s">
        <v>15668</v>
      </c>
      <c r="C5290" t="s">
        <v>15669</v>
      </c>
      <c r="D5290" t="s">
        <v>88</v>
      </c>
      <c r="E5290">
        <v>2464</v>
      </c>
      <c r="F5290">
        <v>9.17</v>
      </c>
    </row>
    <row r="5291" spans="1:6" x14ac:dyDescent="0.25">
      <c r="A5291" t="s">
        <v>15670</v>
      </c>
      <c r="B5291" t="s">
        <v>15671</v>
      </c>
      <c r="C5291" t="s">
        <v>14873</v>
      </c>
      <c r="D5291" t="s">
        <v>160</v>
      </c>
      <c r="E5291">
        <v>2463</v>
      </c>
      <c r="F5291">
        <v>10</v>
      </c>
    </row>
    <row r="5292" spans="1:6" x14ac:dyDescent="0.25">
      <c r="A5292" t="s">
        <v>15672</v>
      </c>
      <c r="B5292" t="s">
        <v>15673</v>
      </c>
      <c r="C5292" t="s">
        <v>15674</v>
      </c>
      <c r="D5292" t="s">
        <v>107</v>
      </c>
      <c r="E5292">
        <v>2459</v>
      </c>
      <c r="F5292">
        <v>15.91</v>
      </c>
    </row>
    <row r="5293" spans="1:6" x14ac:dyDescent="0.25">
      <c r="A5293" t="s">
        <v>15675</v>
      </c>
      <c r="B5293" t="s">
        <v>15676</v>
      </c>
      <c r="C5293" t="s">
        <v>15677</v>
      </c>
      <c r="D5293" t="s">
        <v>156</v>
      </c>
      <c r="E5293">
        <v>2458</v>
      </c>
      <c r="F5293">
        <v>8.08</v>
      </c>
    </row>
    <row r="5294" spans="1:6" x14ac:dyDescent="0.25">
      <c r="A5294" t="s">
        <v>15678</v>
      </c>
      <c r="B5294" t="s">
        <v>15679</v>
      </c>
      <c r="C5294" t="s">
        <v>15680</v>
      </c>
      <c r="D5294" t="s">
        <v>123</v>
      </c>
      <c r="E5294">
        <v>2456</v>
      </c>
      <c r="F5294">
        <v>5.1100000000000003</v>
      </c>
    </row>
    <row r="5295" spans="1:6" x14ac:dyDescent="0.25">
      <c r="A5295" t="s">
        <v>15681</v>
      </c>
      <c r="B5295" t="s">
        <v>15682</v>
      </c>
      <c r="C5295" t="s">
        <v>15683</v>
      </c>
      <c r="D5295" t="s">
        <v>383</v>
      </c>
      <c r="E5295">
        <v>2456</v>
      </c>
      <c r="F5295">
        <v>8.67</v>
      </c>
    </row>
    <row r="5296" spans="1:6" x14ac:dyDescent="0.25">
      <c r="A5296" t="s">
        <v>15684</v>
      </c>
      <c r="B5296" t="s">
        <v>15685</v>
      </c>
      <c r="C5296" t="s">
        <v>15686</v>
      </c>
      <c r="D5296" t="s">
        <v>123</v>
      </c>
      <c r="E5296">
        <v>2455</v>
      </c>
      <c r="F5296">
        <v>14.45</v>
      </c>
    </row>
    <row r="5297" spans="1:6" x14ac:dyDescent="0.25">
      <c r="A5297" t="s">
        <v>15687</v>
      </c>
      <c r="B5297" t="s">
        <v>15688</v>
      </c>
      <c r="C5297" t="s">
        <v>15689</v>
      </c>
      <c r="D5297" t="s">
        <v>115</v>
      </c>
      <c r="E5297">
        <v>2455</v>
      </c>
      <c r="F5297">
        <v>10.24</v>
      </c>
    </row>
    <row r="5298" spans="1:6" x14ac:dyDescent="0.25">
      <c r="A5298" t="s">
        <v>15690</v>
      </c>
      <c r="B5298" t="s">
        <v>15691</v>
      </c>
      <c r="C5298" t="s">
        <v>15692</v>
      </c>
      <c r="D5298" t="s">
        <v>123</v>
      </c>
      <c r="E5298">
        <v>2454</v>
      </c>
      <c r="F5298">
        <v>9.33</v>
      </c>
    </row>
    <row r="5299" spans="1:6" x14ac:dyDescent="0.25">
      <c r="A5299" t="s">
        <v>15693</v>
      </c>
      <c r="B5299" t="s">
        <v>15694</v>
      </c>
      <c r="C5299" t="s">
        <v>5650</v>
      </c>
      <c r="D5299" t="s">
        <v>173</v>
      </c>
      <c r="E5299">
        <v>2441</v>
      </c>
      <c r="F5299">
        <v>10.66</v>
      </c>
    </row>
    <row r="5300" spans="1:6" x14ac:dyDescent="0.25">
      <c r="A5300" t="s">
        <v>15695</v>
      </c>
      <c r="B5300" t="s">
        <v>15696</v>
      </c>
      <c r="C5300" t="s">
        <v>15697</v>
      </c>
      <c r="D5300" t="s">
        <v>173</v>
      </c>
      <c r="E5300">
        <v>2437</v>
      </c>
      <c r="F5300">
        <v>7.19</v>
      </c>
    </row>
    <row r="5301" spans="1:6" x14ac:dyDescent="0.25">
      <c r="A5301" t="s">
        <v>15698</v>
      </c>
      <c r="B5301" t="s">
        <v>15699</v>
      </c>
      <c r="C5301" t="s">
        <v>15700</v>
      </c>
      <c r="D5301" t="s">
        <v>107</v>
      </c>
      <c r="E5301">
        <v>2433</v>
      </c>
      <c r="F5301">
        <v>8.17</v>
      </c>
    </row>
    <row r="5302" spans="1:6" x14ac:dyDescent="0.25">
      <c r="A5302" t="s">
        <v>15701</v>
      </c>
      <c r="B5302" t="s">
        <v>15702</v>
      </c>
      <c r="C5302" t="s">
        <v>2381</v>
      </c>
      <c r="D5302" t="s">
        <v>205</v>
      </c>
      <c r="E5302">
        <v>2425</v>
      </c>
      <c r="F5302">
        <v>4.55</v>
      </c>
    </row>
    <row r="5303" spans="1:6" x14ac:dyDescent="0.25">
      <c r="A5303" t="s">
        <v>15703</v>
      </c>
      <c r="B5303" t="s">
        <v>15704</v>
      </c>
      <c r="C5303" t="s">
        <v>2468</v>
      </c>
      <c r="D5303" t="s">
        <v>127</v>
      </c>
      <c r="E5303">
        <v>2423</v>
      </c>
      <c r="F5303">
        <v>4.45</v>
      </c>
    </row>
    <row r="5304" spans="1:6" x14ac:dyDescent="0.25">
      <c r="A5304" t="s">
        <v>15705</v>
      </c>
      <c r="B5304" t="s">
        <v>15706</v>
      </c>
      <c r="C5304" t="s">
        <v>15707</v>
      </c>
      <c r="D5304" t="s">
        <v>205</v>
      </c>
      <c r="E5304">
        <v>2411</v>
      </c>
      <c r="F5304">
        <v>8.7200000000000006</v>
      </c>
    </row>
    <row r="5305" spans="1:6" x14ac:dyDescent="0.25">
      <c r="A5305" t="s">
        <v>15708</v>
      </c>
      <c r="B5305" t="s">
        <v>15709</v>
      </c>
      <c r="C5305" t="s">
        <v>15710</v>
      </c>
      <c r="D5305" t="s">
        <v>107</v>
      </c>
      <c r="E5305">
        <v>2411</v>
      </c>
      <c r="F5305">
        <v>8.9600000000000009</v>
      </c>
    </row>
    <row r="5306" spans="1:6" x14ac:dyDescent="0.25">
      <c r="A5306" t="s">
        <v>15711</v>
      </c>
      <c r="B5306" t="s">
        <v>15712</v>
      </c>
      <c r="C5306" t="s">
        <v>15713</v>
      </c>
      <c r="D5306" t="s">
        <v>127</v>
      </c>
      <c r="E5306">
        <v>2406</v>
      </c>
      <c r="F5306">
        <v>6.22</v>
      </c>
    </row>
    <row r="5307" spans="1:6" x14ac:dyDescent="0.25">
      <c r="A5307" t="s">
        <v>15714</v>
      </c>
      <c r="B5307" t="s">
        <v>15715</v>
      </c>
      <c r="C5307" t="s">
        <v>15716</v>
      </c>
      <c r="D5307" t="s">
        <v>383</v>
      </c>
      <c r="E5307">
        <v>2406</v>
      </c>
      <c r="F5307">
        <v>10.7</v>
      </c>
    </row>
    <row r="5308" spans="1:6" x14ac:dyDescent="0.25">
      <c r="A5308" t="s">
        <v>15717</v>
      </c>
      <c r="B5308" t="s">
        <v>15718</v>
      </c>
      <c r="C5308" t="s">
        <v>15719</v>
      </c>
      <c r="D5308" t="s">
        <v>383</v>
      </c>
      <c r="E5308">
        <v>2404</v>
      </c>
      <c r="F5308">
        <v>11.94</v>
      </c>
    </row>
    <row r="5309" spans="1:6" x14ac:dyDescent="0.25">
      <c r="A5309" t="s">
        <v>15720</v>
      </c>
      <c r="B5309" t="s">
        <v>15721</v>
      </c>
      <c r="C5309" t="s">
        <v>15722</v>
      </c>
      <c r="D5309" t="s">
        <v>115</v>
      </c>
      <c r="E5309">
        <v>2398</v>
      </c>
      <c r="F5309">
        <v>8.9499999999999993</v>
      </c>
    </row>
    <row r="5310" spans="1:6" x14ac:dyDescent="0.25">
      <c r="A5310" t="s">
        <v>15723</v>
      </c>
      <c r="B5310" t="s">
        <v>15724</v>
      </c>
      <c r="C5310" t="s">
        <v>15725</v>
      </c>
      <c r="D5310" t="s">
        <v>205</v>
      </c>
      <c r="E5310">
        <v>2397</v>
      </c>
      <c r="F5310">
        <v>15.43</v>
      </c>
    </row>
    <row r="5311" spans="1:6" x14ac:dyDescent="0.25">
      <c r="A5311" t="s">
        <v>15726</v>
      </c>
      <c r="B5311" t="s">
        <v>15727</v>
      </c>
      <c r="C5311" t="s">
        <v>15728</v>
      </c>
      <c r="D5311" t="s">
        <v>383</v>
      </c>
      <c r="E5311">
        <v>2396</v>
      </c>
      <c r="F5311">
        <v>8.58</v>
      </c>
    </row>
    <row r="5312" spans="1:6" x14ac:dyDescent="0.25">
      <c r="A5312" t="s">
        <v>15729</v>
      </c>
      <c r="B5312" t="s">
        <v>15730</v>
      </c>
      <c r="C5312" t="s">
        <v>15731</v>
      </c>
      <c r="D5312" t="s">
        <v>127</v>
      </c>
      <c r="E5312">
        <v>2393</v>
      </c>
      <c r="F5312">
        <v>15.18</v>
      </c>
    </row>
    <row r="5313" spans="1:6" x14ac:dyDescent="0.25">
      <c r="A5313" t="s">
        <v>15732</v>
      </c>
      <c r="B5313" t="s">
        <v>15733</v>
      </c>
      <c r="C5313" t="s">
        <v>15734</v>
      </c>
      <c r="D5313" t="s">
        <v>88</v>
      </c>
      <c r="E5313">
        <v>2387</v>
      </c>
      <c r="F5313">
        <v>4.68</v>
      </c>
    </row>
    <row r="5314" spans="1:6" x14ac:dyDescent="0.25">
      <c r="A5314" t="s">
        <v>15735</v>
      </c>
      <c r="B5314" t="s">
        <v>15736</v>
      </c>
      <c r="C5314" t="s">
        <v>15737</v>
      </c>
      <c r="D5314" t="s">
        <v>383</v>
      </c>
      <c r="E5314">
        <v>2385</v>
      </c>
      <c r="F5314">
        <v>5.99</v>
      </c>
    </row>
    <row r="5315" spans="1:6" x14ac:dyDescent="0.25">
      <c r="A5315" t="s">
        <v>15738</v>
      </c>
      <c r="B5315" t="s">
        <v>15739</v>
      </c>
      <c r="C5315" t="s">
        <v>15740</v>
      </c>
      <c r="D5315" t="s">
        <v>107</v>
      </c>
      <c r="E5315">
        <v>2383</v>
      </c>
      <c r="F5315">
        <v>10.09</v>
      </c>
    </row>
    <row r="5316" spans="1:6" x14ac:dyDescent="0.25">
      <c r="A5316" t="s">
        <v>15741</v>
      </c>
      <c r="B5316" t="s">
        <v>15742</v>
      </c>
      <c r="C5316" t="s">
        <v>15743</v>
      </c>
      <c r="D5316" t="s">
        <v>127</v>
      </c>
      <c r="E5316">
        <v>2380</v>
      </c>
      <c r="F5316">
        <v>10.84</v>
      </c>
    </row>
    <row r="5317" spans="1:6" x14ac:dyDescent="0.25">
      <c r="A5317" t="s">
        <v>15744</v>
      </c>
      <c r="B5317" t="s">
        <v>15745</v>
      </c>
      <c r="C5317" t="s">
        <v>15746</v>
      </c>
      <c r="D5317" t="s">
        <v>127</v>
      </c>
      <c r="E5317">
        <v>2379</v>
      </c>
      <c r="F5317">
        <v>15.52</v>
      </c>
    </row>
    <row r="5318" spans="1:6" x14ac:dyDescent="0.25">
      <c r="A5318" t="s">
        <v>15747</v>
      </c>
      <c r="B5318" t="s">
        <v>15748</v>
      </c>
      <c r="C5318" t="s">
        <v>15749</v>
      </c>
      <c r="D5318" t="s">
        <v>88</v>
      </c>
      <c r="E5318">
        <v>2372</v>
      </c>
      <c r="F5318">
        <v>14.56</v>
      </c>
    </row>
    <row r="5319" spans="1:6" x14ac:dyDescent="0.25">
      <c r="A5319" t="s">
        <v>15750</v>
      </c>
      <c r="B5319" t="s">
        <v>15751</v>
      </c>
      <c r="C5319" t="s">
        <v>15752</v>
      </c>
      <c r="D5319" t="s">
        <v>156</v>
      </c>
      <c r="E5319">
        <v>2364</v>
      </c>
      <c r="F5319">
        <v>5.43</v>
      </c>
    </row>
    <row r="5320" spans="1:6" x14ac:dyDescent="0.25">
      <c r="A5320" t="s">
        <v>15753</v>
      </c>
      <c r="B5320" t="s">
        <v>15754</v>
      </c>
      <c r="C5320" t="s">
        <v>15755</v>
      </c>
      <c r="D5320" t="s">
        <v>127</v>
      </c>
      <c r="E5320">
        <v>2362</v>
      </c>
      <c r="F5320">
        <v>15.68</v>
      </c>
    </row>
    <row r="5321" spans="1:6" x14ac:dyDescent="0.25">
      <c r="A5321" t="s">
        <v>15756</v>
      </c>
      <c r="B5321" t="s">
        <v>15757</v>
      </c>
      <c r="C5321" t="s">
        <v>5321</v>
      </c>
      <c r="D5321" t="s">
        <v>107</v>
      </c>
      <c r="E5321">
        <v>2356</v>
      </c>
      <c r="F5321">
        <v>12.59</v>
      </c>
    </row>
    <row r="5322" spans="1:6" x14ac:dyDescent="0.25">
      <c r="A5322" t="s">
        <v>15758</v>
      </c>
      <c r="B5322" t="s">
        <v>15759</v>
      </c>
      <c r="C5322" t="s">
        <v>15760</v>
      </c>
      <c r="D5322" t="s">
        <v>127</v>
      </c>
      <c r="E5322">
        <v>2349</v>
      </c>
      <c r="F5322">
        <v>13.5</v>
      </c>
    </row>
    <row r="5323" spans="1:6" x14ac:dyDescent="0.25">
      <c r="A5323" t="s">
        <v>15761</v>
      </c>
      <c r="B5323" t="s">
        <v>15762</v>
      </c>
      <c r="C5323" t="s">
        <v>15763</v>
      </c>
      <c r="D5323" t="s">
        <v>173</v>
      </c>
      <c r="E5323">
        <v>2348</v>
      </c>
      <c r="F5323">
        <v>12.82</v>
      </c>
    </row>
    <row r="5324" spans="1:6" x14ac:dyDescent="0.25">
      <c r="A5324" t="s">
        <v>15764</v>
      </c>
      <c r="B5324" t="s">
        <v>15765</v>
      </c>
      <c r="C5324" t="s">
        <v>15766</v>
      </c>
      <c r="D5324" t="s">
        <v>127</v>
      </c>
      <c r="E5324">
        <v>2343</v>
      </c>
      <c r="F5324">
        <v>11.02</v>
      </c>
    </row>
    <row r="5325" spans="1:6" x14ac:dyDescent="0.25">
      <c r="A5325" t="s">
        <v>15767</v>
      </c>
      <c r="B5325" t="s">
        <v>15768</v>
      </c>
      <c r="C5325" t="s">
        <v>15769</v>
      </c>
      <c r="D5325" t="s">
        <v>115</v>
      </c>
      <c r="E5325">
        <v>2343</v>
      </c>
      <c r="F5325">
        <v>9.4700000000000006</v>
      </c>
    </row>
    <row r="5326" spans="1:6" x14ac:dyDescent="0.25">
      <c r="A5326" t="s">
        <v>15770</v>
      </c>
      <c r="B5326" t="s">
        <v>15771</v>
      </c>
      <c r="C5326" t="s">
        <v>15772</v>
      </c>
      <c r="D5326" t="s">
        <v>173</v>
      </c>
      <c r="E5326">
        <v>2338</v>
      </c>
      <c r="F5326">
        <v>6.69</v>
      </c>
    </row>
    <row r="5327" spans="1:6" x14ac:dyDescent="0.25">
      <c r="A5327" t="s">
        <v>15773</v>
      </c>
      <c r="B5327" t="s">
        <v>15774</v>
      </c>
      <c r="C5327" t="s">
        <v>15775</v>
      </c>
      <c r="D5327" t="s">
        <v>123</v>
      </c>
      <c r="E5327">
        <v>2337</v>
      </c>
      <c r="F5327">
        <v>14.31</v>
      </c>
    </row>
    <row r="5328" spans="1:6" x14ac:dyDescent="0.25">
      <c r="A5328" t="s">
        <v>15776</v>
      </c>
      <c r="B5328" t="s">
        <v>15777</v>
      </c>
      <c r="C5328" t="s">
        <v>15778</v>
      </c>
      <c r="D5328" t="s">
        <v>156</v>
      </c>
      <c r="E5328">
        <v>2333</v>
      </c>
      <c r="F5328">
        <v>7.8</v>
      </c>
    </row>
    <row r="5329" spans="1:6" x14ac:dyDescent="0.25">
      <c r="A5329" t="s">
        <v>15779</v>
      </c>
      <c r="B5329" t="s">
        <v>15780</v>
      </c>
      <c r="C5329" t="s">
        <v>15781</v>
      </c>
      <c r="D5329" t="s">
        <v>88</v>
      </c>
      <c r="E5329">
        <v>2330</v>
      </c>
      <c r="F5329">
        <v>6.74</v>
      </c>
    </row>
    <row r="5330" spans="1:6" x14ac:dyDescent="0.25">
      <c r="A5330" t="s">
        <v>15782</v>
      </c>
      <c r="B5330" t="s">
        <v>15783</v>
      </c>
      <c r="C5330" t="s">
        <v>15784</v>
      </c>
      <c r="D5330" t="s">
        <v>205</v>
      </c>
      <c r="E5330">
        <v>2329</v>
      </c>
      <c r="F5330">
        <v>6.27</v>
      </c>
    </row>
    <row r="5331" spans="1:6" x14ac:dyDescent="0.25">
      <c r="A5331" t="s">
        <v>15785</v>
      </c>
      <c r="B5331" t="s">
        <v>15786</v>
      </c>
      <c r="C5331" t="s">
        <v>15787</v>
      </c>
      <c r="D5331" t="s">
        <v>115</v>
      </c>
      <c r="E5331">
        <v>2329</v>
      </c>
      <c r="F5331">
        <v>13.22</v>
      </c>
    </row>
    <row r="5332" spans="1:6" x14ac:dyDescent="0.25">
      <c r="A5332" t="s">
        <v>15788</v>
      </c>
      <c r="B5332" t="s">
        <v>15789</v>
      </c>
      <c r="C5332" t="s">
        <v>15790</v>
      </c>
      <c r="D5332" t="s">
        <v>123</v>
      </c>
      <c r="E5332">
        <v>2328</v>
      </c>
      <c r="F5332">
        <v>9.24</v>
      </c>
    </row>
    <row r="5333" spans="1:6" x14ac:dyDescent="0.25">
      <c r="A5333" t="s">
        <v>15791</v>
      </c>
      <c r="B5333" t="s">
        <v>15792</v>
      </c>
      <c r="C5333" t="s">
        <v>15793</v>
      </c>
      <c r="D5333" t="s">
        <v>88</v>
      </c>
      <c r="E5333">
        <v>2323</v>
      </c>
      <c r="F5333">
        <v>4.82</v>
      </c>
    </row>
    <row r="5334" spans="1:6" x14ac:dyDescent="0.25">
      <c r="A5334" t="s">
        <v>15794</v>
      </c>
      <c r="B5334" t="s">
        <v>15795</v>
      </c>
      <c r="C5334" t="s">
        <v>15796</v>
      </c>
      <c r="D5334" t="s">
        <v>107</v>
      </c>
      <c r="E5334">
        <v>2323</v>
      </c>
      <c r="F5334">
        <v>15.94</v>
      </c>
    </row>
    <row r="5335" spans="1:6" x14ac:dyDescent="0.25">
      <c r="A5335" t="s">
        <v>15797</v>
      </c>
      <c r="B5335" t="s">
        <v>15798</v>
      </c>
      <c r="C5335" t="s">
        <v>15799</v>
      </c>
      <c r="D5335" t="s">
        <v>156</v>
      </c>
      <c r="E5335">
        <v>2316</v>
      </c>
      <c r="F5335">
        <v>9</v>
      </c>
    </row>
    <row r="5336" spans="1:6" x14ac:dyDescent="0.25">
      <c r="A5336" t="s">
        <v>15800</v>
      </c>
      <c r="B5336" t="s">
        <v>15801</v>
      </c>
      <c r="C5336" t="s">
        <v>10288</v>
      </c>
      <c r="D5336" t="s">
        <v>107</v>
      </c>
      <c r="E5336">
        <v>2315</v>
      </c>
      <c r="F5336">
        <v>4.25</v>
      </c>
    </row>
    <row r="5337" spans="1:6" x14ac:dyDescent="0.25">
      <c r="A5337" t="s">
        <v>15802</v>
      </c>
      <c r="B5337" t="s">
        <v>15803</v>
      </c>
      <c r="C5337" t="s">
        <v>15804</v>
      </c>
      <c r="D5337" t="s">
        <v>160</v>
      </c>
      <c r="E5337">
        <v>2312</v>
      </c>
      <c r="F5337">
        <v>10.61</v>
      </c>
    </row>
    <row r="5338" spans="1:6" x14ac:dyDescent="0.25">
      <c r="A5338" t="s">
        <v>15805</v>
      </c>
      <c r="B5338" t="s">
        <v>15806</v>
      </c>
      <c r="C5338" t="s">
        <v>15807</v>
      </c>
      <c r="D5338" t="s">
        <v>156</v>
      </c>
      <c r="E5338">
        <v>2309</v>
      </c>
      <c r="F5338">
        <v>13.99</v>
      </c>
    </row>
    <row r="5339" spans="1:6" x14ac:dyDescent="0.25">
      <c r="A5339" t="s">
        <v>15808</v>
      </c>
      <c r="B5339" t="s">
        <v>15809</v>
      </c>
      <c r="C5339" t="s">
        <v>15810</v>
      </c>
      <c r="D5339" t="s">
        <v>173</v>
      </c>
      <c r="E5339">
        <v>2306</v>
      </c>
      <c r="F5339">
        <v>4.5</v>
      </c>
    </row>
    <row r="5340" spans="1:6" x14ac:dyDescent="0.25">
      <c r="A5340" t="s">
        <v>15811</v>
      </c>
      <c r="B5340" t="s">
        <v>15812</v>
      </c>
      <c r="C5340" t="s">
        <v>15813</v>
      </c>
      <c r="D5340" t="s">
        <v>205</v>
      </c>
      <c r="E5340">
        <v>2301</v>
      </c>
      <c r="F5340">
        <v>12.76</v>
      </c>
    </row>
    <row r="5341" spans="1:6" x14ac:dyDescent="0.25">
      <c r="A5341" t="s">
        <v>15814</v>
      </c>
      <c r="B5341" t="s">
        <v>15815</v>
      </c>
      <c r="C5341" t="s">
        <v>15816</v>
      </c>
      <c r="D5341" t="s">
        <v>107</v>
      </c>
      <c r="E5341">
        <v>2300</v>
      </c>
      <c r="F5341">
        <v>9.65</v>
      </c>
    </row>
    <row r="5342" spans="1:6" x14ac:dyDescent="0.25">
      <c r="A5342" t="s">
        <v>15817</v>
      </c>
      <c r="B5342" t="s">
        <v>15818</v>
      </c>
      <c r="C5342" t="s">
        <v>15819</v>
      </c>
      <c r="D5342" t="s">
        <v>123</v>
      </c>
      <c r="E5342">
        <v>2297</v>
      </c>
      <c r="F5342">
        <v>8</v>
      </c>
    </row>
    <row r="5343" spans="1:6" x14ac:dyDescent="0.25">
      <c r="A5343" t="s">
        <v>15820</v>
      </c>
      <c r="B5343" t="s">
        <v>15821</v>
      </c>
      <c r="C5343" t="s">
        <v>15822</v>
      </c>
      <c r="D5343" t="s">
        <v>160</v>
      </c>
      <c r="E5343">
        <v>2292</v>
      </c>
      <c r="F5343">
        <v>14.98</v>
      </c>
    </row>
    <row r="5344" spans="1:6" x14ac:dyDescent="0.25">
      <c r="A5344" t="s">
        <v>15823</v>
      </c>
      <c r="B5344" t="s">
        <v>15824</v>
      </c>
      <c r="C5344" t="s">
        <v>15825</v>
      </c>
      <c r="D5344" t="s">
        <v>127</v>
      </c>
      <c r="E5344">
        <v>2291</v>
      </c>
      <c r="F5344">
        <v>8.2200000000000006</v>
      </c>
    </row>
    <row r="5345" spans="1:6" x14ac:dyDescent="0.25">
      <c r="A5345" t="s">
        <v>15826</v>
      </c>
      <c r="B5345" t="s">
        <v>15827</v>
      </c>
      <c r="C5345" t="s">
        <v>15828</v>
      </c>
      <c r="D5345" t="s">
        <v>107</v>
      </c>
      <c r="E5345">
        <v>2291</v>
      </c>
      <c r="F5345">
        <v>13.01</v>
      </c>
    </row>
    <row r="5346" spans="1:6" x14ac:dyDescent="0.25">
      <c r="A5346" t="s">
        <v>15829</v>
      </c>
      <c r="B5346" t="s">
        <v>15830</v>
      </c>
      <c r="C5346" t="s">
        <v>3575</v>
      </c>
      <c r="D5346" t="s">
        <v>160</v>
      </c>
      <c r="E5346">
        <v>2286</v>
      </c>
      <c r="F5346">
        <v>7.51</v>
      </c>
    </row>
    <row r="5347" spans="1:6" x14ac:dyDescent="0.25">
      <c r="A5347" t="s">
        <v>15831</v>
      </c>
      <c r="B5347" t="s">
        <v>15832</v>
      </c>
      <c r="C5347" t="s">
        <v>15833</v>
      </c>
      <c r="D5347" t="s">
        <v>383</v>
      </c>
      <c r="E5347">
        <v>2282</v>
      </c>
      <c r="F5347">
        <v>7.18</v>
      </c>
    </row>
    <row r="5348" spans="1:6" x14ac:dyDescent="0.25">
      <c r="A5348" t="s">
        <v>15834</v>
      </c>
      <c r="B5348" t="s">
        <v>15835</v>
      </c>
      <c r="C5348" t="s">
        <v>15836</v>
      </c>
      <c r="D5348" t="s">
        <v>173</v>
      </c>
      <c r="E5348">
        <v>2276</v>
      </c>
      <c r="F5348">
        <v>7.96</v>
      </c>
    </row>
    <row r="5349" spans="1:6" x14ac:dyDescent="0.25">
      <c r="A5349" t="s">
        <v>15837</v>
      </c>
      <c r="B5349" t="s">
        <v>15838</v>
      </c>
      <c r="C5349" t="s">
        <v>15839</v>
      </c>
      <c r="D5349" t="s">
        <v>127</v>
      </c>
      <c r="E5349">
        <v>2271</v>
      </c>
      <c r="F5349">
        <v>4.66</v>
      </c>
    </row>
    <row r="5350" spans="1:6" x14ac:dyDescent="0.25">
      <c r="A5350" t="s">
        <v>15840</v>
      </c>
      <c r="B5350" t="s">
        <v>15841</v>
      </c>
      <c r="C5350" t="s">
        <v>15842</v>
      </c>
      <c r="D5350" t="s">
        <v>205</v>
      </c>
      <c r="E5350">
        <v>2269</v>
      </c>
      <c r="F5350">
        <v>13.16</v>
      </c>
    </row>
    <row r="5351" spans="1:6" x14ac:dyDescent="0.25">
      <c r="A5351" t="s">
        <v>15843</v>
      </c>
      <c r="B5351" t="s">
        <v>15844</v>
      </c>
      <c r="C5351" t="s">
        <v>15845</v>
      </c>
      <c r="D5351" t="s">
        <v>156</v>
      </c>
      <c r="E5351">
        <v>2269</v>
      </c>
      <c r="F5351">
        <v>9.0500000000000007</v>
      </c>
    </row>
    <row r="5352" spans="1:6" x14ac:dyDescent="0.25">
      <c r="A5352" t="s">
        <v>15846</v>
      </c>
      <c r="B5352" t="s">
        <v>15847</v>
      </c>
      <c r="C5352" t="s">
        <v>15848</v>
      </c>
      <c r="D5352" t="s">
        <v>127</v>
      </c>
      <c r="E5352">
        <v>2260</v>
      </c>
      <c r="F5352">
        <v>12.21</v>
      </c>
    </row>
    <row r="5353" spans="1:6" x14ac:dyDescent="0.25">
      <c r="A5353" t="s">
        <v>15849</v>
      </c>
      <c r="B5353" t="s">
        <v>15850</v>
      </c>
      <c r="C5353" t="s">
        <v>15851</v>
      </c>
      <c r="D5353" t="s">
        <v>123</v>
      </c>
      <c r="E5353">
        <v>2259</v>
      </c>
      <c r="F5353">
        <v>7.11</v>
      </c>
    </row>
    <row r="5354" spans="1:6" x14ac:dyDescent="0.25">
      <c r="A5354" t="s">
        <v>15852</v>
      </c>
      <c r="B5354" t="s">
        <v>15853</v>
      </c>
      <c r="C5354" t="s">
        <v>15854</v>
      </c>
      <c r="D5354" t="s">
        <v>127</v>
      </c>
      <c r="E5354">
        <v>2251</v>
      </c>
      <c r="F5354">
        <v>7.97</v>
      </c>
    </row>
    <row r="5355" spans="1:6" x14ac:dyDescent="0.25">
      <c r="A5355" t="s">
        <v>15855</v>
      </c>
      <c r="B5355" t="s">
        <v>15856</v>
      </c>
      <c r="C5355" t="s">
        <v>15857</v>
      </c>
      <c r="D5355" t="s">
        <v>127</v>
      </c>
      <c r="E5355">
        <v>2251</v>
      </c>
      <c r="F5355">
        <v>6.44</v>
      </c>
    </row>
    <row r="5356" spans="1:6" x14ac:dyDescent="0.25">
      <c r="A5356" t="s">
        <v>15858</v>
      </c>
      <c r="B5356" t="s">
        <v>15859</v>
      </c>
      <c r="C5356" t="s">
        <v>15860</v>
      </c>
      <c r="D5356" t="s">
        <v>127</v>
      </c>
      <c r="E5356">
        <v>2248</v>
      </c>
      <c r="F5356">
        <v>13.13</v>
      </c>
    </row>
    <row r="5357" spans="1:6" x14ac:dyDescent="0.25">
      <c r="A5357" t="s">
        <v>15861</v>
      </c>
      <c r="B5357" t="s">
        <v>15862</v>
      </c>
      <c r="C5357" t="s">
        <v>15863</v>
      </c>
      <c r="D5357" t="s">
        <v>205</v>
      </c>
      <c r="E5357">
        <v>2248</v>
      </c>
      <c r="F5357">
        <v>4</v>
      </c>
    </row>
    <row r="5358" spans="1:6" x14ac:dyDescent="0.25">
      <c r="A5358" t="s">
        <v>15864</v>
      </c>
      <c r="B5358" t="s">
        <v>15865</v>
      </c>
      <c r="C5358" t="s">
        <v>15866</v>
      </c>
      <c r="D5358" t="s">
        <v>383</v>
      </c>
      <c r="E5358">
        <v>2243</v>
      </c>
      <c r="F5358">
        <v>7.66</v>
      </c>
    </row>
    <row r="5359" spans="1:6" x14ac:dyDescent="0.25">
      <c r="A5359" t="s">
        <v>15867</v>
      </c>
      <c r="B5359" t="s">
        <v>15868</v>
      </c>
      <c r="C5359" t="s">
        <v>15869</v>
      </c>
      <c r="D5359" t="s">
        <v>88</v>
      </c>
      <c r="E5359">
        <v>2242</v>
      </c>
      <c r="F5359">
        <v>4.5</v>
      </c>
    </row>
    <row r="5360" spans="1:6" x14ac:dyDescent="0.25">
      <c r="A5360" t="s">
        <v>15870</v>
      </c>
      <c r="B5360" t="s">
        <v>15871</v>
      </c>
      <c r="C5360" t="s">
        <v>15872</v>
      </c>
      <c r="D5360" t="s">
        <v>107</v>
      </c>
      <c r="E5360">
        <v>2240</v>
      </c>
      <c r="F5360">
        <v>9.75</v>
      </c>
    </row>
    <row r="5361" spans="1:6" x14ac:dyDescent="0.25">
      <c r="A5361" t="s">
        <v>15873</v>
      </c>
      <c r="B5361" t="s">
        <v>15874</v>
      </c>
      <c r="C5361" t="s">
        <v>4922</v>
      </c>
      <c r="D5361" t="s">
        <v>115</v>
      </c>
      <c r="E5361">
        <v>2238</v>
      </c>
      <c r="F5361">
        <v>7.77</v>
      </c>
    </row>
    <row r="5362" spans="1:6" x14ac:dyDescent="0.25">
      <c r="A5362" t="s">
        <v>15875</v>
      </c>
      <c r="B5362" t="s">
        <v>15876</v>
      </c>
      <c r="C5362" t="s">
        <v>1518</v>
      </c>
      <c r="D5362" t="s">
        <v>160</v>
      </c>
      <c r="E5362">
        <v>2234</v>
      </c>
      <c r="F5362">
        <v>15.99</v>
      </c>
    </row>
    <row r="5363" spans="1:6" x14ac:dyDescent="0.25">
      <c r="A5363" t="s">
        <v>15877</v>
      </c>
      <c r="B5363" t="s">
        <v>15878</v>
      </c>
      <c r="C5363" t="s">
        <v>15879</v>
      </c>
      <c r="D5363" t="s">
        <v>107</v>
      </c>
      <c r="E5363">
        <v>2233</v>
      </c>
      <c r="F5363">
        <v>12.33</v>
      </c>
    </row>
    <row r="5364" spans="1:6" x14ac:dyDescent="0.25">
      <c r="A5364" t="s">
        <v>15880</v>
      </c>
      <c r="B5364" t="s">
        <v>15881</v>
      </c>
      <c r="C5364" t="s">
        <v>15882</v>
      </c>
      <c r="D5364" t="s">
        <v>383</v>
      </c>
      <c r="E5364">
        <v>2230</v>
      </c>
      <c r="F5364">
        <v>11.35</v>
      </c>
    </row>
    <row r="5365" spans="1:6" x14ac:dyDescent="0.25">
      <c r="A5365" t="s">
        <v>15883</v>
      </c>
      <c r="B5365" t="s">
        <v>15884</v>
      </c>
      <c r="C5365" t="s">
        <v>15885</v>
      </c>
      <c r="D5365" t="s">
        <v>127</v>
      </c>
      <c r="E5365">
        <v>2229</v>
      </c>
      <c r="F5365">
        <v>15.47</v>
      </c>
    </row>
    <row r="5366" spans="1:6" x14ac:dyDescent="0.25">
      <c r="A5366" t="s">
        <v>15886</v>
      </c>
      <c r="B5366" t="s">
        <v>15887</v>
      </c>
      <c r="C5366" t="s">
        <v>15888</v>
      </c>
      <c r="D5366" t="s">
        <v>160</v>
      </c>
      <c r="E5366">
        <v>2228</v>
      </c>
      <c r="F5366">
        <v>9.68</v>
      </c>
    </row>
    <row r="5367" spans="1:6" x14ac:dyDescent="0.25">
      <c r="A5367" t="s">
        <v>15889</v>
      </c>
      <c r="B5367" t="s">
        <v>15890</v>
      </c>
      <c r="C5367" t="s">
        <v>15891</v>
      </c>
      <c r="D5367" t="s">
        <v>383</v>
      </c>
      <c r="E5367">
        <v>2219</v>
      </c>
      <c r="F5367">
        <v>15.84</v>
      </c>
    </row>
    <row r="5368" spans="1:6" x14ac:dyDescent="0.25">
      <c r="A5368" t="s">
        <v>15892</v>
      </c>
      <c r="B5368" t="s">
        <v>15893</v>
      </c>
      <c r="C5368" t="s">
        <v>15894</v>
      </c>
      <c r="D5368" t="s">
        <v>205</v>
      </c>
      <c r="E5368">
        <v>2215</v>
      </c>
      <c r="F5368">
        <v>14.31</v>
      </c>
    </row>
    <row r="5369" spans="1:6" x14ac:dyDescent="0.25">
      <c r="A5369" t="s">
        <v>15895</v>
      </c>
      <c r="B5369" t="s">
        <v>15896</v>
      </c>
      <c r="C5369" t="s">
        <v>15897</v>
      </c>
      <c r="D5369" t="s">
        <v>107</v>
      </c>
      <c r="E5369">
        <v>2214</v>
      </c>
      <c r="F5369">
        <v>9.9600000000000009</v>
      </c>
    </row>
    <row r="5370" spans="1:6" x14ac:dyDescent="0.25">
      <c r="A5370" t="s">
        <v>15898</v>
      </c>
      <c r="B5370" t="s">
        <v>15899</v>
      </c>
      <c r="C5370" t="s">
        <v>15900</v>
      </c>
      <c r="D5370" t="s">
        <v>195</v>
      </c>
      <c r="E5370">
        <v>2213</v>
      </c>
      <c r="F5370">
        <v>10.81</v>
      </c>
    </row>
    <row r="5371" spans="1:6" x14ac:dyDescent="0.25">
      <c r="A5371" t="s">
        <v>15901</v>
      </c>
      <c r="B5371" t="s">
        <v>15902</v>
      </c>
      <c r="C5371" t="s">
        <v>15903</v>
      </c>
      <c r="D5371" t="s">
        <v>127</v>
      </c>
      <c r="E5371">
        <v>2211</v>
      </c>
      <c r="F5371">
        <v>8.8699999999999992</v>
      </c>
    </row>
    <row r="5372" spans="1:6" x14ac:dyDescent="0.25">
      <c r="A5372" t="s">
        <v>15904</v>
      </c>
      <c r="B5372" t="s">
        <v>15905</v>
      </c>
      <c r="C5372" t="s">
        <v>15906</v>
      </c>
      <c r="D5372" t="s">
        <v>127</v>
      </c>
      <c r="E5372">
        <v>2207</v>
      </c>
      <c r="F5372">
        <v>5.04</v>
      </c>
    </row>
    <row r="5373" spans="1:6" x14ac:dyDescent="0.25">
      <c r="A5373" t="s">
        <v>15907</v>
      </c>
      <c r="B5373" t="s">
        <v>15908</v>
      </c>
      <c r="C5373" t="s">
        <v>15909</v>
      </c>
      <c r="D5373" t="s">
        <v>88</v>
      </c>
      <c r="E5373">
        <v>2207</v>
      </c>
      <c r="F5373">
        <v>4.38</v>
      </c>
    </row>
    <row r="5374" spans="1:6" x14ac:dyDescent="0.25">
      <c r="A5374" t="s">
        <v>15910</v>
      </c>
      <c r="B5374" t="s">
        <v>15911</v>
      </c>
      <c r="C5374" t="s">
        <v>15912</v>
      </c>
      <c r="D5374" t="s">
        <v>383</v>
      </c>
      <c r="E5374">
        <v>2201</v>
      </c>
      <c r="F5374">
        <v>7.93</v>
      </c>
    </row>
    <row r="5375" spans="1:6" x14ac:dyDescent="0.25">
      <c r="A5375" t="s">
        <v>15913</v>
      </c>
      <c r="B5375" t="s">
        <v>15914</v>
      </c>
      <c r="C5375" t="s">
        <v>15915</v>
      </c>
      <c r="D5375" t="s">
        <v>383</v>
      </c>
      <c r="E5375">
        <v>2193</v>
      </c>
      <c r="F5375">
        <v>8.01</v>
      </c>
    </row>
    <row r="5376" spans="1:6" x14ac:dyDescent="0.25">
      <c r="A5376" t="s">
        <v>15916</v>
      </c>
      <c r="B5376" t="s">
        <v>15917</v>
      </c>
      <c r="C5376" t="s">
        <v>15918</v>
      </c>
      <c r="D5376" t="s">
        <v>115</v>
      </c>
      <c r="E5376">
        <v>2191</v>
      </c>
      <c r="F5376">
        <v>4.4800000000000004</v>
      </c>
    </row>
    <row r="5377" spans="1:6" x14ac:dyDescent="0.25">
      <c r="A5377" t="s">
        <v>15919</v>
      </c>
      <c r="B5377" t="s">
        <v>15920</v>
      </c>
      <c r="C5377" t="s">
        <v>15921</v>
      </c>
      <c r="D5377" t="s">
        <v>123</v>
      </c>
      <c r="E5377">
        <v>2188</v>
      </c>
      <c r="F5377">
        <v>4.62</v>
      </c>
    </row>
    <row r="5378" spans="1:6" x14ac:dyDescent="0.25">
      <c r="A5378" t="s">
        <v>15922</v>
      </c>
      <c r="B5378" t="s">
        <v>15923</v>
      </c>
      <c r="C5378" t="s">
        <v>15924</v>
      </c>
      <c r="D5378" t="s">
        <v>205</v>
      </c>
      <c r="E5378">
        <v>2187</v>
      </c>
      <c r="F5378">
        <v>6.16</v>
      </c>
    </row>
    <row r="5379" spans="1:6" x14ac:dyDescent="0.25">
      <c r="A5379" t="s">
        <v>15925</v>
      </c>
      <c r="B5379" t="s">
        <v>15926</v>
      </c>
      <c r="C5379" t="s">
        <v>15927</v>
      </c>
      <c r="D5379" t="s">
        <v>107</v>
      </c>
      <c r="E5379">
        <v>2186</v>
      </c>
      <c r="F5379">
        <v>8.82</v>
      </c>
    </row>
    <row r="5380" spans="1:6" x14ac:dyDescent="0.25">
      <c r="A5380" t="s">
        <v>15928</v>
      </c>
      <c r="B5380" t="s">
        <v>15929</v>
      </c>
      <c r="C5380" t="s">
        <v>15930</v>
      </c>
      <c r="D5380" t="s">
        <v>205</v>
      </c>
      <c r="E5380">
        <v>2184</v>
      </c>
      <c r="F5380">
        <v>12.29</v>
      </c>
    </row>
    <row r="5381" spans="1:6" x14ac:dyDescent="0.25">
      <c r="A5381" t="s">
        <v>15931</v>
      </c>
      <c r="B5381" t="s">
        <v>15932</v>
      </c>
      <c r="C5381" t="s">
        <v>10294</v>
      </c>
      <c r="D5381" t="s">
        <v>205</v>
      </c>
      <c r="E5381">
        <v>2181</v>
      </c>
      <c r="F5381">
        <v>8.36</v>
      </c>
    </row>
    <row r="5382" spans="1:6" x14ac:dyDescent="0.25">
      <c r="A5382" t="s">
        <v>15933</v>
      </c>
      <c r="B5382" t="s">
        <v>15934</v>
      </c>
      <c r="C5382" t="s">
        <v>15935</v>
      </c>
      <c r="D5382" t="s">
        <v>107</v>
      </c>
      <c r="E5382">
        <v>2181</v>
      </c>
      <c r="F5382">
        <v>14.04</v>
      </c>
    </row>
    <row r="5383" spans="1:6" x14ac:dyDescent="0.25">
      <c r="A5383" t="s">
        <v>15936</v>
      </c>
      <c r="B5383" t="s">
        <v>15937</v>
      </c>
      <c r="C5383" t="s">
        <v>15938</v>
      </c>
      <c r="D5383" t="s">
        <v>127</v>
      </c>
      <c r="E5383">
        <v>2171</v>
      </c>
      <c r="F5383">
        <v>9.75</v>
      </c>
    </row>
    <row r="5384" spans="1:6" x14ac:dyDescent="0.25">
      <c r="A5384" t="s">
        <v>15939</v>
      </c>
      <c r="B5384" t="s">
        <v>15940</v>
      </c>
      <c r="C5384" t="s">
        <v>15941</v>
      </c>
      <c r="D5384" t="s">
        <v>212</v>
      </c>
      <c r="E5384">
        <v>2170</v>
      </c>
      <c r="F5384">
        <v>10.45</v>
      </c>
    </row>
    <row r="5385" spans="1:6" x14ac:dyDescent="0.25">
      <c r="A5385" t="s">
        <v>15942</v>
      </c>
      <c r="B5385" t="s">
        <v>15943</v>
      </c>
      <c r="C5385" t="s">
        <v>15944</v>
      </c>
      <c r="D5385" t="s">
        <v>107</v>
      </c>
      <c r="E5385">
        <v>2169</v>
      </c>
      <c r="F5385">
        <v>6.43</v>
      </c>
    </row>
    <row r="5386" spans="1:6" x14ac:dyDescent="0.25">
      <c r="A5386" t="s">
        <v>15945</v>
      </c>
      <c r="B5386" t="s">
        <v>15946</v>
      </c>
      <c r="C5386" t="s">
        <v>15947</v>
      </c>
      <c r="D5386" t="s">
        <v>127</v>
      </c>
      <c r="E5386">
        <v>2163</v>
      </c>
      <c r="F5386">
        <v>14.58</v>
      </c>
    </row>
    <row r="5387" spans="1:6" x14ac:dyDescent="0.25">
      <c r="A5387" t="s">
        <v>15948</v>
      </c>
      <c r="B5387" t="s">
        <v>15949</v>
      </c>
      <c r="C5387" t="s">
        <v>15950</v>
      </c>
      <c r="D5387" t="s">
        <v>123</v>
      </c>
      <c r="E5387">
        <v>2161</v>
      </c>
      <c r="F5387">
        <v>9.23</v>
      </c>
    </row>
    <row r="5388" spans="1:6" x14ac:dyDescent="0.25">
      <c r="A5388" t="s">
        <v>15951</v>
      </c>
      <c r="B5388" t="s">
        <v>15952</v>
      </c>
      <c r="C5388" t="s">
        <v>13101</v>
      </c>
      <c r="D5388" t="s">
        <v>107</v>
      </c>
      <c r="E5388">
        <v>2158</v>
      </c>
      <c r="F5388">
        <v>6.84</v>
      </c>
    </row>
    <row r="5389" spans="1:6" x14ac:dyDescent="0.25">
      <c r="A5389" t="s">
        <v>15953</v>
      </c>
      <c r="B5389" t="s">
        <v>15954</v>
      </c>
      <c r="C5389" t="s">
        <v>15955</v>
      </c>
      <c r="D5389" t="s">
        <v>88</v>
      </c>
      <c r="E5389">
        <v>2156</v>
      </c>
      <c r="F5389">
        <v>15.19</v>
      </c>
    </row>
    <row r="5390" spans="1:6" x14ac:dyDescent="0.25">
      <c r="A5390" t="s">
        <v>15956</v>
      </c>
      <c r="B5390" t="s">
        <v>15957</v>
      </c>
      <c r="C5390" t="s">
        <v>15958</v>
      </c>
      <c r="D5390" t="s">
        <v>253</v>
      </c>
      <c r="E5390">
        <v>2156</v>
      </c>
      <c r="F5390">
        <v>4.12</v>
      </c>
    </row>
    <row r="5391" spans="1:6" x14ac:dyDescent="0.25">
      <c r="A5391" t="s">
        <v>15959</v>
      </c>
      <c r="B5391" t="s">
        <v>15960</v>
      </c>
      <c r="C5391" t="s">
        <v>15961</v>
      </c>
      <c r="D5391" t="s">
        <v>127</v>
      </c>
      <c r="E5391">
        <v>2152</v>
      </c>
      <c r="F5391">
        <v>7.22</v>
      </c>
    </row>
    <row r="5392" spans="1:6" x14ac:dyDescent="0.25">
      <c r="A5392" t="s">
        <v>15962</v>
      </c>
      <c r="B5392" t="s">
        <v>15963</v>
      </c>
      <c r="C5392" t="s">
        <v>15964</v>
      </c>
      <c r="D5392" t="s">
        <v>127</v>
      </c>
      <c r="E5392">
        <v>2151</v>
      </c>
      <c r="F5392">
        <v>11.33</v>
      </c>
    </row>
    <row r="5393" spans="1:6" x14ac:dyDescent="0.25">
      <c r="A5393" t="s">
        <v>15965</v>
      </c>
      <c r="B5393" t="s">
        <v>15966</v>
      </c>
      <c r="C5393" t="s">
        <v>15967</v>
      </c>
      <c r="D5393" t="s">
        <v>127</v>
      </c>
      <c r="E5393">
        <v>2146</v>
      </c>
      <c r="F5393">
        <v>5.18</v>
      </c>
    </row>
    <row r="5394" spans="1:6" x14ac:dyDescent="0.25">
      <c r="A5394" t="s">
        <v>15968</v>
      </c>
      <c r="B5394" t="s">
        <v>15969</v>
      </c>
      <c r="C5394" t="s">
        <v>15970</v>
      </c>
      <c r="D5394" t="s">
        <v>127</v>
      </c>
      <c r="E5394">
        <v>2144</v>
      </c>
      <c r="F5394">
        <v>11.92</v>
      </c>
    </row>
    <row r="5395" spans="1:6" x14ac:dyDescent="0.25">
      <c r="A5395" t="s">
        <v>15971</v>
      </c>
      <c r="B5395" t="s">
        <v>15972</v>
      </c>
      <c r="C5395" t="s">
        <v>1070</v>
      </c>
      <c r="D5395" t="s">
        <v>115</v>
      </c>
      <c r="E5395">
        <v>2144</v>
      </c>
      <c r="F5395">
        <v>10.42</v>
      </c>
    </row>
    <row r="5396" spans="1:6" x14ac:dyDescent="0.25">
      <c r="A5396" t="s">
        <v>15973</v>
      </c>
      <c r="B5396" t="s">
        <v>15974</v>
      </c>
      <c r="C5396" t="s">
        <v>15975</v>
      </c>
      <c r="D5396" t="s">
        <v>123</v>
      </c>
      <c r="E5396">
        <v>2143</v>
      </c>
      <c r="F5396">
        <v>4.7300000000000004</v>
      </c>
    </row>
    <row r="5397" spans="1:6" x14ac:dyDescent="0.25">
      <c r="A5397" t="s">
        <v>15976</v>
      </c>
      <c r="B5397" t="s">
        <v>15977</v>
      </c>
      <c r="C5397" t="s">
        <v>15978</v>
      </c>
      <c r="D5397" t="s">
        <v>127</v>
      </c>
      <c r="E5397">
        <v>2142</v>
      </c>
      <c r="F5397">
        <v>5.74</v>
      </c>
    </row>
    <row r="5398" spans="1:6" x14ac:dyDescent="0.25">
      <c r="A5398" t="s">
        <v>15979</v>
      </c>
      <c r="B5398" t="s">
        <v>15980</v>
      </c>
      <c r="C5398" t="s">
        <v>15981</v>
      </c>
      <c r="D5398" t="s">
        <v>107</v>
      </c>
      <c r="E5398">
        <v>2142</v>
      </c>
      <c r="F5398">
        <v>9.48</v>
      </c>
    </row>
    <row r="5399" spans="1:6" x14ac:dyDescent="0.25">
      <c r="A5399" t="s">
        <v>15982</v>
      </c>
      <c r="B5399" t="s">
        <v>15983</v>
      </c>
      <c r="C5399" t="s">
        <v>15984</v>
      </c>
      <c r="D5399" t="s">
        <v>115</v>
      </c>
      <c r="E5399">
        <v>2138</v>
      </c>
      <c r="F5399">
        <v>6.11</v>
      </c>
    </row>
    <row r="5400" spans="1:6" x14ac:dyDescent="0.25">
      <c r="A5400" t="s">
        <v>15985</v>
      </c>
      <c r="B5400" t="s">
        <v>15986</v>
      </c>
      <c r="C5400" t="s">
        <v>15987</v>
      </c>
      <c r="D5400" t="s">
        <v>156</v>
      </c>
      <c r="E5400">
        <v>2138</v>
      </c>
      <c r="F5400">
        <v>4.62</v>
      </c>
    </row>
    <row r="5401" spans="1:6" x14ac:dyDescent="0.25">
      <c r="A5401" t="s">
        <v>15988</v>
      </c>
      <c r="B5401" t="s">
        <v>15989</v>
      </c>
      <c r="C5401" t="s">
        <v>15990</v>
      </c>
      <c r="D5401" t="s">
        <v>107</v>
      </c>
      <c r="E5401">
        <v>2137</v>
      </c>
      <c r="F5401">
        <v>15.61</v>
      </c>
    </row>
    <row r="5402" spans="1:6" x14ac:dyDescent="0.25">
      <c r="A5402" t="s">
        <v>15991</v>
      </c>
      <c r="B5402" t="s">
        <v>15992</v>
      </c>
      <c r="C5402" t="s">
        <v>15993</v>
      </c>
      <c r="D5402" t="s">
        <v>115</v>
      </c>
      <c r="E5402">
        <v>2136</v>
      </c>
      <c r="F5402">
        <v>13.18</v>
      </c>
    </row>
    <row r="5403" spans="1:6" x14ac:dyDescent="0.25">
      <c r="A5403" t="s">
        <v>15994</v>
      </c>
      <c r="B5403" t="s">
        <v>15995</v>
      </c>
      <c r="C5403" t="s">
        <v>15374</v>
      </c>
      <c r="D5403" t="s">
        <v>383</v>
      </c>
      <c r="E5403">
        <v>2131</v>
      </c>
      <c r="F5403">
        <v>7.9</v>
      </c>
    </row>
    <row r="5404" spans="1:6" x14ac:dyDescent="0.25">
      <c r="A5404" t="s">
        <v>15996</v>
      </c>
      <c r="B5404" t="s">
        <v>15997</v>
      </c>
      <c r="C5404" t="s">
        <v>15998</v>
      </c>
      <c r="D5404" t="s">
        <v>115</v>
      </c>
      <c r="E5404">
        <v>2125</v>
      </c>
      <c r="F5404">
        <v>14.31</v>
      </c>
    </row>
    <row r="5405" spans="1:6" x14ac:dyDescent="0.25">
      <c r="A5405" t="s">
        <v>15999</v>
      </c>
      <c r="B5405" t="s">
        <v>16000</v>
      </c>
      <c r="C5405" t="s">
        <v>16001</v>
      </c>
      <c r="D5405" t="s">
        <v>123</v>
      </c>
      <c r="E5405">
        <v>2123</v>
      </c>
      <c r="F5405">
        <v>15.54</v>
      </c>
    </row>
    <row r="5406" spans="1:6" x14ac:dyDescent="0.25">
      <c r="A5406" t="s">
        <v>16002</v>
      </c>
      <c r="B5406" t="s">
        <v>16003</v>
      </c>
      <c r="C5406" t="s">
        <v>16004</v>
      </c>
      <c r="D5406" t="s">
        <v>195</v>
      </c>
      <c r="E5406">
        <v>2122</v>
      </c>
      <c r="F5406">
        <v>11.35</v>
      </c>
    </row>
    <row r="5407" spans="1:6" x14ac:dyDescent="0.25">
      <c r="A5407" t="s">
        <v>16005</v>
      </c>
      <c r="B5407" t="s">
        <v>16006</v>
      </c>
      <c r="C5407" t="s">
        <v>16007</v>
      </c>
      <c r="D5407" t="s">
        <v>88</v>
      </c>
      <c r="E5407">
        <v>2116</v>
      </c>
      <c r="F5407">
        <v>15.56</v>
      </c>
    </row>
    <row r="5408" spans="1:6" x14ac:dyDescent="0.25">
      <c r="A5408" t="s">
        <v>16008</v>
      </c>
      <c r="B5408" t="s">
        <v>16009</v>
      </c>
      <c r="C5408" t="s">
        <v>16010</v>
      </c>
      <c r="D5408" t="s">
        <v>88</v>
      </c>
      <c r="E5408">
        <v>2108</v>
      </c>
      <c r="F5408">
        <v>8.31</v>
      </c>
    </row>
    <row r="5409" spans="1:6" x14ac:dyDescent="0.25">
      <c r="A5409" t="s">
        <v>16011</v>
      </c>
      <c r="B5409" t="s">
        <v>16012</v>
      </c>
      <c r="C5409" t="s">
        <v>16013</v>
      </c>
      <c r="D5409" t="s">
        <v>107</v>
      </c>
      <c r="E5409">
        <v>2108</v>
      </c>
      <c r="F5409">
        <v>9.5299999999999994</v>
      </c>
    </row>
    <row r="5410" spans="1:6" x14ac:dyDescent="0.25">
      <c r="A5410" t="s">
        <v>16014</v>
      </c>
      <c r="B5410" t="s">
        <v>16015</v>
      </c>
      <c r="C5410" t="s">
        <v>16016</v>
      </c>
      <c r="D5410" t="s">
        <v>173</v>
      </c>
      <c r="E5410">
        <v>2104</v>
      </c>
      <c r="F5410">
        <v>12.16</v>
      </c>
    </row>
    <row r="5411" spans="1:6" x14ac:dyDescent="0.25">
      <c r="A5411" t="s">
        <v>16017</v>
      </c>
      <c r="B5411" t="s">
        <v>16018</v>
      </c>
      <c r="C5411" t="s">
        <v>7174</v>
      </c>
      <c r="D5411" t="s">
        <v>123</v>
      </c>
      <c r="E5411">
        <v>2101</v>
      </c>
      <c r="F5411">
        <v>14.08</v>
      </c>
    </row>
    <row r="5412" spans="1:6" x14ac:dyDescent="0.25">
      <c r="A5412" t="s">
        <v>16019</v>
      </c>
      <c r="B5412" t="s">
        <v>16020</v>
      </c>
      <c r="C5412" t="s">
        <v>16021</v>
      </c>
      <c r="D5412" t="s">
        <v>127</v>
      </c>
      <c r="E5412">
        <v>296</v>
      </c>
      <c r="F5412">
        <v>4.91</v>
      </c>
    </row>
    <row r="5413" spans="1:6" x14ac:dyDescent="0.25">
      <c r="A5413" t="s">
        <v>16022</v>
      </c>
      <c r="B5413" t="s">
        <v>16023</v>
      </c>
      <c r="C5413" t="s">
        <v>16024</v>
      </c>
      <c r="D5413" t="s">
        <v>127</v>
      </c>
      <c r="E5413">
        <v>291</v>
      </c>
      <c r="F5413">
        <v>8.82</v>
      </c>
    </row>
    <row r="5414" spans="1:6" x14ac:dyDescent="0.25">
      <c r="A5414" t="s">
        <v>16025</v>
      </c>
      <c r="B5414" t="s">
        <v>16026</v>
      </c>
      <c r="C5414" t="s">
        <v>16027</v>
      </c>
      <c r="D5414" t="s">
        <v>127</v>
      </c>
      <c r="E5414">
        <v>290</v>
      </c>
      <c r="F5414">
        <v>4.04</v>
      </c>
    </row>
    <row r="5415" spans="1:6" x14ac:dyDescent="0.25">
      <c r="A5415" t="s">
        <v>16028</v>
      </c>
      <c r="B5415" t="s">
        <v>16029</v>
      </c>
      <c r="C5415" t="s">
        <v>16030</v>
      </c>
      <c r="D5415" t="s">
        <v>88</v>
      </c>
      <c r="E5415">
        <v>290</v>
      </c>
      <c r="F5415">
        <v>10.85</v>
      </c>
    </row>
    <row r="5416" spans="1:6" x14ac:dyDescent="0.25">
      <c r="A5416" t="s">
        <v>16031</v>
      </c>
      <c r="B5416" t="s">
        <v>16032</v>
      </c>
      <c r="C5416" t="s">
        <v>16033</v>
      </c>
      <c r="D5416" t="s">
        <v>127</v>
      </c>
      <c r="E5416">
        <v>289</v>
      </c>
      <c r="F5416">
        <v>11.08</v>
      </c>
    </row>
    <row r="5417" spans="1:6" x14ac:dyDescent="0.25">
      <c r="A5417" t="s">
        <v>16034</v>
      </c>
      <c r="B5417" t="s">
        <v>16035</v>
      </c>
      <c r="C5417" t="s">
        <v>13937</v>
      </c>
      <c r="D5417" t="s">
        <v>205</v>
      </c>
      <c r="E5417">
        <v>288</v>
      </c>
      <c r="F5417">
        <v>10.66</v>
      </c>
    </row>
    <row r="5418" spans="1:6" x14ac:dyDescent="0.25">
      <c r="A5418" t="s">
        <v>16036</v>
      </c>
      <c r="B5418" t="s">
        <v>16037</v>
      </c>
      <c r="C5418" t="s">
        <v>16038</v>
      </c>
      <c r="D5418" t="s">
        <v>127</v>
      </c>
      <c r="E5418">
        <v>282</v>
      </c>
      <c r="F5418">
        <v>8.25</v>
      </c>
    </row>
    <row r="5419" spans="1:6" x14ac:dyDescent="0.25">
      <c r="A5419" t="s">
        <v>16039</v>
      </c>
      <c r="B5419" t="s">
        <v>16040</v>
      </c>
      <c r="C5419" t="s">
        <v>16041</v>
      </c>
      <c r="D5419" t="s">
        <v>127</v>
      </c>
      <c r="E5419">
        <v>279</v>
      </c>
      <c r="F5419">
        <v>12.15</v>
      </c>
    </row>
    <row r="5420" spans="1:6" x14ac:dyDescent="0.25">
      <c r="A5420" t="s">
        <v>16042</v>
      </c>
      <c r="B5420" t="s">
        <v>16043</v>
      </c>
      <c r="C5420" t="s">
        <v>16044</v>
      </c>
      <c r="D5420" t="s">
        <v>173</v>
      </c>
      <c r="E5420">
        <v>276</v>
      </c>
      <c r="F5420">
        <v>6.48</v>
      </c>
    </row>
    <row r="5421" spans="1:6" x14ac:dyDescent="0.25">
      <c r="A5421" t="s">
        <v>16045</v>
      </c>
      <c r="B5421" t="s">
        <v>16046</v>
      </c>
      <c r="C5421" t="s">
        <v>1725</v>
      </c>
      <c r="D5421" t="s">
        <v>205</v>
      </c>
      <c r="E5421">
        <v>269</v>
      </c>
      <c r="F5421">
        <v>7.56</v>
      </c>
    </row>
    <row r="5422" spans="1:6" x14ac:dyDescent="0.25">
      <c r="A5422" t="s">
        <v>16047</v>
      </c>
      <c r="B5422" t="s">
        <v>16048</v>
      </c>
      <c r="C5422" t="s">
        <v>16049</v>
      </c>
      <c r="D5422" t="s">
        <v>107</v>
      </c>
      <c r="E5422">
        <v>268</v>
      </c>
      <c r="F5422">
        <v>8.7899999999999991</v>
      </c>
    </row>
    <row r="5423" spans="1:6" x14ac:dyDescent="0.25">
      <c r="A5423" t="s">
        <v>16050</v>
      </c>
      <c r="B5423" t="s">
        <v>16051</v>
      </c>
      <c r="C5423" t="s">
        <v>16052</v>
      </c>
      <c r="D5423" t="s">
        <v>205</v>
      </c>
      <c r="E5423">
        <v>265</v>
      </c>
      <c r="F5423">
        <v>8.26</v>
      </c>
    </row>
    <row r="5424" spans="1:6" x14ac:dyDescent="0.25">
      <c r="A5424" t="s">
        <v>16053</v>
      </c>
      <c r="B5424" t="s">
        <v>16054</v>
      </c>
      <c r="C5424" t="s">
        <v>16055</v>
      </c>
      <c r="D5424" t="s">
        <v>123</v>
      </c>
      <c r="E5424">
        <v>262</v>
      </c>
      <c r="F5424">
        <v>9.65</v>
      </c>
    </row>
    <row r="5425" spans="1:6" x14ac:dyDescent="0.25">
      <c r="A5425" t="s">
        <v>16056</v>
      </c>
      <c r="B5425" t="s">
        <v>16057</v>
      </c>
      <c r="C5425" t="s">
        <v>16058</v>
      </c>
      <c r="D5425" t="s">
        <v>127</v>
      </c>
      <c r="E5425">
        <v>261</v>
      </c>
      <c r="F5425">
        <v>11.41</v>
      </c>
    </row>
    <row r="5426" spans="1:6" x14ac:dyDescent="0.25">
      <c r="A5426" t="s">
        <v>16059</v>
      </c>
      <c r="B5426" t="s">
        <v>16060</v>
      </c>
      <c r="C5426" t="s">
        <v>16061</v>
      </c>
      <c r="D5426" t="s">
        <v>107</v>
      </c>
      <c r="E5426">
        <v>249</v>
      </c>
      <c r="F5426">
        <v>5.28</v>
      </c>
    </row>
    <row r="5427" spans="1:6" x14ac:dyDescent="0.25">
      <c r="A5427" t="s">
        <v>16062</v>
      </c>
      <c r="B5427" t="s">
        <v>16063</v>
      </c>
      <c r="C5427" t="s">
        <v>16064</v>
      </c>
      <c r="D5427" t="s">
        <v>88</v>
      </c>
      <c r="E5427">
        <v>246</v>
      </c>
      <c r="F5427">
        <v>10.24</v>
      </c>
    </row>
    <row r="5428" spans="1:6" x14ac:dyDescent="0.25">
      <c r="A5428" t="s">
        <v>16065</v>
      </c>
      <c r="B5428" t="s">
        <v>16066</v>
      </c>
      <c r="C5428" t="s">
        <v>16067</v>
      </c>
      <c r="D5428" t="s">
        <v>88</v>
      </c>
      <c r="E5428">
        <v>244</v>
      </c>
      <c r="F5428">
        <v>4.82</v>
      </c>
    </row>
    <row r="5429" spans="1:6" x14ac:dyDescent="0.25">
      <c r="A5429" t="s">
        <v>16068</v>
      </c>
      <c r="B5429" t="s">
        <v>16069</v>
      </c>
      <c r="C5429" t="s">
        <v>16070</v>
      </c>
      <c r="D5429" t="s">
        <v>127</v>
      </c>
      <c r="E5429">
        <v>242</v>
      </c>
      <c r="F5429">
        <v>12.09</v>
      </c>
    </row>
    <row r="5430" spans="1:6" x14ac:dyDescent="0.25">
      <c r="A5430" t="s">
        <v>16071</v>
      </c>
      <c r="B5430" t="s">
        <v>16072</v>
      </c>
      <c r="C5430" t="s">
        <v>16073</v>
      </c>
      <c r="D5430" t="s">
        <v>127</v>
      </c>
      <c r="E5430">
        <v>240</v>
      </c>
      <c r="F5430">
        <v>4.47</v>
      </c>
    </row>
    <row r="5431" spans="1:6" x14ac:dyDescent="0.25">
      <c r="A5431" t="s">
        <v>16074</v>
      </c>
      <c r="B5431" t="s">
        <v>16075</v>
      </c>
      <c r="C5431" t="s">
        <v>16076</v>
      </c>
      <c r="D5431" t="s">
        <v>173</v>
      </c>
      <c r="E5431">
        <v>235</v>
      </c>
      <c r="F5431">
        <v>10.01</v>
      </c>
    </row>
    <row r="5432" spans="1:6" x14ac:dyDescent="0.25">
      <c r="A5432" t="s">
        <v>16077</v>
      </c>
      <c r="B5432" t="s">
        <v>16078</v>
      </c>
      <c r="C5432" t="s">
        <v>16079</v>
      </c>
      <c r="D5432" t="s">
        <v>88</v>
      </c>
      <c r="E5432">
        <v>232</v>
      </c>
      <c r="F5432">
        <v>6.18</v>
      </c>
    </row>
    <row r="5433" spans="1:6" x14ac:dyDescent="0.25">
      <c r="A5433" t="s">
        <v>16080</v>
      </c>
      <c r="B5433" t="s">
        <v>16081</v>
      </c>
      <c r="C5433" t="s">
        <v>16082</v>
      </c>
      <c r="D5433" t="s">
        <v>127</v>
      </c>
      <c r="E5433">
        <v>228</v>
      </c>
      <c r="F5433">
        <v>5.87</v>
      </c>
    </row>
    <row r="5434" spans="1:6" x14ac:dyDescent="0.25">
      <c r="A5434" t="s">
        <v>16083</v>
      </c>
      <c r="B5434" t="s">
        <v>16084</v>
      </c>
      <c r="C5434" t="s">
        <v>16085</v>
      </c>
      <c r="D5434" t="s">
        <v>107</v>
      </c>
      <c r="E5434">
        <v>227</v>
      </c>
      <c r="F5434">
        <v>8.14</v>
      </c>
    </row>
    <row r="5435" spans="1:6" x14ac:dyDescent="0.25">
      <c r="A5435" t="s">
        <v>16086</v>
      </c>
      <c r="B5435" t="s">
        <v>16087</v>
      </c>
      <c r="C5435" t="s">
        <v>16088</v>
      </c>
      <c r="D5435" t="s">
        <v>127</v>
      </c>
      <c r="E5435">
        <v>225</v>
      </c>
      <c r="F5435">
        <v>10.98</v>
      </c>
    </row>
    <row r="5436" spans="1:6" x14ac:dyDescent="0.25">
      <c r="A5436" t="s">
        <v>16089</v>
      </c>
      <c r="B5436" t="s">
        <v>16090</v>
      </c>
      <c r="C5436" t="s">
        <v>16091</v>
      </c>
      <c r="D5436" t="s">
        <v>88</v>
      </c>
      <c r="E5436">
        <v>225</v>
      </c>
      <c r="F5436">
        <v>13.05</v>
      </c>
    </row>
    <row r="5437" spans="1:6" x14ac:dyDescent="0.25">
      <c r="A5437" t="s">
        <v>16092</v>
      </c>
      <c r="B5437" t="s">
        <v>16093</v>
      </c>
      <c r="C5437" t="s">
        <v>16094</v>
      </c>
      <c r="D5437" t="s">
        <v>383</v>
      </c>
      <c r="E5437">
        <v>221</v>
      </c>
      <c r="F5437">
        <v>11.37</v>
      </c>
    </row>
    <row r="5438" spans="1:6" x14ac:dyDescent="0.25">
      <c r="A5438" t="s">
        <v>16095</v>
      </c>
      <c r="B5438" t="s">
        <v>16096</v>
      </c>
      <c r="C5438" t="s">
        <v>15234</v>
      </c>
      <c r="D5438" t="s">
        <v>195</v>
      </c>
      <c r="E5438">
        <v>215</v>
      </c>
      <c r="F5438">
        <v>5.87</v>
      </c>
    </row>
    <row r="5439" spans="1:6" x14ac:dyDescent="0.25">
      <c r="A5439" t="s">
        <v>16097</v>
      </c>
      <c r="B5439" t="s">
        <v>16098</v>
      </c>
      <c r="C5439" t="s">
        <v>16099</v>
      </c>
      <c r="D5439" t="s">
        <v>127</v>
      </c>
      <c r="E5439">
        <v>214</v>
      </c>
      <c r="F5439">
        <v>15.81</v>
      </c>
    </row>
    <row r="5440" spans="1:6" x14ac:dyDescent="0.25">
      <c r="A5440" t="s">
        <v>16100</v>
      </c>
      <c r="B5440" t="s">
        <v>16101</v>
      </c>
      <c r="C5440" t="s">
        <v>16102</v>
      </c>
      <c r="D5440" t="s">
        <v>127</v>
      </c>
      <c r="E5440">
        <v>214</v>
      </c>
      <c r="F5440">
        <v>5.66</v>
      </c>
    </row>
    <row r="5441" spans="1:6" x14ac:dyDescent="0.25">
      <c r="A5441" t="s">
        <v>16103</v>
      </c>
      <c r="B5441" t="s">
        <v>16104</v>
      </c>
      <c r="C5441" t="s">
        <v>16105</v>
      </c>
      <c r="D5441" t="s">
        <v>195</v>
      </c>
      <c r="E5441">
        <v>28</v>
      </c>
      <c r="F5441">
        <v>9.5</v>
      </c>
    </row>
    <row r="5442" spans="1:6" x14ac:dyDescent="0.25">
      <c r="A5442" t="s">
        <v>16106</v>
      </c>
      <c r="B5442" t="s">
        <v>16107</v>
      </c>
      <c r="C5442" t="s">
        <v>16108</v>
      </c>
      <c r="D5442" t="s">
        <v>205</v>
      </c>
      <c r="E5442">
        <v>28</v>
      </c>
      <c r="F5442">
        <v>14.27</v>
      </c>
    </row>
    <row r="5443" spans="1:6" x14ac:dyDescent="0.25">
      <c r="A5443" t="s">
        <v>16109</v>
      </c>
      <c r="B5443" t="s">
        <v>16110</v>
      </c>
      <c r="C5443" t="s">
        <v>16111</v>
      </c>
      <c r="D5443" t="s">
        <v>160</v>
      </c>
      <c r="E5443">
        <v>25</v>
      </c>
      <c r="F5443">
        <v>6.04</v>
      </c>
    </row>
    <row r="5444" spans="1:6" x14ac:dyDescent="0.25">
      <c r="A5444" t="s">
        <v>16112</v>
      </c>
      <c r="B5444" t="s">
        <v>16113</v>
      </c>
      <c r="C5444" t="s">
        <v>16114</v>
      </c>
      <c r="D5444" t="s">
        <v>127</v>
      </c>
      <c r="E5444">
        <v>24</v>
      </c>
      <c r="F5444">
        <v>11.65</v>
      </c>
    </row>
    <row r="5445" spans="1:6" x14ac:dyDescent="0.25">
      <c r="A5445" t="s">
        <v>16115</v>
      </c>
      <c r="B5445" t="s">
        <v>16116</v>
      </c>
      <c r="C5445" t="s">
        <v>16117</v>
      </c>
      <c r="D5445" t="s">
        <v>127</v>
      </c>
      <c r="E5445">
        <v>1995</v>
      </c>
      <c r="F5445">
        <v>5.67</v>
      </c>
    </row>
    <row r="5446" spans="1:6" x14ac:dyDescent="0.25">
      <c r="A5446" t="s">
        <v>16118</v>
      </c>
      <c r="B5446" t="s">
        <v>16119</v>
      </c>
      <c r="C5446" t="s">
        <v>16120</v>
      </c>
      <c r="D5446" t="s">
        <v>127</v>
      </c>
      <c r="E5446">
        <v>1994</v>
      </c>
      <c r="F5446">
        <v>8.89</v>
      </c>
    </row>
    <row r="5447" spans="1:6" x14ac:dyDescent="0.25">
      <c r="A5447" t="s">
        <v>16121</v>
      </c>
      <c r="B5447" t="s">
        <v>16122</v>
      </c>
      <c r="C5447" t="s">
        <v>16123</v>
      </c>
      <c r="D5447" t="s">
        <v>107</v>
      </c>
      <c r="E5447">
        <v>1990</v>
      </c>
      <c r="F5447">
        <v>8.36</v>
      </c>
    </row>
    <row r="5448" spans="1:6" x14ac:dyDescent="0.25">
      <c r="A5448" t="s">
        <v>16124</v>
      </c>
      <c r="B5448" t="s">
        <v>16125</v>
      </c>
      <c r="C5448" t="s">
        <v>16126</v>
      </c>
      <c r="D5448" t="s">
        <v>383</v>
      </c>
      <c r="E5448">
        <v>1974</v>
      </c>
      <c r="F5448">
        <v>13.47</v>
      </c>
    </row>
    <row r="5449" spans="1:6" x14ac:dyDescent="0.25">
      <c r="A5449" t="s">
        <v>16127</v>
      </c>
      <c r="B5449" t="s">
        <v>16128</v>
      </c>
      <c r="C5449" t="s">
        <v>16129</v>
      </c>
      <c r="D5449" t="s">
        <v>123</v>
      </c>
      <c r="E5449">
        <v>1973</v>
      </c>
      <c r="F5449">
        <v>5.85</v>
      </c>
    </row>
    <row r="5450" spans="1:6" x14ac:dyDescent="0.25">
      <c r="A5450" t="s">
        <v>16130</v>
      </c>
      <c r="B5450" t="s">
        <v>16131</v>
      </c>
      <c r="C5450" t="s">
        <v>16132</v>
      </c>
      <c r="D5450" t="s">
        <v>127</v>
      </c>
      <c r="E5450">
        <v>1969</v>
      </c>
      <c r="F5450">
        <v>4.4400000000000004</v>
      </c>
    </row>
    <row r="5451" spans="1:6" x14ac:dyDescent="0.25">
      <c r="A5451" t="s">
        <v>16133</v>
      </c>
      <c r="B5451" t="s">
        <v>16134</v>
      </c>
      <c r="C5451" t="s">
        <v>16135</v>
      </c>
      <c r="D5451" t="s">
        <v>205</v>
      </c>
      <c r="E5451">
        <v>1968</v>
      </c>
      <c r="F5451">
        <v>4.5</v>
      </c>
    </row>
    <row r="5452" spans="1:6" x14ac:dyDescent="0.25">
      <c r="A5452" t="s">
        <v>16136</v>
      </c>
      <c r="B5452" t="s">
        <v>16137</v>
      </c>
      <c r="C5452" t="s">
        <v>16138</v>
      </c>
      <c r="D5452" t="s">
        <v>88</v>
      </c>
      <c r="E5452">
        <v>1968</v>
      </c>
      <c r="F5452">
        <v>9.1999999999999993</v>
      </c>
    </row>
    <row r="5453" spans="1:6" x14ac:dyDescent="0.25">
      <c r="A5453" t="s">
        <v>16139</v>
      </c>
      <c r="B5453" t="s">
        <v>16140</v>
      </c>
      <c r="C5453" t="s">
        <v>16141</v>
      </c>
      <c r="D5453" t="s">
        <v>115</v>
      </c>
      <c r="E5453">
        <v>1966</v>
      </c>
      <c r="F5453">
        <v>4.1900000000000004</v>
      </c>
    </row>
    <row r="5454" spans="1:6" x14ac:dyDescent="0.25">
      <c r="A5454" t="s">
        <v>16142</v>
      </c>
      <c r="B5454" t="s">
        <v>16143</v>
      </c>
      <c r="C5454" t="s">
        <v>764</v>
      </c>
      <c r="D5454" t="s">
        <v>383</v>
      </c>
      <c r="E5454">
        <v>1961</v>
      </c>
      <c r="F5454">
        <v>6.84</v>
      </c>
    </row>
    <row r="5455" spans="1:6" x14ac:dyDescent="0.25">
      <c r="A5455" t="s">
        <v>16144</v>
      </c>
      <c r="B5455" t="s">
        <v>16145</v>
      </c>
      <c r="C5455" t="s">
        <v>16146</v>
      </c>
      <c r="D5455" t="s">
        <v>160</v>
      </c>
      <c r="E5455">
        <v>1955</v>
      </c>
      <c r="F5455">
        <v>4.9800000000000004</v>
      </c>
    </row>
    <row r="5456" spans="1:6" x14ac:dyDescent="0.25">
      <c r="A5456" t="s">
        <v>16147</v>
      </c>
      <c r="B5456" t="s">
        <v>16148</v>
      </c>
      <c r="C5456" t="s">
        <v>16149</v>
      </c>
      <c r="D5456" t="s">
        <v>88</v>
      </c>
      <c r="E5456">
        <v>1952</v>
      </c>
      <c r="F5456">
        <v>12.84</v>
      </c>
    </row>
    <row r="5457" spans="1:6" x14ac:dyDescent="0.25">
      <c r="A5457" t="s">
        <v>16150</v>
      </c>
      <c r="B5457" t="s">
        <v>16151</v>
      </c>
      <c r="C5457" t="s">
        <v>16152</v>
      </c>
      <c r="D5457" t="s">
        <v>88</v>
      </c>
      <c r="E5457">
        <v>1950</v>
      </c>
      <c r="F5457">
        <v>15.2</v>
      </c>
    </row>
    <row r="5458" spans="1:6" x14ac:dyDescent="0.25">
      <c r="A5458" t="s">
        <v>16153</v>
      </c>
      <c r="B5458" t="s">
        <v>16154</v>
      </c>
      <c r="C5458" t="s">
        <v>16155</v>
      </c>
      <c r="D5458" t="s">
        <v>107</v>
      </c>
      <c r="E5458">
        <v>1945</v>
      </c>
      <c r="F5458">
        <v>4.91</v>
      </c>
    </row>
    <row r="5459" spans="1:6" x14ac:dyDescent="0.25">
      <c r="A5459" t="s">
        <v>16156</v>
      </c>
      <c r="B5459" t="s">
        <v>16157</v>
      </c>
      <c r="C5459" t="s">
        <v>16158</v>
      </c>
      <c r="D5459" t="s">
        <v>127</v>
      </c>
      <c r="E5459">
        <v>1941</v>
      </c>
      <c r="F5459">
        <v>13.66</v>
      </c>
    </row>
    <row r="5460" spans="1:6" x14ac:dyDescent="0.25">
      <c r="A5460" t="s">
        <v>16159</v>
      </c>
      <c r="B5460" t="s">
        <v>16160</v>
      </c>
      <c r="C5460" t="s">
        <v>16161</v>
      </c>
      <c r="D5460" t="s">
        <v>127</v>
      </c>
      <c r="E5460">
        <v>1937</v>
      </c>
      <c r="F5460">
        <v>12.8</v>
      </c>
    </row>
    <row r="5461" spans="1:6" x14ac:dyDescent="0.25">
      <c r="A5461" t="s">
        <v>16162</v>
      </c>
      <c r="B5461" t="s">
        <v>16163</v>
      </c>
      <c r="C5461" t="s">
        <v>16164</v>
      </c>
      <c r="D5461" t="s">
        <v>88</v>
      </c>
      <c r="E5461">
        <v>1937</v>
      </c>
      <c r="F5461">
        <v>8.94</v>
      </c>
    </row>
    <row r="5462" spans="1:6" x14ac:dyDescent="0.25">
      <c r="A5462" t="s">
        <v>16165</v>
      </c>
      <c r="B5462" t="s">
        <v>16166</v>
      </c>
      <c r="C5462" t="s">
        <v>16167</v>
      </c>
      <c r="D5462" t="s">
        <v>127</v>
      </c>
      <c r="E5462">
        <v>1933</v>
      </c>
      <c r="F5462">
        <v>12.75</v>
      </c>
    </row>
    <row r="5463" spans="1:6" x14ac:dyDescent="0.25">
      <c r="A5463" t="s">
        <v>16168</v>
      </c>
      <c r="B5463" t="s">
        <v>16169</v>
      </c>
      <c r="C5463" t="s">
        <v>16170</v>
      </c>
      <c r="D5463" t="s">
        <v>127</v>
      </c>
      <c r="E5463">
        <v>1932</v>
      </c>
      <c r="F5463">
        <v>4.74</v>
      </c>
    </row>
    <row r="5464" spans="1:6" x14ac:dyDescent="0.25">
      <c r="A5464" t="s">
        <v>16171</v>
      </c>
      <c r="B5464" t="s">
        <v>16172</v>
      </c>
      <c r="C5464" t="s">
        <v>16173</v>
      </c>
      <c r="D5464" t="s">
        <v>127</v>
      </c>
      <c r="E5464">
        <v>1929</v>
      </c>
      <c r="F5464">
        <v>6.32</v>
      </c>
    </row>
    <row r="5465" spans="1:6" x14ac:dyDescent="0.25">
      <c r="A5465" t="s">
        <v>16174</v>
      </c>
      <c r="B5465" t="s">
        <v>16175</v>
      </c>
      <c r="C5465" t="s">
        <v>16176</v>
      </c>
      <c r="D5465" t="s">
        <v>205</v>
      </c>
      <c r="E5465">
        <v>1927</v>
      </c>
      <c r="F5465">
        <v>13.83</v>
      </c>
    </row>
    <row r="5466" spans="1:6" x14ac:dyDescent="0.25">
      <c r="A5466" t="s">
        <v>16177</v>
      </c>
      <c r="B5466" t="s">
        <v>16178</v>
      </c>
      <c r="C5466" t="s">
        <v>16179</v>
      </c>
      <c r="D5466" t="s">
        <v>383</v>
      </c>
      <c r="E5466">
        <v>1909</v>
      </c>
      <c r="F5466">
        <v>9.1199999999999992</v>
      </c>
    </row>
    <row r="5467" spans="1:6" x14ac:dyDescent="0.25">
      <c r="A5467" t="s">
        <v>16180</v>
      </c>
      <c r="B5467" t="s">
        <v>16181</v>
      </c>
      <c r="C5467" t="s">
        <v>6799</v>
      </c>
      <c r="D5467" t="s">
        <v>123</v>
      </c>
      <c r="E5467">
        <v>1902</v>
      </c>
      <c r="F5467">
        <v>8.7200000000000006</v>
      </c>
    </row>
    <row r="5468" spans="1:6" x14ac:dyDescent="0.25">
      <c r="A5468" t="s">
        <v>16182</v>
      </c>
      <c r="B5468" t="s">
        <v>16183</v>
      </c>
      <c r="C5468" t="s">
        <v>16184</v>
      </c>
      <c r="D5468" t="s">
        <v>127</v>
      </c>
      <c r="E5468">
        <v>1902</v>
      </c>
      <c r="F5468">
        <v>10.210000000000001</v>
      </c>
    </row>
    <row r="5469" spans="1:6" x14ac:dyDescent="0.25">
      <c r="A5469" t="s">
        <v>16185</v>
      </c>
      <c r="B5469" t="s">
        <v>16186</v>
      </c>
      <c r="C5469" t="s">
        <v>16187</v>
      </c>
      <c r="D5469" t="s">
        <v>127</v>
      </c>
      <c r="E5469">
        <v>1888</v>
      </c>
      <c r="F5469">
        <v>5.13</v>
      </c>
    </row>
    <row r="5470" spans="1:6" x14ac:dyDescent="0.25">
      <c r="A5470" t="s">
        <v>16188</v>
      </c>
      <c r="B5470" t="s">
        <v>16189</v>
      </c>
      <c r="C5470" t="s">
        <v>16190</v>
      </c>
      <c r="D5470" t="s">
        <v>383</v>
      </c>
      <c r="E5470">
        <v>1874</v>
      </c>
      <c r="F5470">
        <v>5.8</v>
      </c>
    </row>
    <row r="5471" spans="1:6" x14ac:dyDescent="0.25">
      <c r="A5471" t="s">
        <v>16191</v>
      </c>
      <c r="B5471" t="s">
        <v>16192</v>
      </c>
      <c r="C5471" t="s">
        <v>16193</v>
      </c>
      <c r="D5471" t="s">
        <v>88</v>
      </c>
      <c r="E5471">
        <v>1860</v>
      </c>
      <c r="F5471">
        <v>11.47</v>
      </c>
    </row>
    <row r="5472" spans="1:6" x14ac:dyDescent="0.25">
      <c r="A5472" t="s">
        <v>16194</v>
      </c>
      <c r="B5472" t="s">
        <v>16195</v>
      </c>
      <c r="C5472" t="s">
        <v>16196</v>
      </c>
      <c r="D5472" t="s">
        <v>123</v>
      </c>
      <c r="E5472">
        <v>1858</v>
      </c>
      <c r="F5472">
        <v>8.52</v>
      </c>
    </row>
    <row r="5473" spans="1:6" x14ac:dyDescent="0.25">
      <c r="A5473" t="s">
        <v>16197</v>
      </c>
      <c r="B5473" t="s">
        <v>16198</v>
      </c>
      <c r="C5473" t="s">
        <v>16199</v>
      </c>
      <c r="D5473" t="s">
        <v>127</v>
      </c>
      <c r="E5473">
        <v>1858</v>
      </c>
      <c r="F5473">
        <v>10.01</v>
      </c>
    </row>
    <row r="5474" spans="1:6" x14ac:dyDescent="0.25">
      <c r="A5474" t="s">
        <v>16200</v>
      </c>
      <c r="B5474" t="s">
        <v>16201</v>
      </c>
      <c r="C5474" t="s">
        <v>16202</v>
      </c>
      <c r="D5474" t="s">
        <v>205</v>
      </c>
      <c r="E5474">
        <v>1856</v>
      </c>
      <c r="F5474">
        <v>13.46</v>
      </c>
    </row>
    <row r="5475" spans="1:6" x14ac:dyDescent="0.25">
      <c r="A5475" t="s">
        <v>16203</v>
      </c>
      <c r="B5475" t="s">
        <v>16204</v>
      </c>
      <c r="C5475" t="s">
        <v>16205</v>
      </c>
      <c r="D5475" t="s">
        <v>115</v>
      </c>
      <c r="E5475">
        <v>1849</v>
      </c>
      <c r="F5475">
        <v>6.4</v>
      </c>
    </row>
    <row r="5476" spans="1:6" x14ac:dyDescent="0.25">
      <c r="A5476" t="s">
        <v>16206</v>
      </c>
      <c r="B5476" t="s">
        <v>16207</v>
      </c>
      <c r="C5476" t="s">
        <v>16208</v>
      </c>
      <c r="D5476" t="s">
        <v>88</v>
      </c>
      <c r="E5476">
        <v>1846</v>
      </c>
      <c r="F5476">
        <v>7.13</v>
      </c>
    </row>
    <row r="5477" spans="1:6" x14ac:dyDescent="0.25">
      <c r="A5477" t="s">
        <v>16209</v>
      </c>
      <c r="B5477" t="s">
        <v>16210</v>
      </c>
      <c r="C5477" t="s">
        <v>16211</v>
      </c>
      <c r="D5477" t="s">
        <v>383</v>
      </c>
      <c r="E5477">
        <v>1846</v>
      </c>
      <c r="F5477">
        <v>10.97</v>
      </c>
    </row>
    <row r="5478" spans="1:6" x14ac:dyDescent="0.25">
      <c r="A5478" t="s">
        <v>16212</v>
      </c>
      <c r="B5478" t="s">
        <v>16213</v>
      </c>
      <c r="C5478" t="s">
        <v>16214</v>
      </c>
      <c r="D5478" t="s">
        <v>88</v>
      </c>
      <c r="E5478">
        <v>1842</v>
      </c>
      <c r="F5478">
        <v>6.83</v>
      </c>
    </row>
    <row r="5479" spans="1:6" x14ac:dyDescent="0.25">
      <c r="A5479" t="s">
        <v>16215</v>
      </c>
      <c r="B5479" t="s">
        <v>16216</v>
      </c>
      <c r="C5479" t="s">
        <v>16217</v>
      </c>
      <c r="D5479" t="s">
        <v>127</v>
      </c>
      <c r="E5479">
        <v>1830</v>
      </c>
      <c r="F5479">
        <v>8.9600000000000009</v>
      </c>
    </row>
    <row r="5480" spans="1:6" x14ac:dyDescent="0.25">
      <c r="A5480" t="s">
        <v>16218</v>
      </c>
      <c r="B5480" t="s">
        <v>16219</v>
      </c>
      <c r="C5480" t="s">
        <v>16220</v>
      </c>
      <c r="D5480" t="s">
        <v>107</v>
      </c>
      <c r="E5480">
        <v>1829</v>
      </c>
      <c r="F5480">
        <v>5.63</v>
      </c>
    </row>
    <row r="5481" spans="1:6" x14ac:dyDescent="0.25">
      <c r="A5481" t="s">
        <v>16221</v>
      </c>
      <c r="B5481" t="s">
        <v>16222</v>
      </c>
      <c r="C5481" t="s">
        <v>16223</v>
      </c>
      <c r="D5481" t="s">
        <v>160</v>
      </c>
      <c r="E5481">
        <v>1824</v>
      </c>
      <c r="F5481">
        <v>15.08</v>
      </c>
    </row>
    <row r="5482" spans="1:6" x14ac:dyDescent="0.25">
      <c r="A5482" t="s">
        <v>16224</v>
      </c>
      <c r="B5482" t="s">
        <v>16225</v>
      </c>
      <c r="C5482" t="s">
        <v>1346</v>
      </c>
      <c r="D5482" t="s">
        <v>173</v>
      </c>
      <c r="E5482">
        <v>1822</v>
      </c>
      <c r="F5482">
        <v>13.51</v>
      </c>
    </row>
    <row r="5483" spans="1:6" x14ac:dyDescent="0.25">
      <c r="A5483" t="s">
        <v>16226</v>
      </c>
      <c r="B5483" t="s">
        <v>16227</v>
      </c>
      <c r="C5483" t="s">
        <v>16228</v>
      </c>
      <c r="D5483" t="s">
        <v>107</v>
      </c>
      <c r="E5483">
        <v>1819</v>
      </c>
      <c r="F5483">
        <v>11.17</v>
      </c>
    </row>
    <row r="5484" spans="1:6" x14ac:dyDescent="0.25">
      <c r="A5484" t="s">
        <v>16229</v>
      </c>
      <c r="B5484" t="s">
        <v>16230</v>
      </c>
      <c r="C5484" t="s">
        <v>16231</v>
      </c>
      <c r="D5484" t="s">
        <v>127</v>
      </c>
      <c r="E5484">
        <v>1818</v>
      </c>
      <c r="F5484">
        <v>11.12</v>
      </c>
    </row>
    <row r="5485" spans="1:6" x14ac:dyDescent="0.25">
      <c r="A5485" t="s">
        <v>16232</v>
      </c>
      <c r="B5485" t="s">
        <v>16233</v>
      </c>
      <c r="C5485" t="s">
        <v>16234</v>
      </c>
      <c r="D5485" t="s">
        <v>88</v>
      </c>
      <c r="E5485">
        <v>1818</v>
      </c>
      <c r="F5485">
        <v>13.47</v>
      </c>
    </row>
    <row r="5486" spans="1:6" x14ac:dyDescent="0.25">
      <c r="A5486" t="s">
        <v>16235</v>
      </c>
      <c r="B5486" t="s">
        <v>16236</v>
      </c>
      <c r="C5486" t="s">
        <v>16237</v>
      </c>
      <c r="D5486" t="s">
        <v>107</v>
      </c>
      <c r="E5486">
        <v>1810</v>
      </c>
      <c r="F5486">
        <v>13.55</v>
      </c>
    </row>
    <row r="5487" spans="1:6" x14ac:dyDescent="0.25">
      <c r="A5487" t="s">
        <v>16238</v>
      </c>
      <c r="B5487" t="s">
        <v>16239</v>
      </c>
      <c r="C5487" t="s">
        <v>16240</v>
      </c>
      <c r="D5487" t="s">
        <v>107</v>
      </c>
      <c r="E5487">
        <v>1808</v>
      </c>
      <c r="F5487">
        <v>15.54</v>
      </c>
    </row>
    <row r="5488" spans="1:6" x14ac:dyDescent="0.25">
      <c r="A5488" t="s">
        <v>16241</v>
      </c>
      <c r="B5488" t="s">
        <v>16242</v>
      </c>
      <c r="C5488" t="s">
        <v>16243</v>
      </c>
      <c r="D5488" t="s">
        <v>195</v>
      </c>
      <c r="E5488">
        <v>1800</v>
      </c>
      <c r="F5488">
        <v>5.27</v>
      </c>
    </row>
    <row r="5489" spans="1:6" x14ac:dyDescent="0.25">
      <c r="A5489" t="s">
        <v>16244</v>
      </c>
      <c r="B5489" t="s">
        <v>16245</v>
      </c>
      <c r="C5489" t="s">
        <v>4886</v>
      </c>
      <c r="D5489" t="s">
        <v>127</v>
      </c>
      <c r="E5489">
        <v>1800</v>
      </c>
      <c r="F5489">
        <v>15.08</v>
      </c>
    </row>
    <row r="5490" spans="1:6" x14ac:dyDescent="0.25">
      <c r="A5490" t="s">
        <v>16246</v>
      </c>
      <c r="B5490" t="s">
        <v>16247</v>
      </c>
      <c r="C5490" t="s">
        <v>16248</v>
      </c>
      <c r="D5490" t="s">
        <v>127</v>
      </c>
      <c r="E5490">
        <v>1796</v>
      </c>
      <c r="F5490">
        <v>8.83</v>
      </c>
    </row>
    <row r="5491" spans="1:6" x14ac:dyDescent="0.25">
      <c r="A5491" t="s">
        <v>16249</v>
      </c>
      <c r="B5491" t="s">
        <v>16250</v>
      </c>
      <c r="C5491" t="s">
        <v>16251</v>
      </c>
      <c r="D5491" t="s">
        <v>127</v>
      </c>
      <c r="E5491">
        <v>1795</v>
      </c>
      <c r="F5491">
        <v>8.1199999999999992</v>
      </c>
    </row>
    <row r="5492" spans="1:6" x14ac:dyDescent="0.25">
      <c r="A5492" t="s">
        <v>16252</v>
      </c>
      <c r="B5492" t="s">
        <v>16253</v>
      </c>
      <c r="C5492" t="s">
        <v>16254</v>
      </c>
      <c r="D5492" t="s">
        <v>88</v>
      </c>
      <c r="E5492">
        <v>1794</v>
      </c>
      <c r="F5492">
        <v>14.61</v>
      </c>
    </row>
    <row r="5493" spans="1:6" x14ac:dyDescent="0.25">
      <c r="A5493" t="s">
        <v>16255</v>
      </c>
      <c r="B5493" t="s">
        <v>16256</v>
      </c>
      <c r="C5493" t="s">
        <v>16257</v>
      </c>
      <c r="D5493" t="s">
        <v>205</v>
      </c>
      <c r="E5493">
        <v>1783</v>
      </c>
      <c r="F5493">
        <v>10.01</v>
      </c>
    </row>
    <row r="5494" spans="1:6" x14ac:dyDescent="0.25">
      <c r="A5494" t="s">
        <v>16258</v>
      </c>
      <c r="B5494" t="s">
        <v>16259</v>
      </c>
      <c r="C5494" t="s">
        <v>16260</v>
      </c>
      <c r="D5494" t="s">
        <v>383</v>
      </c>
      <c r="E5494">
        <v>1783</v>
      </c>
      <c r="F5494">
        <v>8.2200000000000006</v>
      </c>
    </row>
    <row r="5495" spans="1:6" x14ac:dyDescent="0.25">
      <c r="A5495" t="s">
        <v>16261</v>
      </c>
      <c r="B5495" t="s">
        <v>16262</v>
      </c>
      <c r="C5495" t="s">
        <v>16263</v>
      </c>
      <c r="D5495" t="s">
        <v>205</v>
      </c>
      <c r="E5495">
        <v>1781</v>
      </c>
      <c r="F5495">
        <v>11.35</v>
      </c>
    </row>
    <row r="5496" spans="1:6" x14ac:dyDescent="0.25">
      <c r="A5496" t="s">
        <v>16264</v>
      </c>
      <c r="B5496" t="s">
        <v>16265</v>
      </c>
      <c r="C5496" t="s">
        <v>16266</v>
      </c>
      <c r="D5496" t="s">
        <v>205</v>
      </c>
      <c r="E5496">
        <v>1778</v>
      </c>
      <c r="F5496">
        <v>9.5299999999999994</v>
      </c>
    </row>
    <row r="5497" spans="1:6" x14ac:dyDescent="0.25">
      <c r="A5497" t="s">
        <v>16267</v>
      </c>
      <c r="B5497" t="s">
        <v>16268</v>
      </c>
      <c r="C5497" t="s">
        <v>2198</v>
      </c>
      <c r="D5497" t="s">
        <v>205</v>
      </c>
      <c r="E5497">
        <v>1776</v>
      </c>
      <c r="F5497">
        <v>11.16</v>
      </c>
    </row>
    <row r="5498" spans="1:6" x14ac:dyDescent="0.25">
      <c r="A5498" t="s">
        <v>16269</v>
      </c>
      <c r="B5498" t="s">
        <v>16270</v>
      </c>
      <c r="C5498" t="s">
        <v>16271</v>
      </c>
      <c r="D5498" t="s">
        <v>123</v>
      </c>
      <c r="E5498">
        <v>1774</v>
      </c>
      <c r="F5498">
        <v>5.28</v>
      </c>
    </row>
    <row r="5499" spans="1:6" x14ac:dyDescent="0.25">
      <c r="A5499" t="s">
        <v>16272</v>
      </c>
      <c r="B5499" t="s">
        <v>16273</v>
      </c>
      <c r="C5499" t="s">
        <v>16274</v>
      </c>
      <c r="D5499" t="s">
        <v>107</v>
      </c>
      <c r="E5499">
        <v>1770</v>
      </c>
      <c r="F5499">
        <v>6.1</v>
      </c>
    </row>
    <row r="5500" spans="1:6" x14ac:dyDescent="0.25">
      <c r="A5500" t="s">
        <v>16275</v>
      </c>
      <c r="B5500" t="s">
        <v>16276</v>
      </c>
      <c r="C5500" t="s">
        <v>16277</v>
      </c>
      <c r="D5500" t="s">
        <v>383</v>
      </c>
      <c r="E5500">
        <v>1768</v>
      </c>
      <c r="F5500">
        <v>9.58</v>
      </c>
    </row>
    <row r="5501" spans="1:6" x14ac:dyDescent="0.25">
      <c r="A5501" t="s">
        <v>16278</v>
      </c>
      <c r="B5501" t="s">
        <v>16279</v>
      </c>
      <c r="C5501" t="s">
        <v>16280</v>
      </c>
      <c r="D5501" t="s">
        <v>127</v>
      </c>
      <c r="E5501">
        <v>1757</v>
      </c>
      <c r="F5501">
        <v>10.91</v>
      </c>
    </row>
    <row r="5502" spans="1:6" x14ac:dyDescent="0.25">
      <c r="A5502" t="s">
        <v>16281</v>
      </c>
      <c r="B5502" t="s">
        <v>16282</v>
      </c>
      <c r="C5502" t="s">
        <v>1217</v>
      </c>
      <c r="D5502" t="s">
        <v>115</v>
      </c>
      <c r="E5502">
        <v>1748</v>
      </c>
      <c r="F5502">
        <v>10.76</v>
      </c>
    </row>
    <row r="5503" spans="1:6" x14ac:dyDescent="0.25">
      <c r="A5503" t="s">
        <v>16283</v>
      </c>
      <c r="B5503" t="s">
        <v>16284</v>
      </c>
      <c r="C5503" t="s">
        <v>16285</v>
      </c>
      <c r="D5503" t="s">
        <v>127</v>
      </c>
      <c r="E5503">
        <v>1744</v>
      </c>
      <c r="F5503">
        <v>6.03</v>
      </c>
    </row>
    <row r="5504" spans="1:6" x14ac:dyDescent="0.25">
      <c r="A5504" t="s">
        <v>16286</v>
      </c>
      <c r="B5504" t="s">
        <v>16287</v>
      </c>
      <c r="C5504" t="s">
        <v>11233</v>
      </c>
      <c r="D5504" t="s">
        <v>160</v>
      </c>
      <c r="E5504">
        <v>1743</v>
      </c>
      <c r="F5504">
        <v>15.7</v>
      </c>
    </row>
    <row r="5505" spans="1:6" x14ac:dyDescent="0.25">
      <c r="A5505" t="s">
        <v>16288</v>
      </c>
      <c r="B5505" t="s">
        <v>16289</v>
      </c>
      <c r="C5505" t="s">
        <v>16290</v>
      </c>
      <c r="D5505" t="s">
        <v>127</v>
      </c>
      <c r="E5505">
        <v>1739</v>
      </c>
      <c r="F5505">
        <v>10.42</v>
      </c>
    </row>
    <row r="5506" spans="1:6" x14ac:dyDescent="0.25">
      <c r="A5506" t="s">
        <v>16291</v>
      </c>
      <c r="B5506" t="s">
        <v>16292</v>
      </c>
      <c r="C5506" t="s">
        <v>16293</v>
      </c>
      <c r="D5506" t="s">
        <v>127</v>
      </c>
      <c r="E5506">
        <v>1738</v>
      </c>
      <c r="F5506">
        <v>7.35</v>
      </c>
    </row>
    <row r="5507" spans="1:6" x14ac:dyDescent="0.25">
      <c r="A5507" t="s">
        <v>16294</v>
      </c>
      <c r="B5507" t="s">
        <v>16295</v>
      </c>
      <c r="C5507" t="s">
        <v>16296</v>
      </c>
      <c r="D5507" t="s">
        <v>127</v>
      </c>
      <c r="E5507">
        <v>1733</v>
      </c>
      <c r="F5507">
        <v>5.24</v>
      </c>
    </row>
    <row r="5508" spans="1:6" x14ac:dyDescent="0.25">
      <c r="A5508" t="s">
        <v>16297</v>
      </c>
      <c r="B5508" t="s">
        <v>16298</v>
      </c>
      <c r="C5508" t="s">
        <v>16299</v>
      </c>
      <c r="D5508" t="s">
        <v>127</v>
      </c>
      <c r="E5508">
        <v>1721</v>
      </c>
      <c r="F5508">
        <v>6.3</v>
      </c>
    </row>
    <row r="5509" spans="1:6" x14ac:dyDescent="0.25">
      <c r="A5509" t="s">
        <v>16300</v>
      </c>
      <c r="B5509" t="s">
        <v>16301</v>
      </c>
      <c r="C5509" t="s">
        <v>16302</v>
      </c>
      <c r="D5509" t="s">
        <v>127</v>
      </c>
      <c r="E5509">
        <v>1720</v>
      </c>
      <c r="F5509">
        <v>14.6</v>
      </c>
    </row>
    <row r="5510" spans="1:6" x14ac:dyDescent="0.25">
      <c r="A5510" t="s">
        <v>16303</v>
      </c>
      <c r="B5510" t="s">
        <v>16304</v>
      </c>
      <c r="C5510" t="s">
        <v>16305</v>
      </c>
      <c r="D5510" t="s">
        <v>160</v>
      </c>
      <c r="E5510">
        <v>1720</v>
      </c>
      <c r="F5510">
        <v>8.98</v>
      </c>
    </row>
    <row r="5511" spans="1:6" x14ac:dyDescent="0.25">
      <c r="A5511" t="s">
        <v>16306</v>
      </c>
      <c r="B5511" t="s">
        <v>16307</v>
      </c>
      <c r="C5511" t="s">
        <v>16308</v>
      </c>
      <c r="D5511" t="s">
        <v>205</v>
      </c>
      <c r="E5511">
        <v>1702</v>
      </c>
      <c r="F5511">
        <v>4.16</v>
      </c>
    </row>
    <row r="5512" spans="1:6" x14ac:dyDescent="0.25">
      <c r="A5512" t="s">
        <v>16309</v>
      </c>
      <c r="B5512" t="s">
        <v>16310</v>
      </c>
      <c r="C5512" t="s">
        <v>16311</v>
      </c>
      <c r="D5512" t="s">
        <v>160</v>
      </c>
      <c r="E5512">
        <v>1699</v>
      </c>
      <c r="F5512">
        <v>10.99</v>
      </c>
    </row>
    <row r="5513" spans="1:6" x14ac:dyDescent="0.25">
      <c r="A5513" t="s">
        <v>16312</v>
      </c>
      <c r="B5513" t="s">
        <v>16313</v>
      </c>
      <c r="C5513" t="s">
        <v>16314</v>
      </c>
      <c r="D5513" t="s">
        <v>127</v>
      </c>
      <c r="E5513">
        <v>1696</v>
      </c>
      <c r="F5513">
        <v>11</v>
      </c>
    </row>
    <row r="5514" spans="1:6" x14ac:dyDescent="0.25">
      <c r="A5514" t="s">
        <v>16315</v>
      </c>
      <c r="B5514" t="s">
        <v>16316</v>
      </c>
      <c r="C5514" t="s">
        <v>10157</v>
      </c>
      <c r="D5514" t="s">
        <v>107</v>
      </c>
      <c r="E5514">
        <v>1690</v>
      </c>
      <c r="F5514">
        <v>7.82</v>
      </c>
    </row>
    <row r="5515" spans="1:6" x14ac:dyDescent="0.25">
      <c r="A5515" t="s">
        <v>16317</v>
      </c>
      <c r="B5515" t="s">
        <v>16318</v>
      </c>
      <c r="C5515" t="s">
        <v>16319</v>
      </c>
      <c r="D5515" t="s">
        <v>205</v>
      </c>
      <c r="E5515">
        <v>1689</v>
      </c>
      <c r="F5515">
        <v>9.8699999999999992</v>
      </c>
    </row>
    <row r="5516" spans="1:6" x14ac:dyDescent="0.25">
      <c r="A5516" t="s">
        <v>16320</v>
      </c>
      <c r="B5516" t="s">
        <v>16321</v>
      </c>
      <c r="C5516" t="s">
        <v>16322</v>
      </c>
      <c r="D5516" t="s">
        <v>123</v>
      </c>
      <c r="E5516">
        <v>1685</v>
      </c>
      <c r="F5516">
        <v>6.63</v>
      </c>
    </row>
    <row r="5517" spans="1:6" x14ac:dyDescent="0.25">
      <c r="A5517" t="s">
        <v>16323</v>
      </c>
      <c r="B5517" t="s">
        <v>16324</v>
      </c>
      <c r="C5517" t="s">
        <v>16325</v>
      </c>
      <c r="D5517" t="s">
        <v>127</v>
      </c>
      <c r="E5517">
        <v>1683</v>
      </c>
      <c r="F5517">
        <v>14.72</v>
      </c>
    </row>
    <row r="5518" spans="1:6" x14ac:dyDescent="0.25">
      <c r="A5518" t="s">
        <v>16326</v>
      </c>
      <c r="B5518" t="s">
        <v>16327</v>
      </c>
      <c r="C5518" t="s">
        <v>16328</v>
      </c>
      <c r="D5518" t="s">
        <v>88</v>
      </c>
      <c r="E5518">
        <v>1682</v>
      </c>
      <c r="F5518">
        <v>5.98</v>
      </c>
    </row>
    <row r="5519" spans="1:6" x14ac:dyDescent="0.25">
      <c r="A5519" t="s">
        <v>16329</v>
      </c>
      <c r="B5519" t="s">
        <v>16330</v>
      </c>
      <c r="C5519" t="s">
        <v>16331</v>
      </c>
      <c r="D5519" t="s">
        <v>127</v>
      </c>
      <c r="E5519">
        <v>1674</v>
      </c>
      <c r="F5519">
        <v>10.81</v>
      </c>
    </row>
    <row r="5520" spans="1:6" x14ac:dyDescent="0.25">
      <c r="A5520" t="s">
        <v>16332</v>
      </c>
      <c r="B5520" t="s">
        <v>16333</v>
      </c>
      <c r="C5520" t="s">
        <v>16334</v>
      </c>
      <c r="D5520" t="s">
        <v>88</v>
      </c>
      <c r="E5520">
        <v>1670</v>
      </c>
      <c r="F5520">
        <v>15.43</v>
      </c>
    </row>
    <row r="5521" spans="1:6" x14ac:dyDescent="0.25">
      <c r="A5521" t="s">
        <v>16335</v>
      </c>
      <c r="B5521" t="s">
        <v>16336</v>
      </c>
      <c r="C5521" t="s">
        <v>5151</v>
      </c>
      <c r="D5521" t="s">
        <v>88</v>
      </c>
      <c r="E5521">
        <v>1669</v>
      </c>
      <c r="F5521">
        <v>11.74</v>
      </c>
    </row>
    <row r="5522" spans="1:6" x14ac:dyDescent="0.25">
      <c r="A5522" t="s">
        <v>16337</v>
      </c>
      <c r="B5522" t="s">
        <v>16338</v>
      </c>
      <c r="C5522" t="s">
        <v>16339</v>
      </c>
      <c r="D5522" t="s">
        <v>127</v>
      </c>
      <c r="E5522">
        <v>1668</v>
      </c>
      <c r="F5522">
        <v>13.52</v>
      </c>
    </row>
    <row r="5523" spans="1:6" x14ac:dyDescent="0.25">
      <c r="A5523" t="s">
        <v>16340</v>
      </c>
      <c r="B5523" t="s">
        <v>16341</v>
      </c>
      <c r="C5523" t="s">
        <v>2914</v>
      </c>
      <c r="D5523" t="s">
        <v>205</v>
      </c>
      <c r="E5523">
        <v>1668</v>
      </c>
      <c r="F5523">
        <v>12.33</v>
      </c>
    </row>
    <row r="5524" spans="1:6" x14ac:dyDescent="0.25">
      <c r="A5524" t="s">
        <v>16342</v>
      </c>
      <c r="B5524" t="s">
        <v>16343</v>
      </c>
      <c r="C5524" t="s">
        <v>16344</v>
      </c>
      <c r="D5524" t="s">
        <v>127</v>
      </c>
      <c r="E5524">
        <v>1656</v>
      </c>
      <c r="F5524">
        <v>9.84</v>
      </c>
    </row>
    <row r="5525" spans="1:6" x14ac:dyDescent="0.25">
      <c r="A5525" t="s">
        <v>16345</v>
      </c>
      <c r="B5525" t="s">
        <v>16346</v>
      </c>
      <c r="C5525" t="s">
        <v>16347</v>
      </c>
      <c r="D5525" t="s">
        <v>88</v>
      </c>
      <c r="E5525">
        <v>1656</v>
      </c>
      <c r="F5525">
        <v>15.49</v>
      </c>
    </row>
    <row r="5526" spans="1:6" x14ac:dyDescent="0.25">
      <c r="A5526" t="s">
        <v>16348</v>
      </c>
      <c r="B5526" t="s">
        <v>16349</v>
      </c>
      <c r="C5526" t="s">
        <v>16350</v>
      </c>
      <c r="D5526" t="s">
        <v>205</v>
      </c>
      <c r="E5526">
        <v>1651</v>
      </c>
      <c r="F5526">
        <v>6.87</v>
      </c>
    </row>
    <row r="5527" spans="1:6" x14ac:dyDescent="0.25">
      <c r="A5527" t="s">
        <v>16351</v>
      </c>
      <c r="B5527" t="s">
        <v>16352</v>
      </c>
      <c r="C5527" t="s">
        <v>16353</v>
      </c>
      <c r="D5527" t="s">
        <v>127</v>
      </c>
      <c r="E5527">
        <v>1646</v>
      </c>
      <c r="F5527">
        <v>9.0399999999999991</v>
      </c>
    </row>
    <row r="5528" spans="1:6" x14ac:dyDescent="0.25">
      <c r="A5528" t="s">
        <v>16354</v>
      </c>
      <c r="B5528" t="s">
        <v>16355</v>
      </c>
      <c r="C5528" t="s">
        <v>16356</v>
      </c>
      <c r="D5528" t="s">
        <v>88</v>
      </c>
      <c r="E5528">
        <v>1645</v>
      </c>
      <c r="F5528">
        <v>7.67</v>
      </c>
    </row>
    <row r="5529" spans="1:6" x14ac:dyDescent="0.25">
      <c r="A5529" t="s">
        <v>16357</v>
      </c>
      <c r="B5529" t="s">
        <v>16358</v>
      </c>
      <c r="C5529" t="s">
        <v>16359</v>
      </c>
      <c r="D5529" t="s">
        <v>127</v>
      </c>
      <c r="E5529">
        <v>1635</v>
      </c>
      <c r="F5529">
        <v>9.5299999999999994</v>
      </c>
    </row>
    <row r="5530" spans="1:6" x14ac:dyDescent="0.25">
      <c r="A5530" t="s">
        <v>16360</v>
      </c>
      <c r="B5530" t="s">
        <v>16361</v>
      </c>
      <c r="C5530" t="s">
        <v>16362</v>
      </c>
      <c r="D5530" t="s">
        <v>383</v>
      </c>
      <c r="E5530">
        <v>1626</v>
      </c>
      <c r="F5530">
        <v>15.9</v>
      </c>
    </row>
    <row r="5531" spans="1:6" x14ac:dyDescent="0.25">
      <c r="A5531" t="s">
        <v>16363</v>
      </c>
      <c r="B5531" t="s">
        <v>16364</v>
      </c>
      <c r="C5531" t="s">
        <v>16365</v>
      </c>
      <c r="D5531" t="s">
        <v>88</v>
      </c>
      <c r="E5531">
        <v>1620</v>
      </c>
      <c r="F5531">
        <v>12.01</v>
      </c>
    </row>
    <row r="5532" spans="1:6" x14ac:dyDescent="0.25">
      <c r="A5532" t="s">
        <v>16366</v>
      </c>
      <c r="B5532" t="s">
        <v>16367</v>
      </c>
      <c r="C5532" t="s">
        <v>16368</v>
      </c>
      <c r="D5532" t="s">
        <v>127</v>
      </c>
      <c r="E5532">
        <v>1607</v>
      </c>
      <c r="F5532">
        <v>10.83</v>
      </c>
    </row>
    <row r="5533" spans="1:6" x14ac:dyDescent="0.25">
      <c r="A5533" t="s">
        <v>16369</v>
      </c>
      <c r="B5533" t="s">
        <v>16370</v>
      </c>
      <c r="C5533" t="s">
        <v>16371</v>
      </c>
      <c r="D5533" t="s">
        <v>88</v>
      </c>
      <c r="E5533">
        <v>1603</v>
      </c>
      <c r="F5533">
        <v>10.96</v>
      </c>
    </row>
    <row r="5534" spans="1:6" x14ac:dyDescent="0.25">
      <c r="A5534" t="s">
        <v>16372</v>
      </c>
      <c r="B5534" t="s">
        <v>16373</v>
      </c>
      <c r="C5534" t="s">
        <v>16374</v>
      </c>
      <c r="D5534" t="s">
        <v>107</v>
      </c>
      <c r="E5534">
        <v>1600</v>
      </c>
      <c r="F5534">
        <v>5.67</v>
      </c>
    </row>
    <row r="5535" spans="1:6" x14ac:dyDescent="0.25">
      <c r="A5535" t="s">
        <v>16375</v>
      </c>
      <c r="B5535" t="s">
        <v>16376</v>
      </c>
      <c r="C5535" t="s">
        <v>16377</v>
      </c>
      <c r="D5535" t="s">
        <v>127</v>
      </c>
      <c r="E5535">
        <v>1590</v>
      </c>
      <c r="F5535">
        <v>7.85</v>
      </c>
    </row>
    <row r="5536" spans="1:6" x14ac:dyDescent="0.25">
      <c r="A5536" t="s">
        <v>16378</v>
      </c>
      <c r="B5536" t="s">
        <v>16379</v>
      </c>
      <c r="C5536" t="s">
        <v>2746</v>
      </c>
      <c r="D5536" t="s">
        <v>383</v>
      </c>
      <c r="E5536">
        <v>1590</v>
      </c>
      <c r="F5536">
        <v>7.96</v>
      </c>
    </row>
    <row r="5537" spans="1:6" x14ac:dyDescent="0.25">
      <c r="A5537" t="s">
        <v>16380</v>
      </c>
      <c r="B5537" t="s">
        <v>16381</v>
      </c>
      <c r="C5537" t="s">
        <v>16382</v>
      </c>
      <c r="D5537" t="s">
        <v>383</v>
      </c>
      <c r="E5537">
        <v>1577</v>
      </c>
      <c r="F5537">
        <v>14.21</v>
      </c>
    </row>
    <row r="5538" spans="1:6" x14ac:dyDescent="0.25">
      <c r="A5538" t="s">
        <v>16383</v>
      </c>
      <c r="B5538" t="s">
        <v>16384</v>
      </c>
      <c r="C5538" t="s">
        <v>16385</v>
      </c>
      <c r="D5538" t="s">
        <v>127</v>
      </c>
      <c r="E5538">
        <v>1575</v>
      </c>
      <c r="F5538">
        <v>12.66</v>
      </c>
    </row>
    <row r="5539" spans="1:6" x14ac:dyDescent="0.25">
      <c r="A5539" t="s">
        <v>16386</v>
      </c>
      <c r="B5539" t="s">
        <v>16387</v>
      </c>
      <c r="C5539" t="s">
        <v>16388</v>
      </c>
      <c r="D5539" t="s">
        <v>107</v>
      </c>
      <c r="E5539">
        <v>1563</v>
      </c>
      <c r="F5539">
        <v>10.31</v>
      </c>
    </row>
    <row r="5540" spans="1:6" x14ac:dyDescent="0.25">
      <c r="A5540" t="s">
        <v>16389</v>
      </c>
      <c r="B5540" t="s">
        <v>16390</v>
      </c>
      <c r="C5540" t="s">
        <v>16391</v>
      </c>
      <c r="D5540" t="s">
        <v>127</v>
      </c>
      <c r="E5540">
        <v>1560</v>
      </c>
      <c r="F5540">
        <v>9.86</v>
      </c>
    </row>
    <row r="5541" spans="1:6" x14ac:dyDescent="0.25">
      <c r="A5541" t="s">
        <v>16392</v>
      </c>
      <c r="B5541" t="s">
        <v>16393</v>
      </c>
      <c r="C5541" t="s">
        <v>16394</v>
      </c>
      <c r="D5541" t="s">
        <v>127</v>
      </c>
      <c r="E5541">
        <v>1552</v>
      </c>
      <c r="F5541">
        <v>5.49</v>
      </c>
    </row>
    <row r="5542" spans="1:6" x14ac:dyDescent="0.25">
      <c r="A5542" t="s">
        <v>16395</v>
      </c>
      <c r="B5542" t="s">
        <v>16396</v>
      </c>
      <c r="C5542" t="s">
        <v>16397</v>
      </c>
      <c r="D5542" t="s">
        <v>107</v>
      </c>
      <c r="E5542">
        <v>1538</v>
      </c>
      <c r="F5542">
        <v>8.41</v>
      </c>
    </row>
    <row r="5543" spans="1:6" x14ac:dyDescent="0.25">
      <c r="A5543" t="s">
        <v>16398</v>
      </c>
      <c r="B5543" t="s">
        <v>16399</v>
      </c>
      <c r="C5543" t="s">
        <v>16400</v>
      </c>
      <c r="D5543" t="s">
        <v>127</v>
      </c>
      <c r="E5543">
        <v>1505</v>
      </c>
      <c r="F5543">
        <v>14.18</v>
      </c>
    </row>
    <row r="5544" spans="1:6" x14ac:dyDescent="0.25">
      <c r="A5544" t="s">
        <v>16401</v>
      </c>
      <c r="B5544" t="s">
        <v>16402</v>
      </c>
      <c r="C5544" t="s">
        <v>16403</v>
      </c>
      <c r="D5544" t="s">
        <v>383</v>
      </c>
      <c r="E5544">
        <v>1501</v>
      </c>
      <c r="F5544">
        <v>8.98</v>
      </c>
    </row>
    <row r="5545" spans="1:6" x14ac:dyDescent="0.25">
      <c r="A5545" t="s">
        <v>16404</v>
      </c>
      <c r="B5545" t="s">
        <v>16405</v>
      </c>
      <c r="C5545" t="s">
        <v>16406</v>
      </c>
      <c r="D5545" t="s">
        <v>127</v>
      </c>
      <c r="E5545">
        <v>1499</v>
      </c>
      <c r="F5545">
        <v>7.88</v>
      </c>
    </row>
    <row r="5546" spans="1:6" x14ac:dyDescent="0.25">
      <c r="A5546" t="s">
        <v>16407</v>
      </c>
      <c r="B5546" t="s">
        <v>16408</v>
      </c>
      <c r="C5546" t="s">
        <v>16409</v>
      </c>
      <c r="D5546" t="s">
        <v>88</v>
      </c>
      <c r="E5546">
        <v>1487</v>
      </c>
      <c r="F5546">
        <v>7.28</v>
      </c>
    </row>
    <row r="5547" spans="1:6" x14ac:dyDescent="0.25">
      <c r="A5547" t="s">
        <v>16410</v>
      </c>
      <c r="B5547" t="s">
        <v>16411</v>
      </c>
      <c r="C5547" t="s">
        <v>16412</v>
      </c>
      <c r="D5547" t="s">
        <v>107</v>
      </c>
      <c r="E5547">
        <v>1474</v>
      </c>
      <c r="F5547">
        <v>4.82</v>
      </c>
    </row>
    <row r="5548" spans="1:6" x14ac:dyDescent="0.25">
      <c r="A5548" t="s">
        <v>16413</v>
      </c>
      <c r="B5548" t="s">
        <v>16414</v>
      </c>
      <c r="C5548" t="s">
        <v>16415</v>
      </c>
      <c r="D5548" t="s">
        <v>383</v>
      </c>
      <c r="E5548">
        <v>1470</v>
      </c>
      <c r="F5548">
        <v>12.08</v>
      </c>
    </row>
    <row r="5549" spans="1:6" x14ac:dyDescent="0.25">
      <c r="A5549" t="s">
        <v>16416</v>
      </c>
      <c r="B5549" t="s">
        <v>16417</v>
      </c>
      <c r="C5549" t="s">
        <v>16418</v>
      </c>
      <c r="D5549" t="s">
        <v>107</v>
      </c>
      <c r="E5549">
        <v>1461</v>
      </c>
      <c r="F5549">
        <v>5.37</v>
      </c>
    </row>
    <row r="5550" spans="1:6" x14ac:dyDescent="0.25">
      <c r="A5550" t="s">
        <v>16419</v>
      </c>
      <c r="B5550" t="s">
        <v>16420</v>
      </c>
      <c r="C5550" t="s">
        <v>16421</v>
      </c>
      <c r="D5550" t="s">
        <v>127</v>
      </c>
      <c r="E5550">
        <v>1417</v>
      </c>
      <c r="F5550">
        <v>8.6199999999999992</v>
      </c>
    </row>
    <row r="5551" spans="1:6" x14ac:dyDescent="0.25">
      <c r="A5551" t="s">
        <v>16422</v>
      </c>
      <c r="B5551" t="s">
        <v>16423</v>
      </c>
      <c r="C5551" t="s">
        <v>16424</v>
      </c>
      <c r="D5551" t="s">
        <v>123</v>
      </c>
      <c r="E5551">
        <v>1405</v>
      </c>
      <c r="F5551">
        <v>6.48</v>
      </c>
    </row>
    <row r="5552" spans="1:6" x14ac:dyDescent="0.25">
      <c r="A5552" t="s">
        <v>16425</v>
      </c>
      <c r="B5552" t="s">
        <v>16426</v>
      </c>
      <c r="C5552" t="s">
        <v>16427</v>
      </c>
      <c r="D5552" t="s">
        <v>107</v>
      </c>
      <c r="E5552">
        <v>1392</v>
      </c>
      <c r="F5552">
        <v>9.3699999999999992</v>
      </c>
    </row>
    <row r="5553" spans="1:6" x14ac:dyDescent="0.25">
      <c r="A5553" t="s">
        <v>16428</v>
      </c>
      <c r="B5553" t="s">
        <v>16429</v>
      </c>
      <c r="C5553" t="s">
        <v>1366</v>
      </c>
      <c r="D5553" t="s">
        <v>123</v>
      </c>
      <c r="E5553">
        <v>1390</v>
      </c>
      <c r="F5553">
        <v>15.38</v>
      </c>
    </row>
    <row r="5554" spans="1:6" x14ac:dyDescent="0.25">
      <c r="A5554" t="s">
        <v>16430</v>
      </c>
      <c r="B5554" t="s">
        <v>16431</v>
      </c>
      <c r="C5554" t="s">
        <v>16432</v>
      </c>
      <c r="D5554" t="s">
        <v>88</v>
      </c>
      <c r="E5554">
        <v>1387</v>
      </c>
      <c r="F5554">
        <v>14.36</v>
      </c>
    </row>
    <row r="5555" spans="1:6" x14ac:dyDescent="0.25">
      <c r="A5555" t="s">
        <v>16433</v>
      </c>
      <c r="B5555" t="s">
        <v>16434</v>
      </c>
      <c r="C5555" t="s">
        <v>16435</v>
      </c>
      <c r="D5555" t="s">
        <v>127</v>
      </c>
      <c r="E5555">
        <v>1374</v>
      </c>
      <c r="F5555">
        <v>8.4700000000000006</v>
      </c>
    </row>
    <row r="5556" spans="1:6" x14ac:dyDescent="0.25">
      <c r="A5556" t="s">
        <v>16436</v>
      </c>
      <c r="B5556" t="s">
        <v>16437</v>
      </c>
      <c r="C5556" t="s">
        <v>16438</v>
      </c>
      <c r="D5556" t="s">
        <v>127</v>
      </c>
      <c r="E5556">
        <v>1368</v>
      </c>
      <c r="F5556">
        <v>12.21</v>
      </c>
    </row>
    <row r="5557" spans="1:6" x14ac:dyDescent="0.25">
      <c r="A5557" t="s">
        <v>16439</v>
      </c>
      <c r="B5557" t="s">
        <v>16440</v>
      </c>
      <c r="C5557" t="s">
        <v>16441</v>
      </c>
      <c r="D5557" t="s">
        <v>115</v>
      </c>
      <c r="E5557">
        <v>1343</v>
      </c>
      <c r="F5557">
        <v>7.41</v>
      </c>
    </row>
    <row r="5558" spans="1:6" x14ac:dyDescent="0.25">
      <c r="A5558" t="s">
        <v>16442</v>
      </c>
      <c r="B5558" t="s">
        <v>16443</v>
      </c>
      <c r="C5558" t="s">
        <v>16444</v>
      </c>
      <c r="D5558" t="s">
        <v>115</v>
      </c>
      <c r="E5558">
        <v>1323</v>
      </c>
      <c r="F5558">
        <v>12.08</v>
      </c>
    </row>
    <row r="5559" spans="1:6" x14ac:dyDescent="0.25">
      <c r="A5559" t="s">
        <v>16445</v>
      </c>
      <c r="B5559" t="s">
        <v>16446</v>
      </c>
      <c r="C5559" t="s">
        <v>16447</v>
      </c>
      <c r="D5559" t="s">
        <v>156</v>
      </c>
      <c r="E5559">
        <v>1318</v>
      </c>
      <c r="F5559">
        <v>12.66</v>
      </c>
    </row>
    <row r="5560" spans="1:6" x14ac:dyDescent="0.25">
      <c r="A5560" t="s">
        <v>16448</v>
      </c>
      <c r="B5560" t="s">
        <v>16449</v>
      </c>
      <c r="C5560" t="s">
        <v>16450</v>
      </c>
      <c r="D5560" t="s">
        <v>127</v>
      </c>
      <c r="E5560">
        <v>1296</v>
      </c>
      <c r="F5560">
        <v>6.39</v>
      </c>
    </row>
    <row r="5561" spans="1:6" x14ac:dyDescent="0.25">
      <c r="A5561" t="s">
        <v>16451</v>
      </c>
      <c r="B5561" t="s">
        <v>16452</v>
      </c>
      <c r="C5561" t="s">
        <v>16453</v>
      </c>
      <c r="D5561" t="s">
        <v>127</v>
      </c>
      <c r="E5561">
        <v>1290</v>
      </c>
      <c r="F5561">
        <v>9.1999999999999993</v>
      </c>
    </row>
    <row r="5562" spans="1:6" x14ac:dyDescent="0.25">
      <c r="A5562" t="s">
        <v>16454</v>
      </c>
      <c r="B5562" t="s">
        <v>16455</v>
      </c>
      <c r="C5562" t="s">
        <v>16456</v>
      </c>
      <c r="D5562" t="s">
        <v>107</v>
      </c>
      <c r="E5562">
        <v>1259</v>
      </c>
      <c r="F5562">
        <v>5.48</v>
      </c>
    </row>
    <row r="5563" spans="1:6" x14ac:dyDescent="0.25">
      <c r="A5563" t="s">
        <v>16457</v>
      </c>
      <c r="B5563" t="s">
        <v>16458</v>
      </c>
      <c r="C5563" t="s">
        <v>16459</v>
      </c>
      <c r="D5563" t="s">
        <v>127</v>
      </c>
      <c r="E5563">
        <v>1170</v>
      </c>
      <c r="F5563">
        <v>14.85</v>
      </c>
    </row>
    <row r="5564" spans="1:6" x14ac:dyDescent="0.25">
      <c r="A5564" t="s">
        <v>16460</v>
      </c>
      <c r="B5564" t="s">
        <v>16461</v>
      </c>
      <c r="C5564" t="s">
        <v>16462</v>
      </c>
      <c r="D5564" t="s">
        <v>383</v>
      </c>
      <c r="E5564">
        <v>1164</v>
      </c>
      <c r="F5564">
        <v>13.07</v>
      </c>
    </row>
    <row r="5565" spans="1:6" x14ac:dyDescent="0.25">
      <c r="A5565" t="s">
        <v>16463</v>
      </c>
      <c r="B5565" t="s">
        <v>16464</v>
      </c>
      <c r="C5565" t="s">
        <v>16465</v>
      </c>
      <c r="D5565" t="s">
        <v>127</v>
      </c>
      <c r="E5565">
        <v>1135</v>
      </c>
      <c r="F5565">
        <v>10.77</v>
      </c>
    </row>
    <row r="5566" spans="1:6" x14ac:dyDescent="0.25">
      <c r="A5566" t="s">
        <v>16466</v>
      </c>
      <c r="B5566" t="s">
        <v>16467</v>
      </c>
      <c r="C5566" t="s">
        <v>16468</v>
      </c>
      <c r="D5566" t="s">
        <v>107</v>
      </c>
      <c r="E5566">
        <v>181</v>
      </c>
      <c r="F5566">
        <v>11.77</v>
      </c>
    </row>
    <row r="5567" spans="1:6" x14ac:dyDescent="0.25">
      <c r="A5567" t="s">
        <v>16469</v>
      </c>
      <c r="B5567" t="s">
        <v>16470</v>
      </c>
      <c r="C5567" t="s">
        <v>16471</v>
      </c>
      <c r="D5567" t="s">
        <v>88</v>
      </c>
      <c r="E5567">
        <v>162</v>
      </c>
      <c r="F5567">
        <v>6.29</v>
      </c>
    </row>
    <row r="5568" spans="1:6" x14ac:dyDescent="0.25">
      <c r="A5568" t="s">
        <v>16472</v>
      </c>
      <c r="B5568" t="s">
        <v>16473</v>
      </c>
      <c r="C5568" t="s">
        <v>16474</v>
      </c>
      <c r="D5568" t="s">
        <v>195</v>
      </c>
      <c r="E5568">
        <v>110</v>
      </c>
      <c r="F5568">
        <v>10.35</v>
      </c>
    </row>
    <row r="5569" spans="1:6" x14ac:dyDescent="0.25">
      <c r="A5569" t="s">
        <v>16475</v>
      </c>
      <c r="B5569" t="s">
        <v>16476</v>
      </c>
      <c r="C5569" t="s">
        <v>16477</v>
      </c>
      <c r="D5569" t="s">
        <v>123</v>
      </c>
      <c r="E5569">
        <v>924</v>
      </c>
      <c r="F5569">
        <v>8.82</v>
      </c>
    </row>
    <row r="5570" spans="1:6" x14ac:dyDescent="0.25">
      <c r="A5570" t="s">
        <v>16478</v>
      </c>
      <c r="B5570" t="s">
        <v>16479</v>
      </c>
      <c r="C5570" t="s">
        <v>16480</v>
      </c>
      <c r="D5570" t="s">
        <v>88</v>
      </c>
      <c r="E5570">
        <v>907</v>
      </c>
      <c r="F5570">
        <v>15.72</v>
      </c>
    </row>
    <row r="5571" spans="1:6" x14ac:dyDescent="0.25">
      <c r="A5571" t="s">
        <v>16481</v>
      </c>
      <c r="B5571" t="s">
        <v>16482</v>
      </c>
      <c r="C5571" t="s">
        <v>16483</v>
      </c>
      <c r="D5571" t="s">
        <v>107</v>
      </c>
      <c r="E5571">
        <v>833</v>
      </c>
      <c r="F5571">
        <v>8.61</v>
      </c>
    </row>
    <row r="5572" spans="1:6" x14ac:dyDescent="0.25">
      <c r="A5572" t="s">
        <v>16484</v>
      </c>
      <c r="C5572" t="s">
        <v>16485</v>
      </c>
      <c r="D5572" t="s">
        <v>16485</v>
      </c>
      <c r="E5572">
        <v>20380756</v>
      </c>
      <c r="F5572">
        <v>6.87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8C55-5914-48FB-8B0B-A2F233D9DD18}">
  <sheetPr>
    <tabColor theme="5" tint="0.79998168889431442"/>
  </sheetPr>
  <dimension ref="A1:D15"/>
  <sheetViews>
    <sheetView workbookViewId="0">
      <selection activeCell="H26" sqref="H26"/>
    </sheetView>
  </sheetViews>
  <sheetFormatPr defaultRowHeight="15" x14ac:dyDescent="0.25"/>
  <cols>
    <col min="2" max="2" width="15.28515625" bestFit="1" customWidth="1"/>
    <col min="3" max="3" width="20.7109375" customWidth="1"/>
    <col min="4" max="4" width="16.140625" customWidth="1"/>
  </cols>
  <sheetData>
    <row r="1" spans="1:4" x14ac:dyDescent="0.25">
      <c r="A1" t="s">
        <v>5</v>
      </c>
      <c r="B1" t="s">
        <v>4</v>
      </c>
      <c r="C1" t="s">
        <v>6</v>
      </c>
      <c r="D1" t="s">
        <v>7</v>
      </c>
    </row>
    <row r="2" spans="1:4" x14ac:dyDescent="0.25">
      <c r="A2">
        <v>5</v>
      </c>
      <c r="B2" t="s">
        <v>66</v>
      </c>
      <c r="C2" s="1">
        <v>30074</v>
      </c>
      <c r="D2" s="1">
        <v>45164</v>
      </c>
    </row>
    <row r="3" spans="1:4" x14ac:dyDescent="0.25">
      <c r="A3">
        <v>6</v>
      </c>
      <c r="B3" t="s">
        <v>67</v>
      </c>
      <c r="C3" s="1">
        <v>30192</v>
      </c>
      <c r="D3" s="1">
        <v>43337</v>
      </c>
    </row>
    <row r="4" spans="1:4" x14ac:dyDescent="0.25">
      <c r="A4">
        <v>7</v>
      </c>
      <c r="B4" t="s">
        <v>68</v>
      </c>
      <c r="C4" s="1">
        <v>30358</v>
      </c>
      <c r="D4" s="1">
        <v>44250</v>
      </c>
    </row>
    <row r="5" spans="1:4" x14ac:dyDescent="0.25">
      <c r="A5">
        <v>8</v>
      </c>
      <c r="B5" t="s">
        <v>69</v>
      </c>
      <c r="C5" s="1">
        <v>30708</v>
      </c>
      <c r="D5" s="1">
        <v>44342</v>
      </c>
    </row>
    <row r="6" spans="1:4" x14ac:dyDescent="0.25">
      <c r="A6">
        <v>9</v>
      </c>
      <c r="B6" t="s">
        <v>70</v>
      </c>
      <c r="C6" s="1">
        <v>32607</v>
      </c>
      <c r="D6" s="1">
        <v>43922</v>
      </c>
    </row>
    <row r="7" spans="1:4" x14ac:dyDescent="0.25">
      <c r="A7">
        <v>10</v>
      </c>
      <c r="B7" t="s">
        <v>71</v>
      </c>
      <c r="C7" s="1">
        <v>28109</v>
      </c>
      <c r="D7" s="1">
        <v>43276</v>
      </c>
    </row>
    <row r="8" spans="1:4" x14ac:dyDescent="0.25">
      <c r="A8">
        <v>11</v>
      </c>
      <c r="B8" t="s">
        <v>72</v>
      </c>
      <c r="C8" s="1">
        <v>30551</v>
      </c>
      <c r="D8" s="1">
        <v>44551</v>
      </c>
    </row>
    <row r="9" spans="1:4" x14ac:dyDescent="0.25">
      <c r="A9">
        <v>12</v>
      </c>
      <c r="B9" t="s">
        <v>73</v>
      </c>
      <c r="C9" s="1">
        <v>32023</v>
      </c>
      <c r="D9" s="1">
        <v>45002</v>
      </c>
    </row>
    <row r="10" spans="1:4" x14ac:dyDescent="0.25">
      <c r="A10">
        <v>13</v>
      </c>
      <c r="B10" t="s">
        <v>74</v>
      </c>
      <c r="C10" s="1">
        <v>33275</v>
      </c>
      <c r="D10" s="1">
        <v>43438</v>
      </c>
    </row>
    <row r="11" spans="1:4" x14ac:dyDescent="0.25">
      <c r="A11">
        <v>14</v>
      </c>
      <c r="B11" t="s">
        <v>75</v>
      </c>
      <c r="C11" s="1">
        <v>34151</v>
      </c>
      <c r="D11" s="1">
        <v>44396</v>
      </c>
    </row>
    <row r="12" spans="1:4" x14ac:dyDescent="0.25">
      <c r="A12">
        <v>15</v>
      </c>
      <c r="B12" t="s">
        <v>76</v>
      </c>
      <c r="C12" s="1">
        <v>31901</v>
      </c>
      <c r="D12" s="1">
        <v>43120</v>
      </c>
    </row>
    <row r="13" spans="1:4" x14ac:dyDescent="0.25">
      <c r="A13">
        <v>16</v>
      </c>
      <c r="B13" t="s">
        <v>77</v>
      </c>
      <c r="C13" s="1">
        <v>29528</v>
      </c>
      <c r="D13" s="1">
        <v>43746</v>
      </c>
    </row>
    <row r="14" spans="1:4" x14ac:dyDescent="0.25">
      <c r="A14">
        <v>17</v>
      </c>
      <c r="B14" t="s">
        <v>78</v>
      </c>
      <c r="C14" s="1">
        <v>31900</v>
      </c>
      <c r="D14" s="1">
        <v>43413</v>
      </c>
    </row>
    <row r="15" spans="1:4" x14ac:dyDescent="0.25">
      <c r="A15">
        <v>18</v>
      </c>
      <c r="B15" t="s">
        <v>79</v>
      </c>
      <c r="C15" s="1">
        <v>30654</v>
      </c>
      <c r="D15" s="1">
        <v>44358</v>
      </c>
    </row>
  </sheetData>
  <sortState xmlns:xlrd2="http://schemas.microsoft.com/office/spreadsheetml/2017/richdata2" ref="A2:A15">
    <sortCondition ref="A2:A15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831D-52E4-4E99-8726-959D69C1647A}">
  <dimension ref="A1:C5"/>
  <sheetViews>
    <sheetView workbookViewId="0">
      <selection activeCell="A5" sqref="A5"/>
    </sheetView>
  </sheetViews>
  <sheetFormatPr defaultRowHeight="15" x14ac:dyDescent="0.25"/>
  <sheetData>
    <row r="1" spans="1:3" x14ac:dyDescent="0.25">
      <c r="A1" t="s">
        <v>16551</v>
      </c>
      <c r="B1" t="s">
        <v>16552</v>
      </c>
      <c r="C1" t="s">
        <v>16553</v>
      </c>
    </row>
    <row r="2" spans="1:3" x14ac:dyDescent="0.25">
      <c r="A2" t="s">
        <v>16555</v>
      </c>
      <c r="B2" t="s">
        <v>16556</v>
      </c>
      <c r="C2" s="8" t="s">
        <v>16554</v>
      </c>
    </row>
    <row r="3" spans="1:3" x14ac:dyDescent="0.25">
      <c r="A3" t="s">
        <v>16558</v>
      </c>
      <c r="B3" t="s">
        <v>16486</v>
      </c>
      <c r="C3" s="8" t="s">
        <v>16557</v>
      </c>
    </row>
    <row r="4" spans="1:3" x14ac:dyDescent="0.25">
      <c r="A4" t="s">
        <v>16559</v>
      </c>
      <c r="B4" t="s">
        <v>16502</v>
      </c>
      <c r="C4" s="8" t="s">
        <v>16560</v>
      </c>
    </row>
    <row r="5" spans="1:3" x14ac:dyDescent="0.25">
      <c r="A5" t="s">
        <v>16559</v>
      </c>
      <c r="B5" t="s">
        <v>16503</v>
      </c>
      <c r="C5" s="8" t="s">
        <v>16561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6C8F1-A3D3-41A3-9A6F-6FE2F5E39E40}">
  <dimension ref="A1:C4"/>
  <sheetViews>
    <sheetView workbookViewId="0">
      <selection activeCell="E38" sqref="E38:E39"/>
    </sheetView>
  </sheetViews>
  <sheetFormatPr defaultRowHeight="15" x14ac:dyDescent="0.25"/>
  <cols>
    <col min="1" max="1" width="11.42578125" customWidth="1"/>
  </cols>
  <sheetData>
    <row r="1" spans="1:3" x14ac:dyDescent="0.25">
      <c r="A1" t="s">
        <v>16494</v>
      </c>
      <c r="B1" t="s">
        <v>16498</v>
      </c>
      <c r="C1" t="s">
        <v>16499</v>
      </c>
    </row>
    <row r="2" spans="1:3" x14ac:dyDescent="0.25">
      <c r="A2" t="s">
        <v>16497</v>
      </c>
      <c r="B2">
        <v>1</v>
      </c>
      <c r="C2">
        <v>4</v>
      </c>
    </row>
    <row r="3" spans="1:3" x14ac:dyDescent="0.25">
      <c r="A3" t="s">
        <v>16496</v>
      </c>
      <c r="B3">
        <v>5</v>
      </c>
      <c r="C3">
        <v>9</v>
      </c>
    </row>
    <row r="4" spans="1:3" x14ac:dyDescent="0.25">
      <c r="A4" t="s">
        <v>16495</v>
      </c>
      <c r="B4">
        <v>10</v>
      </c>
      <c r="C4">
        <v>14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559A4-0DBF-4DB0-86BF-6D9E9B42D928}">
  <dimension ref="B3:H19"/>
  <sheetViews>
    <sheetView workbookViewId="0">
      <selection activeCell="E9" sqref="E9"/>
    </sheetView>
  </sheetViews>
  <sheetFormatPr defaultRowHeight="15" x14ac:dyDescent="0.25"/>
  <cols>
    <col min="2" max="3" width="16.85546875" bestFit="1" customWidth="1"/>
    <col min="4" max="6" width="10" bestFit="1" customWidth="1"/>
    <col min="7" max="7" width="9" bestFit="1" customWidth="1"/>
    <col min="8" max="8" width="11.28515625" bestFit="1" customWidth="1"/>
    <col min="9" max="9" width="15.28515625" bestFit="1" customWidth="1"/>
    <col min="10" max="10" width="9.7109375" bestFit="1" customWidth="1"/>
    <col min="11" max="11" width="11.85546875" bestFit="1" customWidth="1"/>
    <col min="12" max="12" width="15.140625" bestFit="1" customWidth="1"/>
    <col min="13" max="13" width="14" bestFit="1" customWidth="1"/>
    <col min="14" max="14" width="12.28515625" bestFit="1" customWidth="1"/>
    <col min="15" max="15" width="10.140625" bestFit="1" customWidth="1"/>
    <col min="16" max="16" width="15.5703125" bestFit="1" customWidth="1"/>
    <col min="17" max="17" width="11.28515625" bestFit="1" customWidth="1"/>
  </cols>
  <sheetData>
    <row r="3" spans="2:8" x14ac:dyDescent="0.25">
      <c r="B3" s="4" t="s">
        <v>16490</v>
      </c>
      <c r="C3" s="4" t="s">
        <v>16492</v>
      </c>
    </row>
    <row r="4" spans="2:8" x14ac:dyDescent="0.25">
      <c r="B4" s="4" t="s">
        <v>16493</v>
      </c>
      <c r="C4">
        <v>13</v>
      </c>
      <c r="D4">
        <v>14</v>
      </c>
      <c r="E4">
        <v>15</v>
      </c>
      <c r="F4">
        <v>16</v>
      </c>
      <c r="G4">
        <v>17</v>
      </c>
      <c r="H4" t="s">
        <v>16489</v>
      </c>
    </row>
    <row r="5" spans="2:8" x14ac:dyDescent="0.25">
      <c r="B5" s="6" t="s">
        <v>76</v>
      </c>
      <c r="C5" s="7"/>
      <c r="D5" s="7">
        <v>48810.16</v>
      </c>
      <c r="E5" s="7">
        <v>14082.33</v>
      </c>
      <c r="F5" s="7">
        <v>81015.960000000006</v>
      </c>
      <c r="G5" s="7"/>
      <c r="H5" s="7">
        <v>143908.45000000001</v>
      </c>
    </row>
    <row r="6" spans="2:8" x14ac:dyDescent="0.25">
      <c r="B6" s="6" t="s">
        <v>68</v>
      </c>
      <c r="C6" s="7"/>
      <c r="D6" s="7">
        <v>9977.2199999999993</v>
      </c>
      <c r="E6" s="7">
        <v>52679.17</v>
      </c>
      <c r="F6" s="7">
        <v>74510.67</v>
      </c>
      <c r="G6" s="7"/>
      <c r="H6" s="7">
        <v>137167.06</v>
      </c>
    </row>
    <row r="7" spans="2:8" x14ac:dyDescent="0.25">
      <c r="B7" s="6" t="s">
        <v>75</v>
      </c>
      <c r="C7" s="7"/>
      <c r="D7" s="7">
        <v>35805.53</v>
      </c>
      <c r="E7" s="7">
        <v>30786.71</v>
      </c>
      <c r="F7" s="7">
        <v>68218.83</v>
      </c>
      <c r="G7" s="7"/>
      <c r="H7" s="7">
        <v>134811.07</v>
      </c>
    </row>
    <row r="8" spans="2:8" x14ac:dyDescent="0.25">
      <c r="B8" s="6" t="s">
        <v>69</v>
      </c>
      <c r="C8" s="7"/>
      <c r="D8" s="7">
        <v>25722.79</v>
      </c>
      <c r="E8" s="7">
        <v>48856</v>
      </c>
      <c r="F8" s="7">
        <v>16722.41</v>
      </c>
      <c r="G8" s="7"/>
      <c r="H8" s="7">
        <v>91301.2</v>
      </c>
    </row>
    <row r="9" spans="2:8" x14ac:dyDescent="0.25">
      <c r="B9" s="6" t="s">
        <v>66</v>
      </c>
      <c r="C9" s="7"/>
      <c r="D9" s="7">
        <v>244.18</v>
      </c>
      <c r="E9" s="7">
        <v>43588.28</v>
      </c>
      <c r="F9" s="7">
        <v>31680.22</v>
      </c>
      <c r="G9" s="7">
        <v>13687.87</v>
      </c>
      <c r="H9" s="7">
        <v>89200.55</v>
      </c>
    </row>
    <row r="10" spans="2:8" x14ac:dyDescent="0.25">
      <c r="B10" s="6" t="s">
        <v>70</v>
      </c>
      <c r="C10" s="7"/>
      <c r="D10" s="7">
        <v>24308.7</v>
      </c>
      <c r="E10" s="7">
        <v>29596.080000000002</v>
      </c>
      <c r="F10" s="7">
        <v>21869.68</v>
      </c>
      <c r="G10" s="7"/>
      <c r="H10" s="7">
        <v>75774.460000000006</v>
      </c>
    </row>
    <row r="11" spans="2:8" x14ac:dyDescent="0.25">
      <c r="B11" s="6" t="s">
        <v>72</v>
      </c>
      <c r="C11" s="7"/>
      <c r="D11" s="7">
        <v>24324.5</v>
      </c>
      <c r="E11" s="7">
        <v>11807.66</v>
      </c>
      <c r="F11" s="7">
        <v>35920.06</v>
      </c>
      <c r="G11" s="7"/>
      <c r="H11" s="7">
        <v>72052.22</v>
      </c>
    </row>
    <row r="12" spans="2:8" x14ac:dyDescent="0.25">
      <c r="B12" s="6" t="s">
        <v>79</v>
      </c>
      <c r="C12" s="7"/>
      <c r="D12" s="7">
        <v>30121.16</v>
      </c>
      <c r="E12" s="7">
        <v>20646.37</v>
      </c>
      <c r="F12" s="7">
        <v>5800.01</v>
      </c>
      <c r="G12" s="7"/>
      <c r="H12" s="7">
        <v>56567.54</v>
      </c>
    </row>
    <row r="13" spans="2:8" x14ac:dyDescent="0.25">
      <c r="B13" s="6" t="s">
        <v>74</v>
      </c>
      <c r="C13" s="7">
        <v>189</v>
      </c>
      <c r="D13" s="7">
        <v>21145.79</v>
      </c>
      <c r="E13" s="7">
        <v>27969.96</v>
      </c>
      <c r="F13" s="7">
        <v>4853.8900000000003</v>
      </c>
      <c r="G13" s="7"/>
      <c r="H13" s="7">
        <v>54158.64</v>
      </c>
    </row>
    <row r="14" spans="2:8" x14ac:dyDescent="0.25">
      <c r="B14" s="6" t="s">
        <v>77</v>
      </c>
      <c r="C14" s="7"/>
      <c r="D14" s="7">
        <v>9023.7999999999993</v>
      </c>
      <c r="E14" s="7">
        <v>33132.01</v>
      </c>
      <c r="F14" s="7">
        <v>8488.65</v>
      </c>
      <c r="G14" s="7"/>
      <c r="H14" s="7">
        <v>50644.46</v>
      </c>
    </row>
    <row r="15" spans="2:8" x14ac:dyDescent="0.25">
      <c r="B15" s="6" t="s">
        <v>71</v>
      </c>
      <c r="C15" s="7"/>
      <c r="D15" s="7">
        <v>6006.31</v>
      </c>
      <c r="E15" s="7">
        <v>35008.54</v>
      </c>
      <c r="F15" s="7">
        <v>5928</v>
      </c>
      <c r="G15" s="7"/>
      <c r="H15" s="7">
        <v>46942.85</v>
      </c>
    </row>
    <row r="16" spans="2:8" x14ac:dyDescent="0.25">
      <c r="B16" s="6" t="s">
        <v>78</v>
      </c>
      <c r="C16" s="7"/>
      <c r="D16" s="7">
        <v>7163.82</v>
      </c>
      <c r="E16" s="7">
        <v>8170.94</v>
      </c>
      <c r="F16" s="7">
        <v>28299.29</v>
      </c>
      <c r="G16" s="7"/>
      <c r="H16" s="7">
        <v>43634.05</v>
      </c>
    </row>
    <row r="17" spans="2:8" x14ac:dyDescent="0.25">
      <c r="B17" s="6" t="s">
        <v>67</v>
      </c>
      <c r="C17" s="7"/>
      <c r="D17" s="7">
        <v>12737.17</v>
      </c>
      <c r="E17" s="7">
        <v>10337.68</v>
      </c>
      <c r="F17" s="7">
        <v>16867.400000000001</v>
      </c>
      <c r="G17" s="7"/>
      <c r="H17" s="7">
        <v>39942.25</v>
      </c>
    </row>
    <row r="18" spans="2:8" x14ac:dyDescent="0.25">
      <c r="B18" s="6" t="s">
        <v>73</v>
      </c>
      <c r="C18" s="7"/>
      <c r="D18" s="7">
        <v>16781.060000000001</v>
      </c>
      <c r="E18" s="7">
        <v>2635.68</v>
      </c>
      <c r="F18" s="7">
        <v>9026.06</v>
      </c>
      <c r="G18" s="7"/>
      <c r="H18" s="7">
        <v>28442.799999999999</v>
      </c>
    </row>
    <row r="19" spans="2:8" x14ac:dyDescent="0.25">
      <c r="B19" s="5" t="s">
        <v>16489</v>
      </c>
      <c r="C19">
        <v>189</v>
      </c>
      <c r="D19">
        <v>272172.19</v>
      </c>
      <c r="E19">
        <v>369297.41</v>
      </c>
      <c r="F19">
        <v>409201.13</v>
      </c>
      <c r="G19">
        <v>13687.87</v>
      </c>
      <c r="H19">
        <v>1064547.6000000001</v>
      </c>
    </row>
  </sheetData>
  <conditionalFormatting pivot="1" sqref="G5:G18">
    <cfRule type="top10" dxfId="3" priority="4" rank="1"/>
  </conditionalFormatting>
  <conditionalFormatting pivot="1" sqref="F5:F18">
    <cfRule type="top10" dxfId="2" priority="3" rank="1"/>
  </conditionalFormatting>
  <conditionalFormatting pivot="1" sqref="E5:E18">
    <cfRule type="top10" dxfId="1" priority="2" rank="1"/>
  </conditionalFormatting>
  <conditionalFormatting pivot="1" sqref="D5:D18">
    <cfRule type="top10" dxfId="0" priority="1" rank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Props1.xml><?xml version="1.0" encoding="utf-8"?>
<ds:datastoreItem xmlns:ds="http://schemas.openxmlformats.org/officeDocument/2006/customXml" ds:itemID="{39D46B5C-1240-4A28-941C-95B9804E4F5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AA928C0-73BA-4589-B78B-B0A8F4603C26}">
  <ds:schemaRefs/>
</ds:datastoreItem>
</file>

<file path=customXml/itemProps3.xml><?xml version="1.0" encoding="utf-8"?>
<ds:datastoreItem xmlns:ds="http://schemas.openxmlformats.org/officeDocument/2006/customXml" ds:itemID="{7E66F08A-731A-4064-8C98-E8F8ACDBCA4D}">
  <ds:schemaRefs/>
</ds:datastoreItem>
</file>

<file path=customXml/itemProps4.xml><?xml version="1.0" encoding="utf-8"?>
<ds:datastoreItem xmlns:ds="http://schemas.openxmlformats.org/officeDocument/2006/customXml" ds:itemID="{946DF633-6D24-4BEB-BDC6-93FBCCB19B58}">
  <ds:schemaRefs/>
</ds:datastoreItem>
</file>

<file path=customXml/itemProps5.xml><?xml version="1.0" encoding="utf-8"?>
<ds:datastoreItem xmlns:ds="http://schemas.openxmlformats.org/officeDocument/2006/customXml" ds:itemID="{7882B18B-8128-4453-87EE-A9C487F4D159}">
  <ds:schemaRefs/>
</ds:datastoreItem>
</file>

<file path=customXml/itemProps6.xml><?xml version="1.0" encoding="utf-8"?>
<ds:datastoreItem xmlns:ds="http://schemas.openxmlformats.org/officeDocument/2006/customXml" ds:itemID="{A404E152-4090-4B27-B5E4-82341E783CB6}">
  <ds:schemaRefs/>
</ds:datastoreItem>
</file>

<file path=customXml/itemProps7.xml><?xml version="1.0" encoding="utf-8"?>
<ds:datastoreItem xmlns:ds="http://schemas.openxmlformats.org/officeDocument/2006/customXml" ds:itemID="{3A403B8A-F5A2-489C-95CD-0FE61FA76370}">
  <ds:schemaRefs/>
</ds:datastoreItem>
</file>

<file path=customXml/itemProps8.xml><?xml version="1.0" encoding="utf-8"?>
<ds:datastoreItem xmlns:ds="http://schemas.openxmlformats.org/officeDocument/2006/customXml" ds:itemID="{82C2F065-EFCF-4A44-90B2-29E7F77581CE}">
  <ds:schemaRefs/>
</ds:datastoreItem>
</file>

<file path=customXml/itemProps9.xml><?xml version="1.0" encoding="utf-8"?>
<ds:datastoreItem xmlns:ds="http://schemas.openxmlformats.org/officeDocument/2006/customXml" ds:itemID="{8C7A4AC4-6472-4E71-A7FC-606F4DB49107}">
  <ds:schemaRefs/>
</ds:datastoreItem>
</file>

<file path=customXml/itemProps10.xml><?xml version="1.0" encoding="utf-8"?>
<ds:datastoreItem xmlns:ds="http://schemas.openxmlformats.org/officeDocument/2006/customXml" ds:itemID="{A9DC5C52-A2FF-4FE3-84AE-10D6F6C93AEF}">
  <ds:schemaRefs/>
</ds:datastoreItem>
</file>

<file path=customXml/itemProps11.xml><?xml version="1.0" encoding="utf-8"?>
<ds:datastoreItem xmlns:ds="http://schemas.openxmlformats.org/officeDocument/2006/customXml" ds:itemID="{C147F52E-3ACD-4CE3-92E1-A52FF4AC51EA}">
  <ds:schemaRefs/>
</ds:datastoreItem>
</file>

<file path=customXml/itemProps12.xml><?xml version="1.0" encoding="utf-8"?>
<ds:datastoreItem xmlns:ds="http://schemas.openxmlformats.org/officeDocument/2006/customXml" ds:itemID="{814A07F9-7C88-407A-B481-D0E77D91C27E}">
  <ds:schemaRefs/>
</ds:datastoreItem>
</file>

<file path=customXml/itemProps13.xml><?xml version="1.0" encoding="utf-8"?>
<ds:datastoreItem xmlns:ds="http://schemas.openxmlformats.org/officeDocument/2006/customXml" ds:itemID="{80AC120C-3578-411F-BAD4-F9542FDC55BA}">
  <ds:schemaRefs/>
</ds:datastoreItem>
</file>

<file path=customXml/itemProps14.xml><?xml version="1.0" encoding="utf-8"?>
<ds:datastoreItem xmlns:ds="http://schemas.openxmlformats.org/officeDocument/2006/customXml" ds:itemID="{563507EC-C5F0-43D6-8216-1851596812C1}">
  <ds:schemaRefs/>
</ds:datastoreItem>
</file>

<file path=customXml/itemProps15.xml><?xml version="1.0" encoding="utf-8"?>
<ds:datastoreItem xmlns:ds="http://schemas.openxmlformats.org/officeDocument/2006/customXml" ds:itemID="{734953DE-06D5-4FF2-9A24-400F56EFD11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vendas (2)</vt:lpstr>
      <vt:lpstr>vendas</vt:lpstr>
      <vt:lpstr>Transportadoras</vt:lpstr>
      <vt:lpstr>produtos</vt:lpstr>
      <vt:lpstr>Municípios</vt:lpstr>
      <vt:lpstr>vendedores</vt:lpstr>
      <vt:lpstr>fórmulas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Fonseca Olivera</dc:creator>
  <cp:lastModifiedBy>Guilherme Fonseca Olivera</cp:lastModifiedBy>
  <dcterms:created xsi:type="dcterms:W3CDTF">2024-03-29T15:16:35Z</dcterms:created>
  <dcterms:modified xsi:type="dcterms:W3CDTF">2024-05-04T12:53:29Z</dcterms:modified>
</cp:coreProperties>
</file>