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66925"/>
  <xr:revisionPtr revIDLastSave="0" documentId="13_ncr:1_{88A61F68-E517-441C-9A3D-178219A5B936}" xr6:coauthVersionLast="47" xr6:coauthVersionMax="47" xr10:uidLastSave="{00000000-0000-0000-0000-000000000000}"/>
  <bookViews>
    <workbookView xWindow="-110" yWindow="-110" windowWidth="25820" windowHeight="15500" xr2:uid="{527911A4-55AF-4E93-A910-A95FF862A5D0}"/>
  </bookViews>
  <sheets>
    <sheet name="Sheet1" sheetId="1" r:id="rId1"/>
  </sheets>
  <definedNames>
    <definedName name="_xlnm.Print_Area" localSheetId="0">Sheet1!$A$1:$K$20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C16" i="1"/>
  <c r="D16" i="1"/>
  <c r="E16" i="1"/>
  <c r="C17" i="1"/>
  <c r="D17" i="1"/>
  <c r="E17" i="1"/>
  <c r="B17" i="1"/>
  <c r="B16" i="1"/>
  <c r="B15" i="1"/>
  <c r="K5" i="1"/>
  <c r="K3" i="1"/>
  <c r="G5" i="1"/>
  <c r="G6" i="1"/>
  <c r="G7" i="1"/>
  <c r="G8" i="1"/>
  <c r="G9" i="1"/>
  <c r="G10" i="1"/>
  <c r="G11" i="1"/>
  <c r="G12" i="1"/>
  <c r="G4" i="1"/>
  <c r="C13" i="1"/>
  <c r="D13" i="1"/>
  <c r="E13" i="1"/>
  <c r="F13" i="1"/>
  <c r="F5" i="1"/>
  <c r="F6" i="1"/>
  <c r="F7" i="1"/>
  <c r="F8" i="1"/>
  <c r="F9" i="1"/>
  <c r="F10" i="1"/>
  <c r="F11" i="1"/>
  <c r="F12" i="1"/>
  <c r="B13" i="1"/>
  <c r="F4" i="1"/>
</calcChain>
</file>

<file path=xl/sharedStrings.xml><?xml version="1.0" encoding="utf-8"?>
<sst xmlns="http://schemas.openxmlformats.org/spreadsheetml/2006/main" count="25" uniqueCount="24">
  <si>
    <t>JCL Talent, Inc.</t>
  </si>
  <si>
    <t>Previous Year Total</t>
  </si>
  <si>
    <t>IT Position Postings</t>
  </si>
  <si>
    <t>Boston</t>
  </si>
  <si>
    <t>Miami</t>
  </si>
  <si>
    <t>Average</t>
  </si>
  <si>
    <t>Chicago</t>
  </si>
  <si>
    <t>Seattle</t>
  </si>
  <si>
    <t>Houston</t>
  </si>
  <si>
    <t>Toronto</t>
  </si>
  <si>
    <t>Los Angeles</t>
  </si>
  <si>
    <t>Philadelphia</t>
  </si>
  <si>
    <t>Total</t>
  </si>
  <si>
    <t>Vancouver</t>
  </si>
  <si>
    <t>Quarter 1</t>
  </si>
  <si>
    <t>Quarter 2</t>
  </si>
  <si>
    <t>Quarter 3</t>
  </si>
  <si>
    <t>Quarter 4</t>
  </si>
  <si>
    <t>Maximum</t>
  </si>
  <si>
    <t>Minimum</t>
  </si>
  <si>
    <t>% of Total</t>
  </si>
  <si>
    <t>This Year</t>
  </si>
  <si>
    <t>% Increase</t>
  </si>
  <si>
    <t>Gunnar Forcier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</si>
</sst>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10" fontId="0" fillId="0" borderId="0" xfId="0" applyNumberFormat="1"/>
    <xf numFmtId="0" fontId="0" fillId="0" borderId="0" xfId="0" applyAlignment="1">
      <alignment horizontal="lef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A6B6-8B08-4904-B04D-90CC38B9B057}">
  <dimension ref="A1:K20"/>
  <sheetViews>
    <sheetView tabSelected="1" zoomScaleNormal="100" zoomScalePageLayoutView="150" workbookViewId="0"/>
  </sheetViews>
  <sheetFormatPr defaultColWidth="8.81640625" defaultRowHeight="14.5" x14ac:dyDescent="0.35"/>
  <cols>
    <col min="1" max="1" width="11.26953125" bestFit="1" customWidth="1"/>
    <col min="2" max="6" width="9.1796875" customWidth="1"/>
    <col min="7" max="7" width="10.7265625" bestFit="1" customWidth="1"/>
    <col min="8" max="8" width="9.54296875" customWidth="1"/>
  </cols>
  <sheetData>
    <row r="1" spans="1:11" x14ac:dyDescent="0.35">
      <c r="B1" s="1"/>
      <c r="C1" s="1"/>
      <c r="D1" s="1" t="s">
        <v>0</v>
      </c>
      <c r="E1" s="1"/>
      <c r="F1" s="1"/>
      <c r="J1" s="2" t="s">
        <v>1</v>
      </c>
      <c r="K1">
        <v>4277</v>
      </c>
    </row>
    <row r="2" spans="1:11" x14ac:dyDescent="0.35">
      <c r="B2" s="1"/>
      <c r="C2" s="1"/>
      <c r="D2" s="1" t="s">
        <v>2</v>
      </c>
      <c r="E2" s="1"/>
      <c r="F2" s="1"/>
      <c r="J2" s="1"/>
      <c r="K2" s="3"/>
    </row>
    <row r="3" spans="1:11" x14ac:dyDescent="0.35">
      <c r="B3" s="4" t="s">
        <v>14</v>
      </c>
      <c r="C3" s="4" t="s">
        <v>15</v>
      </c>
      <c r="D3" s="4" t="s">
        <v>16</v>
      </c>
      <c r="E3" s="4" t="s">
        <v>17</v>
      </c>
      <c r="F3" s="4" t="s">
        <v>12</v>
      </c>
      <c r="G3" s="4" t="s">
        <v>20</v>
      </c>
      <c r="J3" s="4" t="s">
        <v>21</v>
      </c>
      <c r="K3">
        <f>F13</f>
        <v>4380</v>
      </c>
    </row>
    <row r="4" spans="1:11" x14ac:dyDescent="0.35">
      <c r="A4" t="s">
        <v>3</v>
      </c>
      <c r="B4">
        <v>133</v>
      </c>
      <c r="C4">
        <v>135</v>
      </c>
      <c r="D4">
        <v>184</v>
      </c>
      <c r="E4">
        <v>162</v>
      </c>
      <c r="F4">
        <f>B4+C4+D4+E4</f>
        <v>614</v>
      </c>
      <c r="G4" s="3">
        <f>F4/$F$13</f>
        <v>0.14018264840182648</v>
      </c>
    </row>
    <row r="5" spans="1:11" x14ac:dyDescent="0.35">
      <c r="A5" t="s">
        <v>4</v>
      </c>
      <c r="B5">
        <v>92</v>
      </c>
      <c r="C5">
        <v>81</v>
      </c>
      <c r="D5">
        <v>101</v>
      </c>
      <c r="E5">
        <v>98</v>
      </c>
      <c r="F5">
        <f t="shared" ref="F5:F12" si="0">B5+C5+D5+E5</f>
        <v>372</v>
      </c>
      <c r="G5" s="3">
        <f t="shared" ref="G5:G12" si="1">F5/$F$13</f>
        <v>8.4931506849315067E-2</v>
      </c>
      <c r="J5" s="2" t="s">
        <v>22</v>
      </c>
      <c r="K5" s="5">
        <f>(K3-K1)/K1</f>
        <v>2.408230067804536E-2</v>
      </c>
    </row>
    <row r="6" spans="1:11" x14ac:dyDescent="0.35">
      <c r="A6" t="s">
        <v>6</v>
      </c>
      <c r="B6">
        <v>109</v>
      </c>
      <c r="C6">
        <v>132</v>
      </c>
      <c r="D6">
        <v>127</v>
      </c>
      <c r="E6">
        <v>151</v>
      </c>
      <c r="F6">
        <f t="shared" si="0"/>
        <v>519</v>
      </c>
      <c r="G6" s="3">
        <f t="shared" si="1"/>
        <v>0.11849315068493151</v>
      </c>
    </row>
    <row r="7" spans="1:11" x14ac:dyDescent="0.35">
      <c r="A7" t="s">
        <v>7</v>
      </c>
      <c r="B7">
        <v>121</v>
      </c>
      <c r="C7">
        <v>130</v>
      </c>
      <c r="D7">
        <v>101</v>
      </c>
      <c r="E7">
        <v>103</v>
      </c>
      <c r="F7">
        <f t="shared" si="0"/>
        <v>455</v>
      </c>
      <c r="G7" s="3">
        <f t="shared" si="1"/>
        <v>0.10388127853881278</v>
      </c>
    </row>
    <row r="8" spans="1:11" x14ac:dyDescent="0.35">
      <c r="A8" t="s">
        <v>8</v>
      </c>
      <c r="B8">
        <v>170</v>
      </c>
      <c r="C8">
        <v>165</v>
      </c>
      <c r="D8">
        <v>153</v>
      </c>
      <c r="E8">
        <v>168</v>
      </c>
      <c r="F8">
        <f t="shared" si="0"/>
        <v>656</v>
      </c>
      <c r="G8" s="3">
        <f t="shared" si="1"/>
        <v>0.14977168949771688</v>
      </c>
    </row>
    <row r="9" spans="1:11" x14ac:dyDescent="0.35">
      <c r="A9" t="s">
        <v>9</v>
      </c>
      <c r="B9">
        <v>162</v>
      </c>
      <c r="C9">
        <v>175</v>
      </c>
      <c r="D9">
        <v>124</v>
      </c>
      <c r="E9">
        <v>166</v>
      </c>
      <c r="F9">
        <f t="shared" si="0"/>
        <v>627</v>
      </c>
      <c r="G9" s="3">
        <f t="shared" si="1"/>
        <v>0.14315068493150684</v>
      </c>
    </row>
    <row r="10" spans="1:11" x14ac:dyDescent="0.35">
      <c r="A10" t="s">
        <v>10</v>
      </c>
      <c r="B10">
        <v>78</v>
      </c>
      <c r="C10">
        <v>65</v>
      </c>
      <c r="D10">
        <v>81</v>
      </c>
      <c r="E10">
        <v>37</v>
      </c>
      <c r="F10">
        <f t="shared" si="0"/>
        <v>261</v>
      </c>
      <c r="G10" s="3">
        <f t="shared" si="1"/>
        <v>5.9589041095890409E-2</v>
      </c>
    </row>
    <row r="11" spans="1:11" x14ac:dyDescent="0.35">
      <c r="A11" t="s">
        <v>11</v>
      </c>
      <c r="B11">
        <v>97</v>
      </c>
      <c r="C11">
        <v>87</v>
      </c>
      <c r="D11">
        <v>102</v>
      </c>
      <c r="E11">
        <v>93</v>
      </c>
      <c r="F11">
        <f t="shared" si="0"/>
        <v>379</v>
      </c>
      <c r="G11" s="3">
        <f t="shared" si="1"/>
        <v>8.6529680365296804E-2</v>
      </c>
    </row>
    <row r="12" spans="1:11" x14ac:dyDescent="0.35">
      <c r="A12" t="s">
        <v>13</v>
      </c>
      <c r="B12">
        <v>120</v>
      </c>
      <c r="C12">
        <v>130</v>
      </c>
      <c r="D12">
        <v>117</v>
      </c>
      <c r="E12">
        <v>130</v>
      </c>
      <c r="F12">
        <f t="shared" si="0"/>
        <v>497</v>
      </c>
      <c r="G12" s="3">
        <f t="shared" si="1"/>
        <v>0.11347031963470319</v>
      </c>
    </row>
    <row r="13" spans="1:11" x14ac:dyDescent="0.35">
      <c r="A13" s="4" t="s">
        <v>12</v>
      </c>
      <c r="B13">
        <f>SUM(B4:B12)</f>
        <v>1082</v>
      </c>
      <c r="C13">
        <f>SUM(C4:C12)</f>
        <v>1100</v>
      </c>
      <c r="D13">
        <f t="shared" ref="C13:F13" si="2">SUM(D4:D12)</f>
        <v>1090</v>
      </c>
      <c r="E13">
        <f t="shared" si="2"/>
        <v>1108</v>
      </c>
      <c r="F13">
        <f t="shared" si="2"/>
        <v>4380</v>
      </c>
    </row>
    <row r="15" spans="1:11" x14ac:dyDescent="0.35">
      <c r="A15" t="s">
        <v>5</v>
      </c>
      <c r="B15">
        <f>AVERAGE(B4:B12)</f>
        <v>120.22222222222223</v>
      </c>
      <c r="C15">
        <f t="shared" ref="C15:E15" si="3">AVERAGE(C4:C12)</f>
        <v>122.22222222222223</v>
      </c>
      <c r="D15">
        <f t="shared" si="3"/>
        <v>121.11111111111111</v>
      </c>
      <c r="E15">
        <f t="shared" si="3"/>
        <v>123.11111111111111</v>
      </c>
    </row>
    <row r="16" spans="1:11" x14ac:dyDescent="0.35">
      <c r="A16" t="s">
        <v>18</v>
      </c>
      <c r="B16">
        <f>MAX(B4:B12)</f>
        <v>170</v>
      </c>
      <c r="C16">
        <f t="shared" ref="C16:E16" si="4">MAX(C4:C12)</f>
        <v>175</v>
      </c>
      <c r="D16">
        <f t="shared" si="4"/>
        <v>184</v>
      </c>
      <c r="E16">
        <f t="shared" si="4"/>
        <v>168</v>
      </c>
    </row>
    <row r="17" spans="1:5" x14ac:dyDescent="0.35">
      <c r="A17" t="s">
        <v>19</v>
      </c>
      <c r="B17">
        <f>MIN(B4:B12)</f>
        <v>78</v>
      </c>
      <c r="C17">
        <f t="shared" ref="C17:E17" si="5">MIN(C4:C12)</f>
        <v>65</v>
      </c>
      <c r="D17">
        <f t="shared" si="5"/>
        <v>81</v>
      </c>
      <c r="E17">
        <f t="shared" si="5"/>
        <v>37</v>
      </c>
    </row>
    <row r="20" spans="1:5" x14ac:dyDescent="0.35">
      <c r="A20" t="s">
        <v>23</v>
      </c>
    </row>
  </sheetData>
  <phoneticPr fontId="2" type="noConversion"/>
  <printOptions horizontalCentered="1" verticalCentered="1" gridLines="1"/>
  <pageMargins left="0.7" right="0.7" top="0.75" bottom="0.75" header="0.3" footer="0.3"/>
  <pageSetup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2018-06-20T10:10:45Z</dcterms:created>
  <dcterms:modified xsi:type="dcterms:W3CDTF">2022-09-12T19:31:40Z</dcterms:modified>
</cp:coreProperties>
</file>