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edb566f355294ad9/Documents/Semester 2/Business Analytics/"/>
    </mc:Choice>
  </mc:AlternateContent>
  <xr:revisionPtr revIDLastSave="445" documentId="8_{43E34AA8-8157-428D-A13C-E89B35606FFF}" xr6:coauthVersionLast="47" xr6:coauthVersionMax="47" xr10:uidLastSave="{6872FB85-49C6-4864-9826-D3C1A16B7D3E}"/>
  <bookViews>
    <workbookView xWindow="8920" yWindow="610" windowWidth="16130" windowHeight="14640" firstSheet="19" activeTab="22" xr2:uid="{00000000-000D-0000-FFFF-FFFF00000000}"/>
  </bookViews>
  <sheets>
    <sheet name="Creating &amp; Formatting DEMO" sheetId="18" r:id="rId1"/>
    <sheet name="Sort A" sheetId="1" r:id="rId2"/>
    <sheet name="Sort B" sheetId="2" r:id="rId3"/>
    <sheet name="Sort C" sheetId="3" r:id="rId4"/>
    <sheet name="Sort D" sheetId="4" r:id="rId5"/>
    <sheet name="Sort E" sheetId="5" r:id="rId6"/>
    <sheet name="Filter A" sheetId="6" r:id="rId7"/>
    <sheet name="Filter B" sheetId="7" r:id="rId8"/>
    <sheet name="Filter C" sheetId="8" r:id="rId9"/>
    <sheet name="Filter D" sheetId="9" r:id="rId10"/>
    <sheet name="Filter E" sheetId="10" r:id="rId11"/>
    <sheet name="Filter F" sheetId="11" r:id="rId12"/>
    <sheet name="Filter G" sheetId="12" r:id="rId13"/>
    <sheet name="Filter H" sheetId="13" r:id="rId14"/>
    <sheet name="Filter I" sheetId="14" r:id="rId15"/>
    <sheet name="Filter J" sheetId="15" r:id="rId16"/>
    <sheet name="Subtotals A" sheetId="16" r:id="rId17"/>
    <sheet name="Subtotals B" sheetId="17" r:id="rId18"/>
    <sheet name="Excel Overview Rubric " sheetId="19" r:id="rId19"/>
    <sheet name="Excel Overview Activity" sheetId="23" r:id="rId20"/>
    <sheet name="EX A" sheetId="20" r:id="rId21"/>
    <sheet name="Payroll Register " sheetId="21" r:id="rId22"/>
    <sheet name="Cash Drawer " sheetId="22" r:id="rId23"/>
  </sheets>
  <definedNames>
    <definedName name="_xlnm._FilterDatabase" localSheetId="6" hidden="1">'Filter A'!$A$6:$K$19</definedName>
    <definedName name="_xlnm._FilterDatabase" localSheetId="7" hidden="1">'Filter B'!$A$6:$K$19</definedName>
    <definedName name="_xlnm._FilterDatabase" localSheetId="8" hidden="1">'Filter C'!$A$6:$K$19</definedName>
    <definedName name="_xlnm._FilterDatabase" localSheetId="9" hidden="1">'Filter D'!$A$6:$K$19</definedName>
    <definedName name="_xlnm._FilterDatabase" localSheetId="10" hidden="1">'Filter E'!$A$6:$K$19</definedName>
    <definedName name="_xlnm._FilterDatabase" localSheetId="11" hidden="1">'Filter F'!$A$6:$K$19</definedName>
    <definedName name="_xlnm._FilterDatabase" localSheetId="12" hidden="1">'Filter G'!$A$6:$K$19</definedName>
    <definedName name="_xlnm._FilterDatabase" localSheetId="13" hidden="1">'Filter H'!$A$6:$K$19</definedName>
    <definedName name="_xlnm._FilterDatabase" localSheetId="14" hidden="1">'Filter I'!$A$6:$K$19</definedName>
    <definedName name="_xlnm._FilterDatabase" localSheetId="15" hidden="1">'Filter J'!$A$6:$K$19</definedName>
    <definedName name="_xlnm.Print_Area" localSheetId="0">'Creating &amp; Formatting DEMO'!$A$1:$E$21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24" roundtripDataSignature="AMtx7mhQ4f3fzoVJfaNva1KWqkeQQ2RU3A=="/>
    </ext>
  </extLst>
</workbook>
</file>

<file path=xl/calcChain.xml><?xml version="1.0" encoding="utf-8"?>
<calcChain xmlns="http://schemas.openxmlformats.org/spreadsheetml/2006/main">
  <c r="C8" i="22" l="1"/>
  <c r="C9" i="22"/>
  <c r="C10" i="22"/>
  <c r="C11" i="22"/>
  <c r="C12" i="22"/>
  <c r="C13" i="22"/>
  <c r="C14" i="22"/>
  <c r="C7" i="22"/>
  <c r="C16" i="22" s="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C13" i="21"/>
  <c r="P11" i="21"/>
  <c r="P9" i="21"/>
  <c r="P10" i="21"/>
  <c r="P8" i="21"/>
  <c r="N9" i="21"/>
  <c r="N10" i="21"/>
  <c r="N11" i="21"/>
  <c r="N8" i="21"/>
  <c r="N12" i="21" s="1"/>
  <c r="O9" i="21"/>
  <c r="O10" i="21"/>
  <c r="O11" i="21"/>
  <c r="O8" i="21"/>
  <c r="M9" i="21"/>
  <c r="M10" i="21"/>
  <c r="M11" i="21"/>
  <c r="M8" i="21"/>
  <c r="D12" i="21"/>
  <c r="E12" i="21"/>
  <c r="F12" i="21"/>
  <c r="G12" i="21"/>
  <c r="H12" i="21"/>
  <c r="I12" i="21"/>
  <c r="J12" i="21"/>
  <c r="K12" i="21"/>
  <c r="L12" i="21"/>
  <c r="C12" i="21"/>
  <c r="L9" i="21"/>
  <c r="L10" i="21"/>
  <c r="L11" i="21"/>
  <c r="L8" i="21"/>
  <c r="J9" i="21"/>
  <c r="J10" i="21"/>
  <c r="J11" i="21"/>
  <c r="J8" i="21"/>
  <c r="A18" i="20"/>
  <c r="A22" i="20"/>
  <c r="A21" i="20"/>
  <c r="A20" i="20"/>
  <c r="A19" i="20"/>
  <c r="A17" i="20"/>
  <c r="D18" i="23"/>
  <c r="D7" i="23"/>
  <c r="D8" i="23"/>
  <c r="D9" i="23"/>
  <c r="D10" i="23"/>
  <c r="D11" i="23"/>
  <c r="D12" i="23"/>
  <c r="D13" i="23"/>
  <c r="D14" i="23"/>
  <c r="D15" i="23"/>
  <c r="D16" i="23"/>
  <c r="D17" i="23"/>
  <c r="D6" i="23"/>
  <c r="B18" i="23"/>
  <c r="K21" i="17"/>
  <c r="K13" i="17"/>
  <c r="K22" i="17" s="1"/>
  <c r="K22" i="16"/>
  <c r="K16" i="16"/>
  <c r="K9" i="16"/>
  <c r="K23" i="16" s="1"/>
  <c r="P12" i="21" l="1"/>
  <c r="O12" i="21"/>
  <c r="M12" i="21"/>
  <c r="Q12" i="20"/>
  <c r="T19" i="21"/>
  <c r="S19" i="21"/>
  <c r="C12" i="19" l="1"/>
  <c r="B12" i="19"/>
</calcChain>
</file>

<file path=xl/sharedStrings.xml><?xml version="1.0" encoding="utf-8"?>
<sst xmlns="http://schemas.openxmlformats.org/spreadsheetml/2006/main" count="1681" uniqueCount="185">
  <si>
    <t>Couture Clothing Sales Representative Database</t>
  </si>
  <si>
    <t>Region</t>
  </si>
  <si>
    <t>Division</t>
  </si>
  <si>
    <t>District</t>
  </si>
  <si>
    <t>Rep</t>
  </si>
  <si>
    <t>Lname</t>
  </si>
  <si>
    <t>Fname</t>
  </si>
  <si>
    <t>Gender</t>
  </si>
  <si>
    <t>Age</t>
  </si>
  <si>
    <t>Hire Date</t>
  </si>
  <si>
    <t>Educ.</t>
  </si>
  <si>
    <t>Sales</t>
  </si>
  <si>
    <t>A</t>
  </si>
  <si>
    <t>2FD</t>
  </si>
  <si>
    <t>Blue</t>
  </si>
  <si>
    <t>Rodney</t>
  </si>
  <si>
    <t>M</t>
  </si>
  <si>
    <t>AAS</t>
  </si>
  <si>
    <t>B</t>
  </si>
  <si>
    <t>6TY</t>
  </si>
  <si>
    <t>Grunkovich</t>
  </si>
  <si>
    <t>Janie</t>
  </si>
  <si>
    <t>F</t>
  </si>
  <si>
    <t>BA</t>
  </si>
  <si>
    <t>3RU</t>
  </si>
  <si>
    <t>Groen</t>
  </si>
  <si>
    <t>Max</t>
  </si>
  <si>
    <t>MA</t>
  </si>
  <si>
    <t>5PL</t>
  </si>
  <si>
    <t>Joplin</t>
  </si>
  <si>
    <t>Fred</t>
  </si>
  <si>
    <t>3ED</t>
  </si>
  <si>
    <t>Hierich</t>
  </si>
  <si>
    <t>John</t>
  </si>
  <si>
    <t>5HG</t>
  </si>
  <si>
    <t>April</t>
  </si>
  <si>
    <t>Kent</t>
  </si>
  <si>
    <t>6YU</t>
  </si>
  <si>
    <t>Shewer</t>
  </si>
  <si>
    <t>Lilly</t>
  </si>
  <si>
    <t>1MN</t>
  </si>
  <si>
    <t>Frontz</t>
  </si>
  <si>
    <t>Jill</t>
  </si>
  <si>
    <t>6YT</t>
  </si>
  <si>
    <t>Planer</t>
  </si>
  <si>
    <t>Kim</t>
  </si>
  <si>
    <t>3ER</t>
  </si>
  <si>
    <t>Shiller</t>
  </si>
  <si>
    <t>Mike</t>
  </si>
  <si>
    <t>2QA</t>
  </si>
  <si>
    <t>Fawner</t>
  </si>
  <si>
    <t>Wanda</t>
  </si>
  <si>
    <t>5GH</t>
  </si>
  <si>
    <t>Landers</t>
  </si>
  <si>
    <t>Phillip</t>
  </si>
  <si>
    <t>6KL</t>
  </si>
  <si>
    <t>Ruiz</t>
  </si>
  <si>
    <t>Maria</t>
  </si>
  <si>
    <t>Student Name</t>
  </si>
  <si>
    <t>Activity Name</t>
  </si>
  <si>
    <t>Price Quote</t>
  </si>
  <si>
    <t>Product</t>
  </si>
  <si>
    <t>Quantity</t>
  </si>
  <si>
    <t>Unit Price</t>
  </si>
  <si>
    <t>Total</t>
  </si>
  <si>
    <t>Widgets</t>
  </si>
  <si>
    <t>Gommits</t>
  </si>
  <si>
    <t>Connectors</t>
  </si>
  <si>
    <t>Assumptions:</t>
  </si>
  <si>
    <t>Inventory Levels</t>
  </si>
  <si>
    <t>&gt;100</t>
  </si>
  <si>
    <t>Do Not Order</t>
  </si>
  <si>
    <t>&lt;100</t>
  </si>
  <si>
    <t>Order 50</t>
  </si>
  <si>
    <t>*Cells shaded green are input</t>
  </si>
  <si>
    <t xml:space="preserve">LP02 - Excel Review Grading Rubric </t>
  </si>
  <si>
    <t>Criteria</t>
  </si>
  <si>
    <t>Points Earned</t>
  </si>
  <si>
    <t>Points Possible</t>
  </si>
  <si>
    <t>Comments</t>
  </si>
  <si>
    <t>Title is bold, merged, &amp; blue fill color</t>
  </si>
  <si>
    <t>Input data is correct</t>
  </si>
  <si>
    <t>Formulas (Output data) are 
correct</t>
  </si>
  <si>
    <t>Values are formatted to display as Accounting style</t>
  </si>
  <si>
    <t>Unit numbers are displayed with comma separator</t>
  </si>
  <si>
    <t>Borders around data and
text formatting are correct</t>
  </si>
  <si>
    <t>Conditional formatting was applied to Sales Dollars</t>
  </si>
  <si>
    <t>Print Area Set and Horizontal</t>
  </si>
  <si>
    <t>Name in Header</t>
  </si>
  <si>
    <t>LP02 - Basic Functions</t>
  </si>
  <si>
    <t>run</t>
  </si>
  <si>
    <t>Excel</t>
  </si>
  <si>
    <t>laptop</t>
  </si>
  <si>
    <t xml:space="preserve">**Calcuate the amounts below by typing formulas into the shaded cells.  </t>
  </si>
  <si>
    <t>**Use functions whenever possible (SUM, AVERAGE, etc).</t>
  </si>
  <si>
    <t xml:space="preserve">**Use cell references whenever possible.  When I grade this, I will change </t>
  </si>
  <si>
    <t>the data in A5:D9 to see if your formulas are working properly.</t>
  </si>
  <si>
    <t>Sum the values in cells D5 through D9</t>
  </si>
  <si>
    <t>Count how many cells contain numbers in the range A5 through A9</t>
  </si>
  <si>
    <t>Calculate the average of the numbers in the range A6 through D8</t>
  </si>
  <si>
    <t>What is the highest number in the range A5 through C8</t>
  </si>
  <si>
    <t>What is the smallest number in the range A6 through D6</t>
  </si>
  <si>
    <t>Calculate the sum of the following:  the average of A6 through D6, the highest number in the range B5 through B8, the lowest number in the range D6 through D9</t>
  </si>
  <si>
    <t>Basic Functions- Grading Rubric</t>
  </si>
  <si>
    <t>Points 
Earned</t>
  </si>
  <si>
    <t>Points 
Possible</t>
  </si>
  <si>
    <t>Name/Activity Name in A1/A2, Header with Name shown</t>
  </si>
  <si>
    <t>Proper Row and Column Headings (including merged title in A4)</t>
  </si>
  <si>
    <t>Proper formatting (hours to two decimals and all currency to two decimals)</t>
  </si>
  <si>
    <t>Proper Assumptions Used</t>
  </si>
  <si>
    <t>Data shown in smallest element</t>
  </si>
  <si>
    <t>Input/Output shading used</t>
  </si>
  <si>
    <t>Print Area Set (should start in A4)</t>
  </si>
  <si>
    <t>Prints appropriately</t>
  </si>
  <si>
    <t>Professional Appearance &amp; Spelling</t>
  </si>
  <si>
    <t>Completion (all required columns)</t>
  </si>
  <si>
    <t>Payroll Register - Following Instruction Sheet</t>
  </si>
  <si>
    <r>
      <rPr>
        <b/>
        <sz val="11"/>
        <color rgb="FFFF0000"/>
        <rFont val="Calibri"/>
        <family val="2"/>
        <scheme val="minor"/>
      </rPr>
      <t>Hint:</t>
    </r>
    <r>
      <rPr>
        <sz val="11"/>
        <color rgb="FFFF0000"/>
        <rFont val="Calibri"/>
        <family val="2"/>
        <scheme val="minor"/>
      </rPr>
      <t xml:space="preserve"> The</t>
    </r>
    <r>
      <rPr>
        <b/>
        <sz val="11"/>
        <color rgb="FFFF0000"/>
        <rFont val="Calibri"/>
        <family val="2"/>
        <scheme val="minor"/>
      </rPr>
      <t xml:space="preserve"> Input</t>
    </r>
    <r>
      <rPr>
        <sz val="11"/>
        <color rgb="FFFF0000"/>
        <rFont val="Calibri"/>
        <family val="2"/>
        <scheme val="minor"/>
      </rPr>
      <t xml:space="preserve"> cells are under the Units Sales and Average Price Columns and the</t>
    </r>
    <r>
      <rPr>
        <b/>
        <sz val="11"/>
        <color rgb="FFFF0000"/>
        <rFont val="Calibri"/>
        <family val="2"/>
        <scheme val="minor"/>
      </rPr>
      <t xml:space="preserve"> Output</t>
    </r>
    <r>
      <rPr>
        <sz val="11"/>
        <color rgb="FFFF0000"/>
        <rFont val="Calibri"/>
        <family val="2"/>
        <scheme val="minor"/>
      </rPr>
      <t xml:space="preserve"> cells (the cells with a formula) are under Sales Dollars column.</t>
    </r>
  </si>
  <si>
    <t>Figure 1.1</t>
  </si>
  <si>
    <r>
      <t xml:space="preserve">Replicate Figure 1.1 onto the </t>
    </r>
    <r>
      <rPr>
        <b/>
        <sz val="11"/>
        <color rgb="FFFF0000"/>
        <rFont val="Calibri"/>
        <family val="2"/>
        <scheme val="minor"/>
      </rPr>
      <t>Excel Overview Activity</t>
    </r>
    <r>
      <rPr>
        <sz val="11"/>
        <color rgb="FFFF0000"/>
        <rFont val="Calibri"/>
        <family val="2"/>
        <scheme val="minor"/>
      </rPr>
      <t xml:space="preserve"> Sheet tab. Use correct  formatting, formulas and print ready.</t>
    </r>
  </si>
  <si>
    <t>Absolute references used</t>
  </si>
  <si>
    <t>Gunnar Forcier</t>
  </si>
  <si>
    <t>Cash Drawer</t>
  </si>
  <si>
    <t>Homework 1</t>
  </si>
  <si>
    <t>Before Tax</t>
  </si>
  <si>
    <t>Sales Tax</t>
  </si>
  <si>
    <t>3 Total</t>
  </si>
  <si>
    <t>2 Total</t>
  </si>
  <si>
    <t>1 Total</t>
  </si>
  <si>
    <t>Grand Total</t>
  </si>
  <si>
    <t>F Average</t>
  </si>
  <si>
    <t>M Average</t>
  </si>
  <si>
    <t>Grand Average</t>
  </si>
  <si>
    <t>LP02-Excel Review</t>
  </si>
  <si>
    <t>Month</t>
  </si>
  <si>
    <t>Sales dollars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</si>
  <si>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</si>
  <si>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</si>
  <si>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</si>
  <si>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</si>
  <si>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</si>
  <si>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</si>
  <si>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</si>
  <si>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</si>
  <si>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</si>
  <si>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</si>
  <si>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</si>
  <si>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Sales</t>
  </si>
  <si>
    <t>General Merchandise World
 Retail Sales (in millions)</t>
  </si>
  <si>
    <t>Unit 
Sales</t>
  </si>
  <si>
    <t>Average
 Price</t>
  </si>
  <si>
    <t>LP02: Basic Functions</t>
  </si>
  <si>
    <t>Payroll Register</t>
  </si>
  <si>
    <t>Mon</t>
  </si>
  <si>
    <t>Tue</t>
  </si>
  <si>
    <t>Wed</t>
  </si>
  <si>
    <t>Thu</t>
  </si>
  <si>
    <t>Fri</t>
  </si>
  <si>
    <t>Sat</t>
  </si>
  <si>
    <t>Sun</t>
  </si>
  <si>
    <t>Fed Tax</t>
  </si>
  <si>
    <t>State Tax</t>
  </si>
  <si>
    <t>Week of: 11/19/2094</t>
  </si>
  <si>
    <t>Last
Name</t>
  </si>
  <si>
    <t>First 
Name</t>
  </si>
  <si>
    <t>Total 
Hours</t>
  </si>
  <si>
    <t>Gross 
Wages</t>
  </si>
  <si>
    <t>Fed 
Tax</t>
  </si>
  <si>
    <t>State 
Tax</t>
  </si>
  <si>
    <t>Medical 
Duduction</t>
  </si>
  <si>
    <t>Net 
Pay</t>
  </si>
  <si>
    <t>Carter</t>
  </si>
  <si>
    <t>Jameston</t>
  </si>
  <si>
    <t>Parker</t>
  </si>
  <si>
    <t>Thompson</t>
  </si>
  <si>
    <t>Michelle</t>
  </si>
  <si>
    <t>Christ</t>
  </si>
  <si>
    <t>Ryan</t>
  </si>
  <si>
    <t>Laura</t>
  </si>
  <si>
    <t>Hourly
Rate</t>
  </si>
  <si>
    <t>Average</t>
  </si>
  <si>
    <t>Assumptions</t>
  </si>
  <si>
    <t>Med. Ded.</t>
  </si>
  <si>
    <t>Totals</t>
  </si>
  <si>
    <t>Cash Drawer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</si>
</sst>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* #,##0_);_(* \(#,##0\);_(* &quot;-&quot;??_);_(@_)"/>
    <numFmt numFmtId="169" formatCode="_(&quot;$&quot;* #,##0_);_(&quot;$&quot;* \(#,##0\);_(&quot;$&quot;* &quot;-&quot;??_);_(@_)"/>
  </numFmts>
  <fonts count="23" x14ac:knownFonts="1">
    <font>
      <sz val="10"/>
      <color rgb="FF000000"/>
      <name val="Arial"/>
    </font>
    <font>
      <sz val="16"/>
      <color theme="1"/>
      <name val="Arial"/>
    </font>
    <font>
      <sz val="12"/>
      <color theme="1"/>
      <name val="Arial"/>
    </font>
    <font>
      <sz val="10"/>
      <color theme="1"/>
      <name val="Arial"/>
    </font>
    <font>
      <sz val="10"/>
      <color theme="1"/>
      <name val="Calibri"/>
    </font>
    <font>
      <b/>
      <sz val="12"/>
      <color theme="1"/>
      <name val="Arial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2"/>
      <color rgb="FF000000"/>
      <name val="Arial"/>
      <family val="2"/>
    </font>
    <font>
      <b/>
      <sz val="10"/>
      <color theme="1"/>
      <name val="Arial"/>
      <family val="2"/>
    </font>
    <font>
      <b/>
      <i/>
      <sz val="12"/>
      <color theme="2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3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95B3D7"/>
      </right>
      <top style="thin">
        <color rgb="FF95B3D7"/>
      </top>
      <bottom/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</cellStyleXfs>
  <cellXfs count="143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Alignment="1">
      <alignment horizontal="center"/>
    </xf>
    <xf numFmtId="165" fontId="3" fillId="0" borderId="0" xfId="0" applyNumberFormat="1" applyFont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164" fontId="3" fillId="0" borderId="9" xfId="0" applyNumberFormat="1" applyFont="1" applyBorder="1" applyAlignment="1">
      <alignment horizontal="center"/>
    </xf>
    <xf numFmtId="165" fontId="3" fillId="0" borderId="10" xfId="0" applyNumberFormat="1" applyFont="1" applyBorder="1"/>
    <xf numFmtId="164" fontId="3" fillId="0" borderId="8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/>
    <xf numFmtId="165" fontId="3" fillId="0" borderId="12" xfId="0" applyNumberFormat="1" applyFont="1" applyBorder="1"/>
    <xf numFmtId="0" fontId="0" fillId="3" borderId="0" xfId="0" applyFill="1"/>
    <xf numFmtId="44" fontId="0" fillId="3" borderId="0" xfId="0" applyNumberFormat="1" applyFill="1"/>
    <xf numFmtId="10" fontId="0" fillId="0" borderId="0" xfId="0" applyNumberFormat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6" fillId="0" borderId="0" xfId="0" applyFont="1" applyAlignment="1">
      <alignment vertical="center" wrapText="1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9" fillId="0" borderId="0" xfId="0" applyFont="1"/>
    <xf numFmtId="0" fontId="11" fillId="0" borderId="17" xfId="0" applyFont="1" applyBorder="1"/>
    <xf numFmtId="0" fontId="7" fillId="0" borderId="0" xfId="0" applyFont="1"/>
    <xf numFmtId="0" fontId="0" fillId="4" borderId="17" xfId="0" applyFill="1" applyBorder="1"/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wrapText="1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/>
    <xf numFmtId="0" fontId="7" fillId="0" borderId="29" xfId="0" applyFont="1" applyBorder="1"/>
    <xf numFmtId="0" fontId="7" fillId="0" borderId="29" xfId="0" applyFont="1" applyBorder="1" applyAlignment="1">
      <alignment horizontal="center"/>
    </xf>
    <xf numFmtId="0" fontId="12" fillId="0" borderId="0" xfId="0" applyFont="1"/>
    <xf numFmtId="0" fontId="14" fillId="5" borderId="35" xfId="0" applyFont="1" applyFill="1" applyBorder="1" applyAlignment="1">
      <alignment horizontal="left" indent="1"/>
    </xf>
    <xf numFmtId="0" fontId="0" fillId="0" borderId="17" xfId="0" applyBorder="1"/>
    <xf numFmtId="0" fontId="15" fillId="0" borderId="17" xfId="0" applyFont="1" applyBorder="1"/>
    <xf numFmtId="0" fontId="15" fillId="0" borderId="17" xfId="0" applyFont="1" applyBorder="1" applyAlignment="1">
      <alignment horizontal="center"/>
    </xf>
    <xf numFmtId="0" fontId="0" fillId="0" borderId="20" xfId="0" applyBorder="1"/>
    <xf numFmtId="0" fontId="14" fillId="0" borderId="20" xfId="0" applyFont="1" applyBorder="1"/>
    <xf numFmtId="0" fontId="14" fillId="0" borderId="17" xfId="0" applyFont="1" applyBorder="1"/>
    <xf numFmtId="0" fontId="14" fillId="5" borderId="16" xfId="0" applyFont="1" applyFill="1" applyBorder="1" applyAlignment="1">
      <alignment horizontal="left" indent="1"/>
    </xf>
    <xf numFmtId="0" fontId="14" fillId="5" borderId="16" xfId="0" applyFont="1" applyFill="1" applyBorder="1" applyAlignment="1">
      <alignment horizontal="left" wrapText="1" indent="1"/>
    </xf>
    <xf numFmtId="0" fontId="14" fillId="5" borderId="24" xfId="0" applyFont="1" applyFill="1" applyBorder="1" applyAlignment="1">
      <alignment horizontal="left" wrapText="1" indent="1"/>
    </xf>
    <xf numFmtId="0" fontId="14" fillId="0" borderId="19" xfId="0" applyFont="1" applyBorder="1" applyAlignment="1">
      <alignment horizontal="left" wrapText="1" indent="1"/>
    </xf>
    <xf numFmtId="0" fontId="14" fillId="0" borderId="16" xfId="0" applyFont="1" applyBorder="1" applyAlignment="1">
      <alignment horizontal="left" vertical="center" indent="1"/>
    </xf>
    <xf numFmtId="0" fontId="14" fillId="0" borderId="16" xfId="0" applyFont="1" applyBorder="1" applyAlignment="1">
      <alignment horizontal="left" wrapText="1" indent="1"/>
    </xf>
    <xf numFmtId="0" fontId="14" fillId="0" borderId="24" xfId="0" applyFont="1" applyBorder="1" applyAlignment="1">
      <alignment horizontal="left" wrapText="1" indent="1"/>
    </xf>
    <xf numFmtId="0" fontId="14" fillId="0" borderId="24" xfId="0" applyFont="1" applyBorder="1" applyAlignment="1">
      <alignment horizontal="left" indent="1"/>
    </xf>
    <xf numFmtId="0" fontId="14" fillId="0" borderId="25" xfId="0" applyFont="1" applyBorder="1" applyAlignment="1">
      <alignment horizontal="left" indent="1"/>
    </xf>
    <xf numFmtId="0" fontId="1" fillId="2" borderId="1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6" fillId="0" borderId="36" xfId="0" applyFont="1" applyBorder="1" applyAlignment="1">
      <alignment horizontal="left" vertical="center" wrapText="1"/>
    </xf>
    <xf numFmtId="0" fontId="6" fillId="0" borderId="37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 wrapText="1"/>
    </xf>
    <xf numFmtId="0" fontId="6" fillId="0" borderId="39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0" fontId="6" fillId="0" borderId="41" xfId="0" applyFont="1" applyBorder="1" applyAlignment="1">
      <alignment horizontal="left" vertical="center" wrapText="1"/>
    </xf>
    <xf numFmtId="0" fontId="6" fillId="0" borderId="42" xfId="0" applyFont="1" applyBorder="1" applyAlignment="1">
      <alignment horizontal="left" vertical="center" wrapText="1"/>
    </xf>
    <xf numFmtId="0" fontId="6" fillId="0" borderId="43" xfId="0" applyFont="1" applyBorder="1" applyAlignment="1">
      <alignment horizontal="left" vertical="center" wrapText="1"/>
    </xf>
    <xf numFmtId="0" fontId="6" fillId="0" borderId="44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4" fillId="0" borderId="0" xfId="0" applyFont="1"/>
    <xf numFmtId="0" fontId="0" fillId="3" borderId="0" xfId="0" applyFill="1" applyAlignment="1">
      <alignment horizontal="center"/>
    </xf>
    <xf numFmtId="0" fontId="15" fillId="0" borderId="0" xfId="0" applyFont="1"/>
    <xf numFmtId="0" fontId="17" fillId="0" borderId="0" xfId="0" applyFont="1" applyAlignment="1">
      <alignment horizontal="center"/>
    </xf>
    <xf numFmtId="0" fontId="18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164" fontId="3" fillId="0" borderId="3" xfId="0" applyNumberFormat="1" applyFont="1" applyBorder="1" applyAlignment="1">
      <alignment horizontal="center"/>
    </xf>
    <xf numFmtId="165" fontId="3" fillId="0" borderId="3" xfId="0" applyNumberFormat="1" applyFont="1" applyBorder="1"/>
    <xf numFmtId="0" fontId="18" fillId="0" borderId="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9" fillId="6" borderId="13" xfId="0" applyFont="1" applyFill="1" applyBorder="1" applyAlignment="1">
      <alignment horizontal="center" vertical="center" wrapText="1"/>
    </xf>
    <xf numFmtId="0" fontId="19" fillId="6" borderId="14" xfId="0" applyFont="1" applyFill="1" applyBorder="1" applyAlignment="1">
      <alignment horizontal="center" vertical="center"/>
    </xf>
    <xf numFmtId="0" fontId="19" fillId="6" borderId="15" xfId="0" applyFont="1" applyFill="1" applyBorder="1" applyAlignment="1">
      <alignment horizontal="center" vertical="center"/>
    </xf>
    <xf numFmtId="0" fontId="15" fillId="0" borderId="31" xfId="0" applyFont="1" applyBorder="1"/>
    <xf numFmtId="0" fontId="0" fillId="0" borderId="32" xfId="0" applyBorder="1"/>
    <xf numFmtId="169" fontId="0" fillId="0" borderId="33" xfId="0" applyNumberFormat="1" applyBorder="1"/>
    <xf numFmtId="0" fontId="15" fillId="0" borderId="49" xfId="0" applyFont="1" applyBorder="1" applyAlignment="1">
      <alignment horizontal="center" vertical="top"/>
    </xf>
    <xf numFmtId="0" fontId="15" fillId="0" borderId="50" xfId="0" applyFont="1" applyBorder="1" applyAlignment="1">
      <alignment horizontal="center" vertical="top" wrapText="1"/>
    </xf>
    <xf numFmtId="0" fontId="15" fillId="0" borderId="51" xfId="0" applyFont="1" applyBorder="1" applyAlignment="1">
      <alignment horizontal="center" vertical="top"/>
    </xf>
    <xf numFmtId="44" fontId="0" fillId="0" borderId="17" xfId="2" applyFont="1" applyBorder="1"/>
    <xf numFmtId="0" fontId="14" fillId="0" borderId="16" xfId="0" applyFont="1" applyBorder="1"/>
    <xf numFmtId="169" fontId="0" fillId="0" borderId="18" xfId="2" applyNumberFormat="1" applyFont="1" applyBorder="1"/>
    <xf numFmtId="165" fontId="15" fillId="0" borderId="32" xfId="1" applyNumberFormat="1" applyFont="1" applyBorder="1"/>
    <xf numFmtId="0" fontId="14" fillId="4" borderId="17" xfId="0" applyFont="1" applyFill="1" applyBorder="1"/>
    <xf numFmtId="0" fontId="20" fillId="7" borderId="48" xfId="0" applyFont="1" applyFill="1" applyBorder="1" applyAlignment="1">
      <alignment horizontal="center"/>
    </xf>
    <xf numFmtId="0" fontId="20" fillId="7" borderId="30" xfId="0" applyFont="1" applyFill="1" applyBorder="1" applyAlignment="1">
      <alignment horizontal="center"/>
    </xf>
    <xf numFmtId="0" fontId="14" fillId="7" borderId="17" xfId="0" applyFont="1" applyFill="1" applyBorder="1" applyAlignment="1">
      <alignment horizontal="center"/>
    </xf>
    <xf numFmtId="0" fontId="14" fillId="7" borderId="17" xfId="0" applyFont="1" applyFill="1" applyBorder="1"/>
    <xf numFmtId="0" fontId="15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/>
    </xf>
    <xf numFmtId="9" fontId="0" fillId="8" borderId="17" xfId="0" applyNumberFormat="1" applyFill="1" applyBorder="1"/>
    <xf numFmtId="0" fontId="14" fillId="0" borderId="17" xfId="0" applyFont="1" applyBorder="1" applyAlignment="1">
      <alignment horizontal="center"/>
    </xf>
    <xf numFmtId="2" fontId="0" fillId="8" borderId="17" xfId="0" applyNumberFormat="1" applyFill="1" applyBorder="1"/>
    <xf numFmtId="2" fontId="0" fillId="0" borderId="17" xfId="0" applyNumberFormat="1" applyBorder="1"/>
    <xf numFmtId="44" fontId="0" fillId="8" borderId="17" xfId="2" applyFont="1" applyFill="1" applyBorder="1"/>
    <xf numFmtId="44" fontId="15" fillId="0" borderId="17" xfId="2" applyFont="1" applyBorder="1"/>
    <xf numFmtId="2" fontId="15" fillId="0" borderId="17" xfId="0" applyNumberFormat="1" applyFont="1" applyBorder="1"/>
    <xf numFmtId="0" fontId="15" fillId="0" borderId="17" xfId="0" applyFont="1" applyBorder="1" applyAlignment="1">
      <alignment horizontal="left"/>
    </xf>
    <xf numFmtId="0" fontId="20" fillId="7" borderId="13" xfId="0" applyFont="1" applyFill="1" applyBorder="1" applyAlignment="1">
      <alignment horizontal="center"/>
    </xf>
    <xf numFmtId="0" fontId="20" fillId="7" borderId="14" xfId="0" applyFont="1" applyFill="1" applyBorder="1" applyAlignment="1">
      <alignment horizontal="center"/>
    </xf>
    <xf numFmtId="0" fontId="14" fillId="7" borderId="45" xfId="0" applyFont="1" applyFill="1" applyBorder="1" applyAlignment="1">
      <alignment horizontal="center"/>
    </xf>
    <xf numFmtId="0" fontId="14" fillId="7" borderId="47" xfId="0" applyFont="1" applyFill="1" applyBorder="1" applyAlignment="1">
      <alignment horizontal="center"/>
    </xf>
    <xf numFmtId="0" fontId="22" fillId="9" borderId="28" xfId="0" applyFont="1" applyFill="1" applyBorder="1" applyAlignment="1">
      <alignment horizontal="center"/>
    </xf>
    <xf numFmtId="0" fontId="22" fillId="9" borderId="48" xfId="0" applyFont="1" applyFill="1" applyBorder="1" applyAlignment="1">
      <alignment horizontal="center"/>
    </xf>
    <xf numFmtId="0" fontId="22" fillId="9" borderId="30" xfId="0" applyFont="1" applyFill="1" applyBorder="1" applyAlignment="1">
      <alignment horizontal="center"/>
    </xf>
    <xf numFmtId="0" fontId="20" fillId="9" borderId="17" xfId="0" applyFont="1" applyFill="1" applyBorder="1"/>
    <xf numFmtId="0" fontId="15" fillId="9" borderId="17" xfId="0" applyFont="1" applyFill="1" applyBorder="1"/>
    <xf numFmtId="0" fontId="0" fillId="0" borderId="22" xfId="0" applyBorder="1"/>
    <xf numFmtId="0" fontId="21" fillId="9" borderId="45" xfId="0" applyFont="1" applyFill="1" applyBorder="1"/>
    <xf numFmtId="0" fontId="0" fillId="0" borderId="46" xfId="0" applyBorder="1"/>
    <xf numFmtId="6" fontId="21" fillId="10" borderId="17" xfId="0" applyNumberFormat="1" applyFont="1" applyFill="1" applyBorder="1"/>
    <xf numFmtId="8" fontId="21" fillId="10" borderId="17" xfId="0" applyNumberFormat="1" applyFont="1" applyFill="1" applyBorder="1"/>
    <xf numFmtId="8" fontId="0" fillId="0" borderId="17" xfId="0" applyNumberFormat="1" applyBorder="1"/>
    <xf numFmtId="8" fontId="0" fillId="0" borderId="47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561976</xdr:colOff>
      <xdr:row>2</xdr:row>
      <xdr:rowOff>9525</xdr:rowOff>
    </xdr:from>
    <xdr:to>
      <xdr:col>9</xdr:col>
      <xdr:colOff>561976</xdr:colOff>
      <xdr:row>15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34C509-0175-427A-92D9-0B97798E44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20" t="25524" r="76351" b="14572"/>
        <a:stretch/>
      </xdr:blipFill>
      <xdr:spPr>
        <a:xfrm>
          <a:off x="6953251" y="390525"/>
          <a:ext cx="3105150" cy="4410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95250</xdr:rowOff>
    </xdr:from>
    <xdr:to>
      <xdr:col>9</xdr:col>
      <xdr:colOff>257175</xdr:colOff>
      <xdr:row>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BEF09B-BF7F-4344-B275-795AAE0E02A0}"/>
            </a:ext>
          </a:extLst>
        </xdr:cNvPr>
        <xdr:cNvSpPr txBox="1"/>
      </xdr:nvSpPr>
      <xdr:spPr>
        <a:xfrm>
          <a:off x="4619625" y="676275"/>
          <a:ext cx="2076450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Review</a:t>
          </a:r>
          <a:r>
            <a:rPr lang="en-US" sz="1100" baseline="0">
              <a:solidFill>
                <a:srgbClr val="FF0000"/>
              </a:solidFill>
            </a:rPr>
            <a:t> the demo video "Excel Basic Functions Exercise Demo " listed within 5.5 activity link, prior to completing this activity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66C1-70F4-4F3C-924E-42428F9D0AA4}">
  <sheetPr>
    <tabColor rgb="FFFFFF00"/>
  </sheetPr>
  <dimension ref="A1:E21"/>
  <sheetViews>
    <sheetView zoomScaleNormal="100" workbookViewId="0">
      <selection activeCell="B11" sqref="B11"/>
    </sheetView>
  </sheetViews>
  <sheetFormatPr defaultColWidth="9.1796875" defaultRowHeight="12.5" x14ac:dyDescent="0.25"/>
  <cols>
    <col min="1" max="1" width="12.90625" bestFit="1" customWidth="1"/>
  </cols>
  <sheetData>
    <row r="1" spans="1:5" x14ac:dyDescent="0.25">
      <c r="A1" s="85" t="s">
        <v>121</v>
      </c>
    </row>
    <row r="2" spans="1:5" x14ac:dyDescent="0.25">
      <c r="A2" s="85" t="s">
        <v>123</v>
      </c>
    </row>
    <row r="4" spans="1:5" ht="16" x14ac:dyDescent="0.4">
      <c r="A4" s="88" t="s">
        <v>60</v>
      </c>
      <c r="B4" s="88"/>
      <c r="C4" s="88"/>
      <c r="D4" s="88"/>
      <c r="E4" s="88"/>
    </row>
    <row r="5" spans="1:5" ht="13" x14ac:dyDescent="0.3">
      <c r="A5" t="s">
        <v>61</v>
      </c>
      <c r="C5" s="87" t="s">
        <v>62</v>
      </c>
      <c r="D5" s="87" t="s">
        <v>63</v>
      </c>
      <c r="E5" s="87" t="s">
        <v>64</v>
      </c>
    </row>
    <row r="7" spans="1:5" x14ac:dyDescent="0.25">
      <c r="A7" t="s">
        <v>65</v>
      </c>
      <c r="C7" s="21">
        <v>56</v>
      </c>
      <c r="D7" s="22">
        <v>1.19</v>
      </c>
    </row>
    <row r="8" spans="1:5" x14ac:dyDescent="0.25">
      <c r="A8" t="s">
        <v>66</v>
      </c>
      <c r="C8" s="21">
        <v>50</v>
      </c>
      <c r="D8" s="22">
        <v>2.4900000000000002</v>
      </c>
    </row>
    <row r="9" spans="1:5" x14ac:dyDescent="0.25">
      <c r="A9" t="s">
        <v>67</v>
      </c>
      <c r="C9" s="21">
        <v>200</v>
      </c>
      <c r="D9" s="22">
        <v>0.69</v>
      </c>
    </row>
    <row r="11" spans="1:5" x14ac:dyDescent="0.25">
      <c r="A11" s="85" t="s">
        <v>124</v>
      </c>
    </row>
    <row r="13" spans="1:5" x14ac:dyDescent="0.25">
      <c r="A13" s="85" t="s">
        <v>125</v>
      </c>
      <c r="B13" s="23">
        <v>5.5E-2</v>
      </c>
    </row>
    <row r="15" spans="1:5" ht="13" x14ac:dyDescent="0.3">
      <c r="A15" s="87" t="s">
        <v>64</v>
      </c>
    </row>
    <row r="17" spans="1:4" x14ac:dyDescent="0.25">
      <c r="A17" t="s">
        <v>68</v>
      </c>
      <c r="B17" t="s">
        <v>69</v>
      </c>
    </row>
    <row r="18" spans="1:4" x14ac:dyDescent="0.25">
      <c r="A18" t="s">
        <v>70</v>
      </c>
      <c r="B18" t="s">
        <v>71</v>
      </c>
    </row>
    <row r="19" spans="1:4" x14ac:dyDescent="0.25">
      <c r="A19" t="s">
        <v>72</v>
      </c>
      <c r="B19" t="s">
        <v>73</v>
      </c>
    </row>
    <row r="21" spans="1:4" x14ac:dyDescent="0.25">
      <c r="A21" s="86" t="s">
        <v>74</v>
      </c>
      <c r="B21" s="86"/>
      <c r="C21" s="86"/>
      <c r="D21" s="86"/>
    </row>
  </sheetData>
  <mergeCells count="2">
    <mergeCell ref="A21:D21"/>
    <mergeCell ref="A4:E4"/>
  </mergeCells>
  <pageMargins left="0.7" right="0.7" top="0.75" bottom="0.75" header="0.3" footer="0.3"/>
  <pageSetup orientation="portrait" r:id="rId1"/>
  <headerFooter>
    <oddHeader>&amp;LGunnar Forcier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tabColor theme="4" tint="0.39997558519241921"/>
  </sheetPr>
  <dimension ref="A1:K1000"/>
  <sheetViews>
    <sheetView workbookViewId="0">
      <selection activeCell="A4" sqref="A4:K4"/>
    </sheetView>
  </sheetViews>
  <sheetFormatPr defaultColWidth="14.453125" defaultRowHeight="15" customHeight="1" x14ac:dyDescent="0.25"/>
  <cols>
    <col min="1" max="1" width="11" customWidth="1"/>
    <col min="2" max="2" width="12" customWidth="1"/>
    <col min="3" max="3" width="10.81640625" customWidth="1"/>
    <col min="4" max="4" width="8.7265625" customWidth="1"/>
    <col min="5" max="6" width="10.54296875" customWidth="1"/>
    <col min="7" max="7" width="11.1796875" customWidth="1"/>
    <col min="8" max="8" width="8.7265625" customWidth="1"/>
    <col min="9" max="9" width="13.1796875" customWidth="1"/>
    <col min="10" max="10" width="9.453125" customWidth="1"/>
    <col min="11" max="11" width="12.81640625" customWidth="1"/>
    <col min="12" max="26" width="8.7265625" customWidth="1"/>
  </cols>
  <sheetData>
    <row r="1" spans="1:11" ht="12.75" customHeight="1" x14ac:dyDescent="0.25"/>
    <row r="2" spans="1:11" ht="12.75" customHeight="1" x14ac:dyDescent="0.25"/>
    <row r="3" spans="1:11" ht="12.75" customHeight="1" x14ac:dyDescent="0.25"/>
    <row r="4" spans="1:11" ht="20" x14ac:dyDescent="0.4">
      <c r="A4" s="96" t="s">
        <v>0</v>
      </c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1" ht="12.75" customHeight="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2.75" customHeight="1" x14ac:dyDescent="0.3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</row>
    <row r="7" spans="1:11" ht="12.75" hidden="1" customHeight="1" x14ac:dyDescent="0.3">
      <c r="A7" s="4">
        <v>2</v>
      </c>
      <c r="B7" s="4" t="s">
        <v>12</v>
      </c>
      <c r="C7" s="4">
        <v>3</v>
      </c>
      <c r="D7" s="4" t="s">
        <v>13</v>
      </c>
      <c r="E7" s="5" t="s">
        <v>14</v>
      </c>
      <c r="F7" s="5" t="s">
        <v>15</v>
      </c>
      <c r="G7" s="4" t="s">
        <v>16</v>
      </c>
      <c r="H7" s="4">
        <v>37</v>
      </c>
      <c r="I7" s="6">
        <v>42368</v>
      </c>
      <c r="J7" s="4" t="s">
        <v>17</v>
      </c>
      <c r="K7" s="7">
        <v>4567103</v>
      </c>
    </row>
    <row r="8" spans="1:11" ht="12.75" customHeight="1" x14ac:dyDescent="0.3">
      <c r="A8" s="4">
        <v>3</v>
      </c>
      <c r="B8" s="4" t="s">
        <v>18</v>
      </c>
      <c r="C8" s="4">
        <v>2</v>
      </c>
      <c r="D8" s="4" t="s">
        <v>19</v>
      </c>
      <c r="E8" s="5" t="s">
        <v>20</v>
      </c>
      <c r="F8" s="5" t="s">
        <v>21</v>
      </c>
      <c r="G8" s="4" t="s">
        <v>22</v>
      </c>
      <c r="H8" s="4">
        <v>44</v>
      </c>
      <c r="I8" s="6">
        <v>34621</v>
      </c>
      <c r="J8" s="4" t="s">
        <v>23</v>
      </c>
      <c r="K8" s="7">
        <v>8340712</v>
      </c>
    </row>
    <row r="9" spans="1:11" ht="12.75" hidden="1" customHeight="1" x14ac:dyDescent="0.3">
      <c r="A9" s="4">
        <v>2</v>
      </c>
      <c r="B9" s="4" t="s">
        <v>18</v>
      </c>
      <c r="C9" s="4">
        <v>1</v>
      </c>
      <c r="D9" s="4" t="s">
        <v>24</v>
      </c>
      <c r="E9" s="5" t="s">
        <v>25</v>
      </c>
      <c r="F9" s="5" t="s">
        <v>26</v>
      </c>
      <c r="G9" s="4" t="s">
        <v>16</v>
      </c>
      <c r="H9" s="4">
        <v>27</v>
      </c>
      <c r="I9" s="6">
        <v>34764</v>
      </c>
      <c r="J9" s="4" t="s">
        <v>27</v>
      </c>
      <c r="K9" s="7">
        <v>3919342</v>
      </c>
    </row>
    <row r="10" spans="1:11" ht="12.75" hidden="1" customHeight="1" x14ac:dyDescent="0.3">
      <c r="A10" s="4">
        <v>1</v>
      </c>
      <c r="B10" s="4" t="s">
        <v>18</v>
      </c>
      <c r="C10" s="4">
        <v>3</v>
      </c>
      <c r="D10" s="4" t="s">
        <v>28</v>
      </c>
      <c r="E10" s="5" t="s">
        <v>29</v>
      </c>
      <c r="F10" s="5" t="s">
        <v>30</v>
      </c>
      <c r="G10" s="4" t="s">
        <v>16</v>
      </c>
      <c r="H10" s="4">
        <v>32</v>
      </c>
      <c r="I10" s="6">
        <v>35626</v>
      </c>
      <c r="J10" s="4" t="s">
        <v>27</v>
      </c>
      <c r="K10" s="7">
        <v>5912056</v>
      </c>
    </row>
    <row r="11" spans="1:11" ht="12.75" hidden="1" customHeight="1" x14ac:dyDescent="0.3">
      <c r="A11" s="4">
        <v>1</v>
      </c>
      <c r="B11" s="4" t="s">
        <v>12</v>
      </c>
      <c r="C11" s="4">
        <v>3</v>
      </c>
      <c r="D11" s="4" t="s">
        <v>31</v>
      </c>
      <c r="E11" s="5" t="s">
        <v>32</v>
      </c>
      <c r="F11" s="5" t="s">
        <v>33</v>
      </c>
      <c r="G11" s="4" t="s">
        <v>16</v>
      </c>
      <c r="H11" s="4">
        <v>42</v>
      </c>
      <c r="I11" s="6">
        <v>36112</v>
      </c>
      <c r="J11" s="4" t="s">
        <v>23</v>
      </c>
      <c r="K11" s="7">
        <v>1961815</v>
      </c>
    </row>
    <row r="12" spans="1:11" ht="12.75" hidden="1" customHeight="1" x14ac:dyDescent="0.3">
      <c r="A12" s="4">
        <v>2</v>
      </c>
      <c r="B12" s="4" t="s">
        <v>12</v>
      </c>
      <c r="C12" s="4">
        <v>3</v>
      </c>
      <c r="D12" s="4" t="s">
        <v>34</v>
      </c>
      <c r="E12" s="5" t="s">
        <v>35</v>
      </c>
      <c r="F12" s="5" t="s">
        <v>36</v>
      </c>
      <c r="G12" s="4" t="s">
        <v>16</v>
      </c>
      <c r="H12" s="4">
        <v>34</v>
      </c>
      <c r="I12" s="6">
        <v>36144</v>
      </c>
      <c r="J12" s="4" t="s">
        <v>23</v>
      </c>
      <c r="K12" s="7">
        <v>3251756</v>
      </c>
    </row>
    <row r="13" spans="1:11" ht="12.75" customHeight="1" x14ac:dyDescent="0.3">
      <c r="A13" s="4">
        <v>2</v>
      </c>
      <c r="B13" s="4" t="s">
        <v>12</v>
      </c>
      <c r="C13" s="4">
        <v>2</v>
      </c>
      <c r="D13" s="4" t="s">
        <v>37</v>
      </c>
      <c r="E13" s="5" t="s">
        <v>38</v>
      </c>
      <c r="F13" s="5" t="s">
        <v>39</v>
      </c>
      <c r="G13" s="4" t="s">
        <v>22</v>
      </c>
      <c r="H13" s="4">
        <v>35</v>
      </c>
      <c r="I13" s="6">
        <v>36618</v>
      </c>
      <c r="J13" s="4" t="s">
        <v>17</v>
      </c>
      <c r="K13" s="7">
        <v>4910436</v>
      </c>
    </row>
    <row r="14" spans="1:11" ht="12.75" customHeight="1" x14ac:dyDescent="0.3">
      <c r="A14" s="4">
        <v>3</v>
      </c>
      <c r="B14" s="4" t="s">
        <v>12</v>
      </c>
      <c r="C14" s="4">
        <v>3</v>
      </c>
      <c r="D14" s="4" t="s">
        <v>40</v>
      </c>
      <c r="E14" s="5" t="s">
        <v>41</v>
      </c>
      <c r="F14" s="5" t="s">
        <v>42</v>
      </c>
      <c r="G14" s="4" t="s">
        <v>22</v>
      </c>
      <c r="H14" s="4">
        <v>29</v>
      </c>
      <c r="I14" s="6">
        <v>36651</v>
      </c>
      <c r="J14" s="4" t="s">
        <v>17</v>
      </c>
      <c r="K14" s="7">
        <v>2910651</v>
      </c>
    </row>
    <row r="15" spans="1:11" ht="12.75" customHeight="1" x14ac:dyDescent="0.3">
      <c r="A15" s="4">
        <v>1</v>
      </c>
      <c r="B15" s="4" t="s">
        <v>18</v>
      </c>
      <c r="C15" s="4">
        <v>2</v>
      </c>
      <c r="D15" s="4" t="s">
        <v>43</v>
      </c>
      <c r="E15" s="5" t="s">
        <v>44</v>
      </c>
      <c r="F15" s="5" t="s">
        <v>45</v>
      </c>
      <c r="G15" s="4" t="s">
        <v>22</v>
      </c>
      <c r="H15" s="4">
        <v>26</v>
      </c>
      <c r="I15" s="6">
        <v>37151</v>
      </c>
      <c r="J15" s="4" t="s">
        <v>27</v>
      </c>
      <c r="K15" s="7">
        <v>8340131</v>
      </c>
    </row>
    <row r="16" spans="1:11" ht="12.75" hidden="1" customHeight="1" x14ac:dyDescent="0.3">
      <c r="A16" s="4">
        <v>1</v>
      </c>
      <c r="B16" s="4" t="s">
        <v>12</v>
      </c>
      <c r="C16" s="4">
        <v>1</v>
      </c>
      <c r="D16" s="4" t="s">
        <v>46</v>
      </c>
      <c r="E16" s="5" t="s">
        <v>47</v>
      </c>
      <c r="F16" s="5" t="s">
        <v>48</v>
      </c>
      <c r="G16" s="4" t="s">
        <v>16</v>
      </c>
      <c r="H16" s="4">
        <v>38</v>
      </c>
      <c r="I16" s="6">
        <v>37179</v>
      </c>
      <c r="J16" s="4" t="s">
        <v>23</v>
      </c>
      <c r="K16" s="7">
        <v>7430285</v>
      </c>
    </row>
    <row r="17" spans="1:11" ht="12.75" customHeight="1" x14ac:dyDescent="0.3">
      <c r="A17" s="4">
        <v>2</v>
      </c>
      <c r="B17" s="4" t="s">
        <v>18</v>
      </c>
      <c r="C17" s="4">
        <v>1</v>
      </c>
      <c r="D17" s="4" t="s">
        <v>49</v>
      </c>
      <c r="E17" s="5" t="s">
        <v>50</v>
      </c>
      <c r="F17" s="5" t="s">
        <v>51</v>
      </c>
      <c r="G17" s="4" t="s">
        <v>22</v>
      </c>
      <c r="H17" s="4">
        <v>54</v>
      </c>
      <c r="I17" s="6">
        <v>37358</v>
      </c>
      <c r="J17" s="4" t="s">
        <v>27</v>
      </c>
      <c r="K17" s="7">
        <v>4010394</v>
      </c>
    </row>
    <row r="18" spans="1:11" ht="12.75" hidden="1" customHeight="1" x14ac:dyDescent="0.3">
      <c r="A18" s="4">
        <v>1</v>
      </c>
      <c r="B18" s="4" t="s">
        <v>18</v>
      </c>
      <c r="C18" s="4">
        <v>2</v>
      </c>
      <c r="D18" s="4" t="s">
        <v>52</v>
      </c>
      <c r="E18" s="5" t="s">
        <v>53</v>
      </c>
      <c r="F18" s="5" t="s">
        <v>54</v>
      </c>
      <c r="G18" s="4" t="s">
        <v>16</v>
      </c>
      <c r="H18" s="4">
        <v>32</v>
      </c>
      <c r="I18" s="6">
        <v>37810</v>
      </c>
      <c r="J18" s="4" t="s">
        <v>17</v>
      </c>
      <c r="K18" s="7">
        <v>6310321</v>
      </c>
    </row>
    <row r="19" spans="1:11" ht="12.75" customHeight="1" x14ac:dyDescent="0.3">
      <c r="A19" s="4">
        <v>2</v>
      </c>
      <c r="B19" s="4" t="s">
        <v>12</v>
      </c>
      <c r="C19" s="4">
        <v>1</v>
      </c>
      <c r="D19" s="4" t="s">
        <v>55</v>
      </c>
      <c r="E19" s="5" t="s">
        <v>56</v>
      </c>
      <c r="F19" s="5" t="s">
        <v>57</v>
      </c>
      <c r="G19" s="4" t="s">
        <v>22</v>
      </c>
      <c r="H19" s="4">
        <v>24</v>
      </c>
      <c r="I19" s="6">
        <v>37978</v>
      </c>
      <c r="J19" s="4" t="s">
        <v>23</v>
      </c>
      <c r="K19" s="7">
        <v>7301039</v>
      </c>
    </row>
    <row r="20" spans="1:11" ht="12.75" customHeight="1" x14ac:dyDescent="0.25"/>
    <row r="21" spans="1:11" ht="12.75" customHeight="1" x14ac:dyDescent="0.25"/>
    <row r="22" spans="1:11" ht="12.75" customHeight="1" x14ac:dyDescent="0.25"/>
    <row r="23" spans="1:11" ht="12.75" customHeight="1" x14ac:dyDescent="0.25"/>
    <row r="24" spans="1:11" ht="12.75" customHeight="1" x14ac:dyDescent="0.25"/>
    <row r="25" spans="1:11" ht="12.75" customHeight="1" x14ac:dyDescent="0.25"/>
    <row r="26" spans="1:11" ht="12.75" customHeight="1" x14ac:dyDescent="0.25"/>
    <row r="27" spans="1:11" ht="12.75" customHeight="1" x14ac:dyDescent="0.25"/>
    <row r="28" spans="1:11" ht="12.75" customHeight="1" x14ac:dyDescent="0.25"/>
    <row r="29" spans="1:11" ht="12.75" customHeight="1" x14ac:dyDescent="0.25"/>
    <row r="30" spans="1:11" ht="12.75" customHeight="1" x14ac:dyDescent="0.25"/>
    <row r="31" spans="1:11" ht="12.75" customHeight="1" x14ac:dyDescent="0.25"/>
    <row r="32" spans="1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A6:K19" xr:uid="{00000000-0001-0000-0800-000000000000}">
    <filterColumn colId="6">
      <filters>
        <filter val="F"/>
      </filters>
    </filterColumn>
  </autoFilter>
  <mergeCells count="1">
    <mergeCell ref="A4:K4"/>
  </mergeCells>
  <pageMargins left="0.75" right="0.75" top="1" bottom="1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tabColor theme="4" tint="0.39997558519241921"/>
  </sheetPr>
  <dimension ref="A1:K1000"/>
  <sheetViews>
    <sheetView workbookViewId="0">
      <selection activeCell="A4" sqref="A4:K4"/>
    </sheetView>
  </sheetViews>
  <sheetFormatPr defaultColWidth="14.453125" defaultRowHeight="15" customHeight="1" x14ac:dyDescent="0.25"/>
  <cols>
    <col min="1" max="1" width="11" customWidth="1"/>
    <col min="2" max="2" width="12" customWidth="1"/>
    <col min="3" max="3" width="10.81640625" customWidth="1"/>
    <col min="4" max="4" width="8.7265625" customWidth="1"/>
    <col min="5" max="6" width="10.54296875" customWidth="1"/>
    <col min="7" max="7" width="11.1796875" customWidth="1"/>
    <col min="8" max="8" width="8.7265625" customWidth="1"/>
    <col min="9" max="9" width="13.1796875" customWidth="1"/>
    <col min="10" max="10" width="9.453125" customWidth="1"/>
    <col min="11" max="11" width="12.81640625" customWidth="1"/>
    <col min="12" max="26" width="8.7265625" customWidth="1"/>
  </cols>
  <sheetData>
    <row r="1" spans="1:11" ht="12.75" customHeight="1" x14ac:dyDescent="0.25"/>
    <row r="2" spans="1:11" ht="12.75" customHeight="1" x14ac:dyDescent="0.25"/>
    <row r="3" spans="1:11" ht="12.75" customHeight="1" x14ac:dyDescent="0.25"/>
    <row r="4" spans="1:11" ht="20" x14ac:dyDescent="0.4">
      <c r="A4" s="96" t="s">
        <v>0</v>
      </c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1" ht="12.75" customHeight="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2.75" customHeight="1" x14ac:dyDescent="0.3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</row>
    <row r="7" spans="1:11" ht="12.75" customHeight="1" x14ac:dyDescent="0.3">
      <c r="A7" s="4">
        <v>2</v>
      </c>
      <c r="B7" s="4" t="s">
        <v>12</v>
      </c>
      <c r="C7" s="4">
        <v>3</v>
      </c>
      <c r="D7" s="4" t="s">
        <v>13</v>
      </c>
      <c r="E7" s="5" t="s">
        <v>14</v>
      </c>
      <c r="F7" s="5" t="s">
        <v>15</v>
      </c>
      <c r="G7" s="4" t="s">
        <v>16</v>
      </c>
      <c r="H7" s="4">
        <v>37</v>
      </c>
      <c r="I7" s="6">
        <v>42368</v>
      </c>
      <c r="J7" s="4" t="s">
        <v>17</v>
      </c>
      <c r="K7" s="7">
        <v>4567103</v>
      </c>
    </row>
    <row r="8" spans="1:11" ht="12.75" customHeight="1" x14ac:dyDescent="0.3">
      <c r="A8" s="4">
        <v>3</v>
      </c>
      <c r="B8" s="4" t="s">
        <v>18</v>
      </c>
      <c r="C8" s="4">
        <v>2</v>
      </c>
      <c r="D8" s="4" t="s">
        <v>19</v>
      </c>
      <c r="E8" s="5" t="s">
        <v>20</v>
      </c>
      <c r="F8" s="5" t="s">
        <v>21</v>
      </c>
      <c r="G8" s="4" t="s">
        <v>22</v>
      </c>
      <c r="H8" s="4">
        <v>44</v>
      </c>
      <c r="I8" s="6">
        <v>34621</v>
      </c>
      <c r="J8" s="4" t="s">
        <v>23</v>
      </c>
      <c r="K8" s="7">
        <v>8340712</v>
      </c>
    </row>
    <row r="9" spans="1:11" ht="12.75" hidden="1" customHeight="1" x14ac:dyDescent="0.3">
      <c r="A9" s="4">
        <v>2</v>
      </c>
      <c r="B9" s="4" t="s">
        <v>18</v>
      </c>
      <c r="C9" s="4">
        <v>1</v>
      </c>
      <c r="D9" s="4" t="s">
        <v>24</v>
      </c>
      <c r="E9" s="5" t="s">
        <v>25</v>
      </c>
      <c r="F9" s="5" t="s">
        <v>26</v>
      </c>
      <c r="G9" s="4" t="s">
        <v>16</v>
      </c>
      <c r="H9" s="4">
        <v>27</v>
      </c>
      <c r="I9" s="6">
        <v>34764</v>
      </c>
      <c r="J9" s="4" t="s">
        <v>27</v>
      </c>
      <c r="K9" s="7">
        <v>3919342</v>
      </c>
    </row>
    <row r="10" spans="1:11" ht="12.75" hidden="1" customHeight="1" x14ac:dyDescent="0.3">
      <c r="A10" s="4">
        <v>1</v>
      </c>
      <c r="B10" s="4" t="s">
        <v>18</v>
      </c>
      <c r="C10" s="4">
        <v>3</v>
      </c>
      <c r="D10" s="4" t="s">
        <v>28</v>
      </c>
      <c r="E10" s="5" t="s">
        <v>29</v>
      </c>
      <c r="F10" s="5" t="s">
        <v>30</v>
      </c>
      <c r="G10" s="4" t="s">
        <v>16</v>
      </c>
      <c r="H10" s="4">
        <v>32</v>
      </c>
      <c r="I10" s="6">
        <v>35626</v>
      </c>
      <c r="J10" s="4" t="s">
        <v>27</v>
      </c>
      <c r="K10" s="7">
        <v>5912056</v>
      </c>
    </row>
    <row r="11" spans="1:11" ht="12.75" customHeight="1" x14ac:dyDescent="0.3">
      <c r="A11" s="4">
        <v>1</v>
      </c>
      <c r="B11" s="4" t="s">
        <v>12</v>
      </c>
      <c r="C11" s="4">
        <v>3</v>
      </c>
      <c r="D11" s="4" t="s">
        <v>31</v>
      </c>
      <c r="E11" s="5" t="s">
        <v>32</v>
      </c>
      <c r="F11" s="5" t="s">
        <v>33</v>
      </c>
      <c r="G11" s="4" t="s">
        <v>16</v>
      </c>
      <c r="H11" s="4">
        <v>42</v>
      </c>
      <c r="I11" s="6">
        <v>36112</v>
      </c>
      <c r="J11" s="4" t="s">
        <v>23</v>
      </c>
      <c r="K11" s="7">
        <v>1961815</v>
      </c>
    </row>
    <row r="12" spans="1:11" ht="12.75" hidden="1" customHeight="1" x14ac:dyDescent="0.3">
      <c r="A12" s="4">
        <v>2</v>
      </c>
      <c r="B12" s="4" t="s">
        <v>12</v>
      </c>
      <c r="C12" s="4">
        <v>3</v>
      </c>
      <c r="D12" s="4" t="s">
        <v>34</v>
      </c>
      <c r="E12" s="5" t="s">
        <v>35</v>
      </c>
      <c r="F12" s="5" t="s">
        <v>36</v>
      </c>
      <c r="G12" s="4" t="s">
        <v>16</v>
      </c>
      <c r="H12" s="4">
        <v>34</v>
      </c>
      <c r="I12" s="6">
        <v>36144</v>
      </c>
      <c r="J12" s="4" t="s">
        <v>23</v>
      </c>
      <c r="K12" s="7">
        <v>3251756</v>
      </c>
    </row>
    <row r="13" spans="1:11" ht="12.75" hidden="1" customHeight="1" x14ac:dyDescent="0.3">
      <c r="A13" s="4">
        <v>2</v>
      </c>
      <c r="B13" s="4" t="s">
        <v>12</v>
      </c>
      <c r="C13" s="4">
        <v>2</v>
      </c>
      <c r="D13" s="4" t="s">
        <v>37</v>
      </c>
      <c r="E13" s="5" t="s">
        <v>38</v>
      </c>
      <c r="F13" s="5" t="s">
        <v>39</v>
      </c>
      <c r="G13" s="4" t="s">
        <v>22</v>
      </c>
      <c r="H13" s="4">
        <v>35</v>
      </c>
      <c r="I13" s="6">
        <v>36618</v>
      </c>
      <c r="J13" s="4" t="s">
        <v>17</v>
      </c>
      <c r="K13" s="7">
        <v>4910436</v>
      </c>
    </row>
    <row r="14" spans="1:11" ht="12.75" hidden="1" customHeight="1" x14ac:dyDescent="0.3">
      <c r="A14" s="4">
        <v>3</v>
      </c>
      <c r="B14" s="4" t="s">
        <v>12</v>
      </c>
      <c r="C14" s="4">
        <v>3</v>
      </c>
      <c r="D14" s="4" t="s">
        <v>40</v>
      </c>
      <c r="E14" s="5" t="s">
        <v>41</v>
      </c>
      <c r="F14" s="5" t="s">
        <v>42</v>
      </c>
      <c r="G14" s="4" t="s">
        <v>22</v>
      </c>
      <c r="H14" s="4">
        <v>29</v>
      </c>
      <c r="I14" s="6">
        <v>36651</v>
      </c>
      <c r="J14" s="4" t="s">
        <v>17</v>
      </c>
      <c r="K14" s="7">
        <v>2910651</v>
      </c>
    </row>
    <row r="15" spans="1:11" ht="12.75" hidden="1" customHeight="1" x14ac:dyDescent="0.3">
      <c r="A15" s="4">
        <v>1</v>
      </c>
      <c r="B15" s="4" t="s">
        <v>18</v>
      </c>
      <c r="C15" s="4">
        <v>2</v>
      </c>
      <c r="D15" s="4" t="s">
        <v>43</v>
      </c>
      <c r="E15" s="5" t="s">
        <v>44</v>
      </c>
      <c r="F15" s="5" t="s">
        <v>45</v>
      </c>
      <c r="G15" s="4" t="s">
        <v>22</v>
      </c>
      <c r="H15" s="4">
        <v>26</v>
      </c>
      <c r="I15" s="6">
        <v>37151</v>
      </c>
      <c r="J15" s="4" t="s">
        <v>27</v>
      </c>
      <c r="K15" s="7">
        <v>8340131</v>
      </c>
    </row>
    <row r="16" spans="1:11" ht="12.75" customHeight="1" x14ac:dyDescent="0.3">
      <c r="A16" s="4">
        <v>1</v>
      </c>
      <c r="B16" s="4" t="s">
        <v>12</v>
      </c>
      <c r="C16" s="4">
        <v>1</v>
      </c>
      <c r="D16" s="4" t="s">
        <v>46</v>
      </c>
      <c r="E16" s="5" t="s">
        <v>47</v>
      </c>
      <c r="F16" s="5" t="s">
        <v>48</v>
      </c>
      <c r="G16" s="4" t="s">
        <v>16</v>
      </c>
      <c r="H16" s="4">
        <v>38</v>
      </c>
      <c r="I16" s="6">
        <v>37179</v>
      </c>
      <c r="J16" s="4" t="s">
        <v>23</v>
      </c>
      <c r="K16" s="7">
        <v>7430285</v>
      </c>
    </row>
    <row r="17" spans="1:11" ht="12.75" hidden="1" customHeight="1" x14ac:dyDescent="0.3">
      <c r="A17" s="4">
        <v>2</v>
      </c>
      <c r="B17" s="4" t="s">
        <v>18</v>
      </c>
      <c r="C17" s="4">
        <v>1</v>
      </c>
      <c r="D17" s="4" t="s">
        <v>49</v>
      </c>
      <c r="E17" s="5" t="s">
        <v>50</v>
      </c>
      <c r="F17" s="5" t="s">
        <v>51</v>
      </c>
      <c r="G17" s="4" t="s">
        <v>22</v>
      </c>
      <c r="H17" s="4">
        <v>54</v>
      </c>
      <c r="I17" s="6">
        <v>37358</v>
      </c>
      <c r="J17" s="4" t="s">
        <v>27</v>
      </c>
      <c r="K17" s="7">
        <v>4010394</v>
      </c>
    </row>
    <row r="18" spans="1:11" ht="12.75" hidden="1" customHeight="1" x14ac:dyDescent="0.3">
      <c r="A18" s="4">
        <v>1</v>
      </c>
      <c r="B18" s="4" t="s">
        <v>18</v>
      </c>
      <c r="C18" s="4">
        <v>2</v>
      </c>
      <c r="D18" s="4" t="s">
        <v>52</v>
      </c>
      <c r="E18" s="5" t="s">
        <v>53</v>
      </c>
      <c r="F18" s="5" t="s">
        <v>54</v>
      </c>
      <c r="G18" s="4" t="s">
        <v>16</v>
      </c>
      <c r="H18" s="4">
        <v>32</v>
      </c>
      <c r="I18" s="6">
        <v>37810</v>
      </c>
      <c r="J18" s="4" t="s">
        <v>17</v>
      </c>
      <c r="K18" s="7">
        <v>6310321</v>
      </c>
    </row>
    <row r="19" spans="1:11" ht="12.75" hidden="1" customHeight="1" x14ac:dyDescent="0.3">
      <c r="A19" s="4">
        <v>2</v>
      </c>
      <c r="B19" s="4" t="s">
        <v>12</v>
      </c>
      <c r="C19" s="4">
        <v>1</v>
      </c>
      <c r="D19" s="4" t="s">
        <v>55</v>
      </c>
      <c r="E19" s="5" t="s">
        <v>56</v>
      </c>
      <c r="F19" s="5" t="s">
        <v>57</v>
      </c>
      <c r="G19" s="4" t="s">
        <v>22</v>
      </c>
      <c r="H19" s="4">
        <v>24</v>
      </c>
      <c r="I19" s="6">
        <v>37978</v>
      </c>
      <c r="J19" s="4" t="s">
        <v>23</v>
      </c>
      <c r="K19" s="7">
        <v>7301039</v>
      </c>
    </row>
    <row r="20" spans="1:11" ht="12.75" customHeight="1" x14ac:dyDescent="0.25"/>
    <row r="21" spans="1:11" ht="12.75" customHeight="1" x14ac:dyDescent="0.25"/>
    <row r="22" spans="1:11" ht="12.75" customHeight="1" x14ac:dyDescent="0.25"/>
    <row r="23" spans="1:11" ht="12.75" customHeight="1" x14ac:dyDescent="0.25"/>
    <row r="24" spans="1:11" ht="12.75" customHeight="1" x14ac:dyDescent="0.25"/>
    <row r="25" spans="1:11" ht="12.75" customHeight="1" x14ac:dyDescent="0.25"/>
    <row r="26" spans="1:11" ht="12.75" customHeight="1" x14ac:dyDescent="0.25"/>
    <row r="27" spans="1:11" ht="12.75" customHeight="1" x14ac:dyDescent="0.25"/>
    <row r="28" spans="1:11" ht="12.75" customHeight="1" x14ac:dyDescent="0.25"/>
    <row r="29" spans="1:11" ht="12.75" customHeight="1" x14ac:dyDescent="0.25"/>
    <row r="30" spans="1:11" ht="12.75" customHeight="1" x14ac:dyDescent="0.25"/>
    <row r="31" spans="1:11" ht="12.75" customHeight="1" x14ac:dyDescent="0.25"/>
    <row r="32" spans="1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A6:K19" xr:uid="{00000000-0001-0000-0900-000000000000}">
    <filterColumn colId="7">
      <customFilters and="1">
        <customFilter operator="greaterThan" val="35"/>
        <customFilter operator="lessThan" val="45"/>
      </customFilters>
    </filterColumn>
  </autoFilter>
  <mergeCells count="1">
    <mergeCell ref="A4:K4"/>
  </mergeCells>
  <pageMargins left="0.75" right="0.75" top="1" bottom="1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>
    <tabColor theme="4" tint="0.39997558519241921"/>
  </sheetPr>
  <dimension ref="A1:K1000"/>
  <sheetViews>
    <sheetView workbookViewId="0">
      <selection activeCell="A4" sqref="A4:K4"/>
    </sheetView>
  </sheetViews>
  <sheetFormatPr defaultColWidth="14.453125" defaultRowHeight="15" customHeight="1" x14ac:dyDescent="0.25"/>
  <cols>
    <col min="1" max="1" width="11" customWidth="1"/>
    <col min="2" max="2" width="12" customWidth="1"/>
    <col min="3" max="3" width="10.81640625" customWidth="1"/>
    <col min="4" max="4" width="8.7265625" customWidth="1"/>
    <col min="5" max="6" width="10.54296875" customWidth="1"/>
    <col min="7" max="7" width="11.1796875" customWidth="1"/>
    <col min="8" max="8" width="8.7265625" customWidth="1"/>
    <col min="9" max="9" width="13.1796875" customWidth="1"/>
    <col min="10" max="10" width="9.453125" customWidth="1"/>
    <col min="11" max="11" width="12.81640625" customWidth="1"/>
    <col min="12" max="26" width="8.7265625" customWidth="1"/>
  </cols>
  <sheetData>
    <row r="1" spans="1:11" ht="12.75" customHeight="1" x14ac:dyDescent="0.25"/>
    <row r="2" spans="1:11" ht="12.75" customHeight="1" x14ac:dyDescent="0.25"/>
    <row r="3" spans="1:11" ht="12.75" customHeight="1" x14ac:dyDescent="0.25"/>
    <row r="4" spans="1:11" ht="20" x14ac:dyDescent="0.4">
      <c r="A4" s="96" t="s">
        <v>0</v>
      </c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1" ht="12.75" customHeight="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2.75" customHeight="1" x14ac:dyDescent="0.3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</row>
    <row r="7" spans="1:11" ht="12.75" hidden="1" customHeight="1" x14ac:dyDescent="0.3">
      <c r="A7" s="4">
        <v>2</v>
      </c>
      <c r="B7" s="4" t="s">
        <v>12</v>
      </c>
      <c r="C7" s="4">
        <v>3</v>
      </c>
      <c r="D7" s="4" t="s">
        <v>13</v>
      </c>
      <c r="E7" s="5" t="s">
        <v>14</v>
      </c>
      <c r="F7" s="5" t="s">
        <v>15</v>
      </c>
      <c r="G7" s="4" t="s">
        <v>16</v>
      </c>
      <c r="H7" s="4">
        <v>37</v>
      </c>
      <c r="I7" s="6">
        <v>42368</v>
      </c>
      <c r="J7" s="4" t="s">
        <v>17</v>
      </c>
      <c r="K7" s="7">
        <v>4567103</v>
      </c>
    </row>
    <row r="8" spans="1:11" ht="12.75" customHeight="1" x14ac:dyDescent="0.3">
      <c r="A8" s="4">
        <v>3</v>
      </c>
      <c r="B8" s="4" t="s">
        <v>18</v>
      </c>
      <c r="C8" s="4">
        <v>2</v>
      </c>
      <c r="D8" s="4" t="s">
        <v>19</v>
      </c>
      <c r="E8" s="5" t="s">
        <v>20</v>
      </c>
      <c r="F8" s="5" t="s">
        <v>21</v>
      </c>
      <c r="G8" s="4" t="s">
        <v>22</v>
      </c>
      <c r="H8" s="4">
        <v>44</v>
      </c>
      <c r="I8" s="6">
        <v>34621</v>
      </c>
      <c r="J8" s="4" t="s">
        <v>23</v>
      </c>
      <c r="K8" s="7">
        <v>8340712</v>
      </c>
    </row>
    <row r="9" spans="1:11" ht="12.75" customHeight="1" x14ac:dyDescent="0.3">
      <c r="A9" s="4">
        <v>2</v>
      </c>
      <c r="B9" s="4" t="s">
        <v>18</v>
      </c>
      <c r="C9" s="4">
        <v>1</v>
      </c>
      <c r="D9" s="4" t="s">
        <v>24</v>
      </c>
      <c r="E9" s="5" t="s">
        <v>25</v>
      </c>
      <c r="F9" s="5" t="s">
        <v>26</v>
      </c>
      <c r="G9" s="4" t="s">
        <v>16</v>
      </c>
      <c r="H9" s="4">
        <v>27</v>
      </c>
      <c r="I9" s="6">
        <v>34764</v>
      </c>
      <c r="J9" s="4" t="s">
        <v>27</v>
      </c>
      <c r="K9" s="7">
        <v>3919342</v>
      </c>
    </row>
    <row r="10" spans="1:11" ht="12.75" customHeight="1" x14ac:dyDescent="0.3">
      <c r="A10" s="4">
        <v>1</v>
      </c>
      <c r="B10" s="4" t="s">
        <v>18</v>
      </c>
      <c r="C10" s="4">
        <v>3</v>
      </c>
      <c r="D10" s="4" t="s">
        <v>28</v>
      </c>
      <c r="E10" s="5" t="s">
        <v>29</v>
      </c>
      <c r="F10" s="5" t="s">
        <v>30</v>
      </c>
      <c r="G10" s="4" t="s">
        <v>16</v>
      </c>
      <c r="H10" s="4">
        <v>32</v>
      </c>
      <c r="I10" s="6">
        <v>35626</v>
      </c>
      <c r="J10" s="4" t="s">
        <v>27</v>
      </c>
      <c r="K10" s="7">
        <v>5912056</v>
      </c>
    </row>
    <row r="11" spans="1:11" ht="12.75" customHeight="1" x14ac:dyDescent="0.3">
      <c r="A11" s="4">
        <v>1</v>
      </c>
      <c r="B11" s="4" t="s">
        <v>12</v>
      </c>
      <c r="C11" s="4">
        <v>3</v>
      </c>
      <c r="D11" s="4" t="s">
        <v>31</v>
      </c>
      <c r="E11" s="5" t="s">
        <v>32</v>
      </c>
      <c r="F11" s="5" t="s">
        <v>33</v>
      </c>
      <c r="G11" s="4" t="s">
        <v>16</v>
      </c>
      <c r="H11" s="4">
        <v>42</v>
      </c>
      <c r="I11" s="6">
        <v>36112</v>
      </c>
      <c r="J11" s="4" t="s">
        <v>23</v>
      </c>
      <c r="K11" s="7">
        <v>1961815</v>
      </c>
    </row>
    <row r="12" spans="1:11" ht="12.75" customHeight="1" x14ac:dyDescent="0.3">
      <c r="A12" s="4">
        <v>2</v>
      </c>
      <c r="B12" s="4" t="s">
        <v>12</v>
      </c>
      <c r="C12" s="4">
        <v>3</v>
      </c>
      <c r="D12" s="4" t="s">
        <v>34</v>
      </c>
      <c r="E12" s="5" t="s">
        <v>35</v>
      </c>
      <c r="F12" s="5" t="s">
        <v>36</v>
      </c>
      <c r="G12" s="4" t="s">
        <v>16</v>
      </c>
      <c r="H12" s="4">
        <v>34</v>
      </c>
      <c r="I12" s="6">
        <v>36144</v>
      </c>
      <c r="J12" s="4" t="s">
        <v>23</v>
      </c>
      <c r="K12" s="7">
        <v>3251756</v>
      </c>
    </row>
    <row r="13" spans="1:11" ht="12.75" hidden="1" customHeight="1" x14ac:dyDescent="0.3">
      <c r="A13" s="4">
        <v>2</v>
      </c>
      <c r="B13" s="4" t="s">
        <v>12</v>
      </c>
      <c r="C13" s="4">
        <v>2</v>
      </c>
      <c r="D13" s="4" t="s">
        <v>37</v>
      </c>
      <c r="E13" s="5" t="s">
        <v>38</v>
      </c>
      <c r="F13" s="5" t="s">
        <v>39</v>
      </c>
      <c r="G13" s="4" t="s">
        <v>22</v>
      </c>
      <c r="H13" s="4">
        <v>35</v>
      </c>
      <c r="I13" s="6">
        <v>36618</v>
      </c>
      <c r="J13" s="4" t="s">
        <v>17</v>
      </c>
      <c r="K13" s="7">
        <v>4910436</v>
      </c>
    </row>
    <row r="14" spans="1:11" ht="12.75" hidden="1" customHeight="1" x14ac:dyDescent="0.3">
      <c r="A14" s="4">
        <v>3</v>
      </c>
      <c r="B14" s="4" t="s">
        <v>12</v>
      </c>
      <c r="C14" s="4">
        <v>3</v>
      </c>
      <c r="D14" s="4" t="s">
        <v>40</v>
      </c>
      <c r="E14" s="5" t="s">
        <v>41</v>
      </c>
      <c r="F14" s="5" t="s">
        <v>42</v>
      </c>
      <c r="G14" s="4" t="s">
        <v>22</v>
      </c>
      <c r="H14" s="4">
        <v>29</v>
      </c>
      <c r="I14" s="6">
        <v>36651</v>
      </c>
      <c r="J14" s="4" t="s">
        <v>17</v>
      </c>
      <c r="K14" s="7">
        <v>2910651</v>
      </c>
    </row>
    <row r="15" spans="1:11" ht="12.75" hidden="1" customHeight="1" x14ac:dyDescent="0.3">
      <c r="A15" s="4">
        <v>1</v>
      </c>
      <c r="B15" s="4" t="s">
        <v>18</v>
      </c>
      <c r="C15" s="4">
        <v>2</v>
      </c>
      <c r="D15" s="4" t="s">
        <v>43</v>
      </c>
      <c r="E15" s="5" t="s">
        <v>44</v>
      </c>
      <c r="F15" s="5" t="s">
        <v>45</v>
      </c>
      <c r="G15" s="4" t="s">
        <v>22</v>
      </c>
      <c r="H15" s="4">
        <v>26</v>
      </c>
      <c r="I15" s="6">
        <v>37151</v>
      </c>
      <c r="J15" s="4" t="s">
        <v>27</v>
      </c>
      <c r="K15" s="7">
        <v>8340131</v>
      </c>
    </row>
    <row r="16" spans="1:11" ht="12.75" hidden="1" customHeight="1" x14ac:dyDescent="0.3">
      <c r="A16" s="4">
        <v>1</v>
      </c>
      <c r="B16" s="4" t="s">
        <v>12</v>
      </c>
      <c r="C16" s="4">
        <v>1</v>
      </c>
      <c r="D16" s="4" t="s">
        <v>46</v>
      </c>
      <c r="E16" s="5" t="s">
        <v>47</v>
      </c>
      <c r="F16" s="5" t="s">
        <v>48</v>
      </c>
      <c r="G16" s="4" t="s">
        <v>16</v>
      </c>
      <c r="H16" s="4">
        <v>38</v>
      </c>
      <c r="I16" s="6">
        <v>37179</v>
      </c>
      <c r="J16" s="4" t="s">
        <v>23</v>
      </c>
      <c r="K16" s="7">
        <v>7430285</v>
      </c>
    </row>
    <row r="17" spans="1:11" ht="12.75" hidden="1" customHeight="1" x14ac:dyDescent="0.3">
      <c r="A17" s="4">
        <v>2</v>
      </c>
      <c r="B17" s="4" t="s">
        <v>18</v>
      </c>
      <c r="C17" s="4">
        <v>1</v>
      </c>
      <c r="D17" s="4" t="s">
        <v>49</v>
      </c>
      <c r="E17" s="5" t="s">
        <v>50</v>
      </c>
      <c r="F17" s="5" t="s">
        <v>51</v>
      </c>
      <c r="G17" s="4" t="s">
        <v>22</v>
      </c>
      <c r="H17" s="4">
        <v>54</v>
      </c>
      <c r="I17" s="6">
        <v>37358</v>
      </c>
      <c r="J17" s="4" t="s">
        <v>27</v>
      </c>
      <c r="K17" s="7">
        <v>4010394</v>
      </c>
    </row>
    <row r="18" spans="1:11" ht="12.75" hidden="1" customHeight="1" x14ac:dyDescent="0.3">
      <c r="A18" s="4">
        <v>1</v>
      </c>
      <c r="B18" s="4" t="s">
        <v>18</v>
      </c>
      <c r="C18" s="4">
        <v>2</v>
      </c>
      <c r="D18" s="4" t="s">
        <v>52</v>
      </c>
      <c r="E18" s="5" t="s">
        <v>53</v>
      </c>
      <c r="F18" s="5" t="s">
        <v>54</v>
      </c>
      <c r="G18" s="4" t="s">
        <v>16</v>
      </c>
      <c r="H18" s="4">
        <v>32</v>
      </c>
      <c r="I18" s="6">
        <v>37810</v>
      </c>
      <c r="J18" s="4" t="s">
        <v>17</v>
      </c>
      <c r="K18" s="7">
        <v>6310321</v>
      </c>
    </row>
    <row r="19" spans="1:11" ht="12.75" hidden="1" customHeight="1" x14ac:dyDescent="0.3">
      <c r="A19" s="4">
        <v>2</v>
      </c>
      <c r="B19" s="4" t="s">
        <v>12</v>
      </c>
      <c r="C19" s="4">
        <v>1</v>
      </c>
      <c r="D19" s="4" t="s">
        <v>55</v>
      </c>
      <c r="E19" s="5" t="s">
        <v>56</v>
      </c>
      <c r="F19" s="5" t="s">
        <v>57</v>
      </c>
      <c r="G19" s="4" t="s">
        <v>22</v>
      </c>
      <c r="H19" s="4">
        <v>24</v>
      </c>
      <c r="I19" s="6">
        <v>37978</v>
      </c>
      <c r="J19" s="4" t="s">
        <v>23</v>
      </c>
      <c r="K19" s="7">
        <v>7301039</v>
      </c>
    </row>
    <row r="20" spans="1:11" ht="12.75" customHeight="1" x14ac:dyDescent="0.25"/>
    <row r="21" spans="1:11" ht="12.75" customHeight="1" x14ac:dyDescent="0.25"/>
    <row r="22" spans="1:11" ht="12.75" customHeight="1" x14ac:dyDescent="0.25"/>
    <row r="23" spans="1:11" ht="12.75" customHeight="1" x14ac:dyDescent="0.25"/>
    <row r="24" spans="1:11" ht="12.75" customHeight="1" x14ac:dyDescent="0.25"/>
    <row r="25" spans="1:11" ht="12.75" customHeight="1" x14ac:dyDescent="0.25"/>
    <row r="26" spans="1:11" ht="12.75" customHeight="1" x14ac:dyDescent="0.25"/>
    <row r="27" spans="1:11" ht="12.75" customHeight="1" x14ac:dyDescent="0.25"/>
    <row r="28" spans="1:11" ht="12.75" customHeight="1" x14ac:dyDescent="0.25"/>
    <row r="29" spans="1:11" ht="12.75" customHeight="1" x14ac:dyDescent="0.25"/>
    <row r="30" spans="1:11" ht="12.75" customHeight="1" x14ac:dyDescent="0.25"/>
    <row r="31" spans="1:11" ht="12.75" customHeight="1" x14ac:dyDescent="0.25"/>
    <row r="32" spans="1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A6:K19" xr:uid="{00000000-0001-0000-0A00-000000000000}">
    <filterColumn colId="8">
      <customFilters>
        <customFilter operator="lessThan" val="36618"/>
      </customFilters>
    </filterColumn>
  </autoFilter>
  <mergeCells count="1">
    <mergeCell ref="A4:K4"/>
  </mergeCells>
  <pageMargins left="0.75" right="0.75" top="1" bottom="1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>
    <tabColor theme="4" tint="0.39997558519241921"/>
  </sheetPr>
  <dimension ref="A1:K1000"/>
  <sheetViews>
    <sheetView workbookViewId="0">
      <selection activeCell="A4" sqref="A4:K4"/>
    </sheetView>
  </sheetViews>
  <sheetFormatPr defaultColWidth="14.453125" defaultRowHeight="15" customHeight="1" x14ac:dyDescent="0.25"/>
  <cols>
    <col min="1" max="1" width="11" customWidth="1"/>
    <col min="2" max="2" width="12" customWidth="1"/>
    <col min="3" max="3" width="10.81640625" customWidth="1"/>
    <col min="4" max="4" width="8.7265625" customWidth="1"/>
    <col min="5" max="6" width="10.54296875" customWidth="1"/>
    <col min="7" max="7" width="11.1796875" customWidth="1"/>
    <col min="8" max="8" width="8.7265625" customWidth="1"/>
    <col min="9" max="9" width="13.1796875" customWidth="1"/>
    <col min="10" max="10" width="9.453125" customWidth="1"/>
    <col min="11" max="11" width="12.81640625" customWidth="1"/>
    <col min="12" max="26" width="8.7265625" customWidth="1"/>
  </cols>
  <sheetData>
    <row r="1" spans="1:11" ht="12.75" customHeight="1" x14ac:dyDescent="0.25"/>
    <row r="2" spans="1:11" ht="12.75" customHeight="1" x14ac:dyDescent="0.25"/>
    <row r="3" spans="1:11" ht="12.75" customHeight="1" x14ac:dyDescent="0.25"/>
    <row r="4" spans="1:11" ht="20" x14ac:dyDescent="0.4">
      <c r="A4" s="96" t="s">
        <v>0</v>
      </c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1" ht="12.75" customHeight="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2.75" customHeight="1" x14ac:dyDescent="0.3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</row>
    <row r="7" spans="1:11" ht="12.75" hidden="1" customHeight="1" x14ac:dyDescent="0.3">
      <c r="A7" s="4">
        <v>2</v>
      </c>
      <c r="B7" s="4" t="s">
        <v>12</v>
      </c>
      <c r="C7" s="4">
        <v>3</v>
      </c>
      <c r="D7" s="4" t="s">
        <v>13</v>
      </c>
      <c r="E7" s="5" t="s">
        <v>14</v>
      </c>
      <c r="F7" s="5" t="s">
        <v>15</v>
      </c>
      <c r="G7" s="4" t="s">
        <v>16</v>
      </c>
      <c r="H7" s="4">
        <v>37</v>
      </c>
      <c r="I7" s="6">
        <v>42368</v>
      </c>
      <c r="J7" s="4" t="s">
        <v>17</v>
      </c>
      <c r="K7" s="7">
        <v>4567103</v>
      </c>
    </row>
    <row r="8" spans="1:11" ht="12.75" hidden="1" customHeight="1" x14ac:dyDescent="0.3">
      <c r="A8" s="4">
        <v>3</v>
      </c>
      <c r="B8" s="4" t="s">
        <v>18</v>
      </c>
      <c r="C8" s="4">
        <v>2</v>
      </c>
      <c r="D8" s="4" t="s">
        <v>19</v>
      </c>
      <c r="E8" s="5" t="s">
        <v>20</v>
      </c>
      <c r="F8" s="5" t="s">
        <v>21</v>
      </c>
      <c r="G8" s="4" t="s">
        <v>22</v>
      </c>
      <c r="H8" s="4">
        <v>44</v>
      </c>
      <c r="I8" s="6">
        <v>34621</v>
      </c>
      <c r="J8" s="4" t="s">
        <v>23</v>
      </c>
      <c r="K8" s="7">
        <v>8340712</v>
      </c>
    </row>
    <row r="9" spans="1:11" ht="12.75" hidden="1" customHeight="1" x14ac:dyDescent="0.3">
      <c r="A9" s="4">
        <v>2</v>
      </c>
      <c r="B9" s="4" t="s">
        <v>18</v>
      </c>
      <c r="C9" s="4">
        <v>1</v>
      </c>
      <c r="D9" s="4" t="s">
        <v>24</v>
      </c>
      <c r="E9" s="5" t="s">
        <v>25</v>
      </c>
      <c r="F9" s="5" t="s">
        <v>26</v>
      </c>
      <c r="G9" s="4" t="s">
        <v>16</v>
      </c>
      <c r="H9" s="4">
        <v>27</v>
      </c>
      <c r="I9" s="6">
        <v>34764</v>
      </c>
      <c r="J9" s="4" t="s">
        <v>27</v>
      </c>
      <c r="K9" s="7">
        <v>3919342</v>
      </c>
    </row>
    <row r="10" spans="1:11" ht="12.75" hidden="1" customHeight="1" x14ac:dyDescent="0.3">
      <c r="A10" s="4">
        <v>1</v>
      </c>
      <c r="B10" s="4" t="s">
        <v>18</v>
      </c>
      <c r="C10" s="4">
        <v>3</v>
      </c>
      <c r="D10" s="4" t="s">
        <v>28</v>
      </c>
      <c r="E10" s="5" t="s">
        <v>29</v>
      </c>
      <c r="F10" s="5" t="s">
        <v>30</v>
      </c>
      <c r="G10" s="4" t="s">
        <v>16</v>
      </c>
      <c r="H10" s="4">
        <v>32</v>
      </c>
      <c r="I10" s="6">
        <v>35626</v>
      </c>
      <c r="J10" s="4" t="s">
        <v>27</v>
      </c>
      <c r="K10" s="7">
        <v>5912056</v>
      </c>
    </row>
    <row r="11" spans="1:11" ht="12.75" hidden="1" customHeight="1" x14ac:dyDescent="0.3">
      <c r="A11" s="4">
        <v>1</v>
      </c>
      <c r="B11" s="4" t="s">
        <v>12</v>
      </c>
      <c r="C11" s="4">
        <v>3</v>
      </c>
      <c r="D11" s="4" t="s">
        <v>31</v>
      </c>
      <c r="E11" s="5" t="s">
        <v>32</v>
      </c>
      <c r="F11" s="5" t="s">
        <v>33</v>
      </c>
      <c r="G11" s="4" t="s">
        <v>16</v>
      </c>
      <c r="H11" s="4">
        <v>42</v>
      </c>
      <c r="I11" s="6">
        <v>36112</v>
      </c>
      <c r="J11" s="4" t="s">
        <v>23</v>
      </c>
      <c r="K11" s="7">
        <v>1961815</v>
      </c>
    </row>
    <row r="12" spans="1:11" ht="12.75" customHeight="1" x14ac:dyDescent="0.3">
      <c r="A12" s="4">
        <v>2</v>
      </c>
      <c r="B12" s="4" t="s">
        <v>12</v>
      </c>
      <c r="C12" s="4">
        <v>3</v>
      </c>
      <c r="D12" s="4" t="s">
        <v>34</v>
      </c>
      <c r="E12" s="5" t="s">
        <v>35</v>
      </c>
      <c r="F12" s="5" t="s">
        <v>36</v>
      </c>
      <c r="G12" s="4" t="s">
        <v>16</v>
      </c>
      <c r="H12" s="4">
        <v>34</v>
      </c>
      <c r="I12" s="6">
        <v>36144</v>
      </c>
      <c r="J12" s="4" t="s">
        <v>23</v>
      </c>
      <c r="K12" s="7">
        <v>3251756</v>
      </c>
    </row>
    <row r="13" spans="1:11" ht="12.75" hidden="1" customHeight="1" x14ac:dyDescent="0.3">
      <c r="A13" s="4">
        <v>2</v>
      </c>
      <c r="B13" s="4" t="s">
        <v>12</v>
      </c>
      <c r="C13" s="4">
        <v>2</v>
      </c>
      <c r="D13" s="4" t="s">
        <v>37</v>
      </c>
      <c r="E13" s="5" t="s">
        <v>38</v>
      </c>
      <c r="F13" s="5" t="s">
        <v>39</v>
      </c>
      <c r="G13" s="4" t="s">
        <v>22</v>
      </c>
      <c r="H13" s="4">
        <v>35</v>
      </c>
      <c r="I13" s="6">
        <v>36618</v>
      </c>
      <c r="J13" s="4" t="s">
        <v>17</v>
      </c>
      <c r="K13" s="7">
        <v>4910436</v>
      </c>
    </row>
    <row r="14" spans="1:11" ht="12.75" hidden="1" customHeight="1" x14ac:dyDescent="0.3">
      <c r="A14" s="4">
        <v>3</v>
      </c>
      <c r="B14" s="4" t="s">
        <v>12</v>
      </c>
      <c r="C14" s="4">
        <v>3</v>
      </c>
      <c r="D14" s="4" t="s">
        <v>40</v>
      </c>
      <c r="E14" s="5" t="s">
        <v>41</v>
      </c>
      <c r="F14" s="5" t="s">
        <v>42</v>
      </c>
      <c r="G14" s="4" t="s">
        <v>22</v>
      </c>
      <c r="H14" s="4">
        <v>29</v>
      </c>
      <c r="I14" s="6">
        <v>36651</v>
      </c>
      <c r="J14" s="4" t="s">
        <v>17</v>
      </c>
      <c r="K14" s="7">
        <v>2910651</v>
      </c>
    </row>
    <row r="15" spans="1:11" ht="12.75" customHeight="1" x14ac:dyDescent="0.3">
      <c r="A15" s="4">
        <v>1</v>
      </c>
      <c r="B15" s="4" t="s">
        <v>18</v>
      </c>
      <c r="C15" s="4">
        <v>2</v>
      </c>
      <c r="D15" s="4" t="s">
        <v>43</v>
      </c>
      <c r="E15" s="5" t="s">
        <v>44</v>
      </c>
      <c r="F15" s="5" t="s">
        <v>45</v>
      </c>
      <c r="G15" s="4" t="s">
        <v>22</v>
      </c>
      <c r="H15" s="4">
        <v>26</v>
      </c>
      <c r="I15" s="6">
        <v>37151</v>
      </c>
      <c r="J15" s="4" t="s">
        <v>27</v>
      </c>
      <c r="K15" s="7">
        <v>8340131</v>
      </c>
    </row>
    <row r="16" spans="1:11" ht="12.75" hidden="1" customHeight="1" x14ac:dyDescent="0.3">
      <c r="A16" s="4">
        <v>1</v>
      </c>
      <c r="B16" s="4" t="s">
        <v>12</v>
      </c>
      <c r="C16" s="4">
        <v>1</v>
      </c>
      <c r="D16" s="4" t="s">
        <v>46</v>
      </c>
      <c r="E16" s="5" t="s">
        <v>47</v>
      </c>
      <c r="F16" s="5" t="s">
        <v>48</v>
      </c>
      <c r="G16" s="4" t="s">
        <v>16</v>
      </c>
      <c r="H16" s="4">
        <v>38</v>
      </c>
      <c r="I16" s="6">
        <v>37179</v>
      </c>
      <c r="J16" s="4" t="s">
        <v>23</v>
      </c>
      <c r="K16" s="7">
        <v>7430285</v>
      </c>
    </row>
    <row r="17" spans="1:11" ht="12.75" hidden="1" customHeight="1" x14ac:dyDescent="0.3">
      <c r="A17" s="4">
        <v>2</v>
      </c>
      <c r="B17" s="4" t="s">
        <v>18</v>
      </c>
      <c r="C17" s="4">
        <v>1</v>
      </c>
      <c r="D17" s="4" t="s">
        <v>49</v>
      </c>
      <c r="E17" s="5" t="s">
        <v>50</v>
      </c>
      <c r="F17" s="5" t="s">
        <v>51</v>
      </c>
      <c r="G17" s="4" t="s">
        <v>22</v>
      </c>
      <c r="H17" s="4">
        <v>54</v>
      </c>
      <c r="I17" s="6">
        <v>37358</v>
      </c>
      <c r="J17" s="4" t="s">
        <v>27</v>
      </c>
      <c r="K17" s="7">
        <v>4010394</v>
      </c>
    </row>
    <row r="18" spans="1:11" ht="12.75" hidden="1" customHeight="1" x14ac:dyDescent="0.3">
      <c r="A18" s="4">
        <v>1</v>
      </c>
      <c r="B18" s="4" t="s">
        <v>18</v>
      </c>
      <c r="C18" s="4">
        <v>2</v>
      </c>
      <c r="D18" s="4" t="s">
        <v>52</v>
      </c>
      <c r="E18" s="5" t="s">
        <v>53</v>
      </c>
      <c r="F18" s="5" t="s">
        <v>54</v>
      </c>
      <c r="G18" s="4" t="s">
        <v>16</v>
      </c>
      <c r="H18" s="4">
        <v>32</v>
      </c>
      <c r="I18" s="6">
        <v>37810</v>
      </c>
      <c r="J18" s="4" t="s">
        <v>17</v>
      </c>
      <c r="K18" s="7">
        <v>6310321</v>
      </c>
    </row>
    <row r="19" spans="1:11" ht="12.75" hidden="1" customHeight="1" x14ac:dyDescent="0.3">
      <c r="A19" s="4">
        <v>2</v>
      </c>
      <c r="B19" s="4" t="s">
        <v>12</v>
      </c>
      <c r="C19" s="4">
        <v>1</v>
      </c>
      <c r="D19" s="4" t="s">
        <v>55</v>
      </c>
      <c r="E19" s="5" t="s">
        <v>56</v>
      </c>
      <c r="F19" s="5" t="s">
        <v>57</v>
      </c>
      <c r="G19" s="4" t="s">
        <v>22</v>
      </c>
      <c r="H19" s="4">
        <v>24</v>
      </c>
      <c r="I19" s="6">
        <v>37978</v>
      </c>
      <c r="J19" s="4" t="s">
        <v>23</v>
      </c>
      <c r="K19" s="7">
        <v>7301039</v>
      </c>
    </row>
    <row r="20" spans="1:11" ht="12.75" customHeight="1" x14ac:dyDescent="0.25"/>
    <row r="21" spans="1:11" ht="12.75" customHeight="1" x14ac:dyDescent="0.25"/>
    <row r="22" spans="1:11" ht="12.75" customHeight="1" x14ac:dyDescent="0.25"/>
    <row r="23" spans="1:11" ht="12.75" customHeight="1" x14ac:dyDescent="0.25"/>
    <row r="24" spans="1:11" ht="12.75" customHeight="1" x14ac:dyDescent="0.25"/>
    <row r="25" spans="1:11" ht="12.75" customHeight="1" x14ac:dyDescent="0.25"/>
    <row r="26" spans="1:11" ht="12.75" customHeight="1" x14ac:dyDescent="0.25"/>
    <row r="27" spans="1:11" ht="12.75" customHeight="1" x14ac:dyDescent="0.25"/>
    <row r="28" spans="1:11" ht="12.75" customHeight="1" x14ac:dyDescent="0.25"/>
    <row r="29" spans="1:11" ht="12.75" customHeight="1" x14ac:dyDescent="0.25"/>
    <row r="30" spans="1:11" ht="12.75" customHeight="1" x14ac:dyDescent="0.25"/>
    <row r="31" spans="1:11" ht="12.75" customHeight="1" x14ac:dyDescent="0.25"/>
    <row r="32" spans="1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A6:K19" xr:uid="{00000000-0001-0000-0B00-000000000000}">
    <filterColumn colId="5">
      <customFilters>
        <customFilter val="k*"/>
      </customFilters>
    </filterColumn>
  </autoFilter>
  <mergeCells count="1">
    <mergeCell ref="A4:K4"/>
  </mergeCells>
  <pageMargins left="0.75" right="0.75" top="1" bottom="1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tabColor theme="4" tint="0.39997558519241921"/>
  </sheetPr>
  <dimension ref="A1:K1000"/>
  <sheetViews>
    <sheetView workbookViewId="0">
      <selection activeCell="A4" sqref="A4:K4"/>
    </sheetView>
  </sheetViews>
  <sheetFormatPr defaultColWidth="14.453125" defaultRowHeight="15" customHeight="1" x14ac:dyDescent="0.25"/>
  <cols>
    <col min="1" max="1" width="11" customWidth="1"/>
    <col min="2" max="2" width="12" customWidth="1"/>
    <col min="3" max="3" width="10.81640625" customWidth="1"/>
    <col min="4" max="4" width="8.7265625" customWidth="1"/>
    <col min="5" max="6" width="10.54296875" customWidth="1"/>
    <col min="7" max="7" width="11.1796875" customWidth="1"/>
    <col min="8" max="8" width="8.7265625" customWidth="1"/>
    <col min="9" max="9" width="13.1796875" customWidth="1"/>
    <col min="10" max="10" width="9.453125" customWidth="1"/>
    <col min="11" max="11" width="12.81640625" customWidth="1"/>
    <col min="12" max="26" width="8.7265625" customWidth="1"/>
  </cols>
  <sheetData>
    <row r="1" spans="1:11" ht="12.75" customHeight="1" x14ac:dyDescent="0.25"/>
    <row r="2" spans="1:11" ht="12.75" customHeight="1" x14ac:dyDescent="0.25"/>
    <row r="3" spans="1:11" ht="12.5" x14ac:dyDescent="0.25"/>
    <row r="4" spans="1:11" ht="20" x14ac:dyDescent="0.4">
      <c r="A4" s="96" t="s">
        <v>0</v>
      </c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1" ht="12.75" customHeight="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2.75" customHeight="1" x14ac:dyDescent="0.3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</row>
    <row r="7" spans="1:11" ht="12.75" hidden="1" customHeight="1" x14ac:dyDescent="0.3">
      <c r="A7" s="4">
        <v>2</v>
      </c>
      <c r="B7" s="4" t="s">
        <v>12</v>
      </c>
      <c r="C7" s="4">
        <v>3</v>
      </c>
      <c r="D7" s="4" t="s">
        <v>13</v>
      </c>
      <c r="E7" s="5" t="s">
        <v>14</v>
      </c>
      <c r="F7" s="5" t="s">
        <v>15</v>
      </c>
      <c r="G7" s="4" t="s">
        <v>16</v>
      </c>
      <c r="H7" s="4">
        <v>37</v>
      </c>
      <c r="I7" s="6">
        <v>42368</v>
      </c>
      <c r="J7" s="4" t="s">
        <v>17</v>
      </c>
      <c r="K7" s="7">
        <v>4567103</v>
      </c>
    </row>
    <row r="8" spans="1:11" ht="12.75" customHeight="1" x14ac:dyDescent="0.3">
      <c r="A8" s="4">
        <v>3</v>
      </c>
      <c r="B8" s="4" t="s">
        <v>18</v>
      </c>
      <c r="C8" s="4">
        <v>2</v>
      </c>
      <c r="D8" s="4" t="s">
        <v>19</v>
      </c>
      <c r="E8" s="5" t="s">
        <v>20</v>
      </c>
      <c r="F8" s="5" t="s">
        <v>21</v>
      </c>
      <c r="G8" s="4" t="s">
        <v>22</v>
      </c>
      <c r="H8" s="4">
        <v>44</v>
      </c>
      <c r="I8" s="6">
        <v>34621</v>
      </c>
      <c r="J8" s="4" t="s">
        <v>23</v>
      </c>
      <c r="K8" s="7">
        <v>8340712</v>
      </c>
    </row>
    <row r="9" spans="1:11" ht="12.75" hidden="1" customHeight="1" x14ac:dyDescent="0.3">
      <c r="A9" s="4">
        <v>2</v>
      </c>
      <c r="B9" s="4" t="s">
        <v>18</v>
      </c>
      <c r="C9" s="4">
        <v>1</v>
      </c>
      <c r="D9" s="4" t="s">
        <v>24</v>
      </c>
      <c r="E9" s="5" t="s">
        <v>25</v>
      </c>
      <c r="F9" s="5" t="s">
        <v>26</v>
      </c>
      <c r="G9" s="4" t="s">
        <v>16</v>
      </c>
      <c r="H9" s="4">
        <v>27</v>
      </c>
      <c r="I9" s="6">
        <v>34764</v>
      </c>
      <c r="J9" s="4" t="s">
        <v>27</v>
      </c>
      <c r="K9" s="7">
        <v>3919342</v>
      </c>
    </row>
    <row r="10" spans="1:11" ht="12.75" hidden="1" customHeight="1" x14ac:dyDescent="0.3">
      <c r="A10" s="4">
        <v>1</v>
      </c>
      <c r="B10" s="4" t="s">
        <v>18</v>
      </c>
      <c r="C10" s="4">
        <v>3</v>
      </c>
      <c r="D10" s="4" t="s">
        <v>28</v>
      </c>
      <c r="E10" s="5" t="s">
        <v>29</v>
      </c>
      <c r="F10" s="5" t="s">
        <v>30</v>
      </c>
      <c r="G10" s="4" t="s">
        <v>16</v>
      </c>
      <c r="H10" s="4">
        <v>32</v>
      </c>
      <c r="I10" s="6">
        <v>35626</v>
      </c>
      <c r="J10" s="4" t="s">
        <v>27</v>
      </c>
      <c r="K10" s="7">
        <v>5912056</v>
      </c>
    </row>
    <row r="11" spans="1:11" ht="12.75" hidden="1" customHeight="1" x14ac:dyDescent="0.3">
      <c r="A11" s="4">
        <v>1</v>
      </c>
      <c r="B11" s="4" t="s">
        <v>12</v>
      </c>
      <c r="C11" s="4">
        <v>3</v>
      </c>
      <c r="D11" s="4" t="s">
        <v>31</v>
      </c>
      <c r="E11" s="5" t="s">
        <v>32</v>
      </c>
      <c r="F11" s="5" t="s">
        <v>33</v>
      </c>
      <c r="G11" s="4" t="s">
        <v>16</v>
      </c>
      <c r="H11" s="4">
        <v>42</v>
      </c>
      <c r="I11" s="6">
        <v>36112</v>
      </c>
      <c r="J11" s="4" t="s">
        <v>23</v>
      </c>
      <c r="K11" s="7">
        <v>1961815</v>
      </c>
    </row>
    <row r="12" spans="1:11" ht="12.75" hidden="1" customHeight="1" x14ac:dyDescent="0.3">
      <c r="A12" s="4">
        <v>2</v>
      </c>
      <c r="B12" s="4" t="s">
        <v>12</v>
      </c>
      <c r="C12" s="4">
        <v>3</v>
      </c>
      <c r="D12" s="4" t="s">
        <v>34</v>
      </c>
      <c r="E12" s="5" t="s">
        <v>35</v>
      </c>
      <c r="F12" s="5" t="s">
        <v>36</v>
      </c>
      <c r="G12" s="4" t="s">
        <v>16</v>
      </c>
      <c r="H12" s="4">
        <v>34</v>
      </c>
      <c r="I12" s="6">
        <v>36144</v>
      </c>
      <c r="J12" s="4" t="s">
        <v>23</v>
      </c>
      <c r="K12" s="7">
        <v>3251756</v>
      </c>
    </row>
    <row r="13" spans="1:11" ht="12.75" hidden="1" customHeight="1" x14ac:dyDescent="0.3">
      <c r="A13" s="4">
        <v>2</v>
      </c>
      <c r="B13" s="4" t="s">
        <v>12</v>
      </c>
      <c r="C13" s="4">
        <v>2</v>
      </c>
      <c r="D13" s="4" t="s">
        <v>37</v>
      </c>
      <c r="E13" s="5" t="s">
        <v>38</v>
      </c>
      <c r="F13" s="5" t="s">
        <v>39</v>
      </c>
      <c r="G13" s="4" t="s">
        <v>22</v>
      </c>
      <c r="H13" s="4">
        <v>35</v>
      </c>
      <c r="I13" s="6">
        <v>36618</v>
      </c>
      <c r="J13" s="4" t="s">
        <v>17</v>
      </c>
      <c r="K13" s="7">
        <v>4910436</v>
      </c>
    </row>
    <row r="14" spans="1:11" ht="12.75" hidden="1" customHeight="1" x14ac:dyDescent="0.3">
      <c r="A14" s="4">
        <v>3</v>
      </c>
      <c r="B14" s="4" t="s">
        <v>12</v>
      </c>
      <c r="C14" s="4">
        <v>3</v>
      </c>
      <c r="D14" s="4" t="s">
        <v>40</v>
      </c>
      <c r="E14" s="5" t="s">
        <v>41</v>
      </c>
      <c r="F14" s="5" t="s">
        <v>42</v>
      </c>
      <c r="G14" s="4" t="s">
        <v>22</v>
      </c>
      <c r="H14" s="4">
        <v>29</v>
      </c>
      <c r="I14" s="6">
        <v>36651</v>
      </c>
      <c r="J14" s="4" t="s">
        <v>17</v>
      </c>
      <c r="K14" s="7">
        <v>2910651</v>
      </c>
    </row>
    <row r="15" spans="1:11" ht="12.75" customHeight="1" x14ac:dyDescent="0.3">
      <c r="A15" s="4">
        <v>1</v>
      </c>
      <c r="B15" s="4" t="s">
        <v>18</v>
      </c>
      <c r="C15" s="4">
        <v>2</v>
      </c>
      <c r="D15" s="4" t="s">
        <v>43</v>
      </c>
      <c r="E15" s="5" t="s">
        <v>44</v>
      </c>
      <c r="F15" s="5" t="s">
        <v>45</v>
      </c>
      <c r="G15" s="4" t="s">
        <v>22</v>
      </c>
      <c r="H15" s="4">
        <v>26</v>
      </c>
      <c r="I15" s="6">
        <v>37151</v>
      </c>
      <c r="J15" s="4" t="s">
        <v>27</v>
      </c>
      <c r="K15" s="7">
        <v>8340131</v>
      </c>
    </row>
    <row r="16" spans="1:11" ht="12.75" hidden="1" customHeight="1" x14ac:dyDescent="0.3">
      <c r="A16" s="4">
        <v>1</v>
      </c>
      <c r="B16" s="4" t="s">
        <v>12</v>
      </c>
      <c r="C16" s="4">
        <v>1</v>
      </c>
      <c r="D16" s="4" t="s">
        <v>46</v>
      </c>
      <c r="E16" s="5" t="s">
        <v>47</v>
      </c>
      <c r="F16" s="5" t="s">
        <v>48</v>
      </c>
      <c r="G16" s="4" t="s">
        <v>16</v>
      </c>
      <c r="H16" s="4">
        <v>38</v>
      </c>
      <c r="I16" s="6">
        <v>37179</v>
      </c>
      <c r="J16" s="4" t="s">
        <v>23</v>
      </c>
      <c r="K16" s="7">
        <v>7430285</v>
      </c>
    </row>
    <row r="17" spans="1:11" ht="12.75" hidden="1" customHeight="1" x14ac:dyDescent="0.3">
      <c r="A17" s="4">
        <v>2</v>
      </c>
      <c r="B17" s="4" t="s">
        <v>18</v>
      </c>
      <c r="C17" s="4">
        <v>1</v>
      </c>
      <c r="D17" s="4" t="s">
        <v>49</v>
      </c>
      <c r="E17" s="5" t="s">
        <v>50</v>
      </c>
      <c r="F17" s="5" t="s">
        <v>51</v>
      </c>
      <c r="G17" s="4" t="s">
        <v>22</v>
      </c>
      <c r="H17" s="4">
        <v>54</v>
      </c>
      <c r="I17" s="6">
        <v>37358</v>
      </c>
      <c r="J17" s="4" t="s">
        <v>27</v>
      </c>
      <c r="K17" s="7">
        <v>4010394</v>
      </c>
    </row>
    <row r="18" spans="1:11" ht="12.75" hidden="1" customHeight="1" x14ac:dyDescent="0.3">
      <c r="A18" s="4">
        <v>1</v>
      </c>
      <c r="B18" s="4" t="s">
        <v>18</v>
      </c>
      <c r="C18" s="4">
        <v>2</v>
      </c>
      <c r="D18" s="4" t="s">
        <v>52</v>
      </c>
      <c r="E18" s="5" t="s">
        <v>53</v>
      </c>
      <c r="F18" s="5" t="s">
        <v>54</v>
      </c>
      <c r="G18" s="4" t="s">
        <v>16</v>
      </c>
      <c r="H18" s="4">
        <v>32</v>
      </c>
      <c r="I18" s="6">
        <v>37810</v>
      </c>
      <c r="J18" s="4" t="s">
        <v>17</v>
      </c>
      <c r="K18" s="7">
        <v>6310321</v>
      </c>
    </row>
    <row r="19" spans="1:11" ht="12.75" customHeight="1" x14ac:dyDescent="0.3">
      <c r="A19" s="4">
        <v>2</v>
      </c>
      <c r="B19" s="4" t="s">
        <v>12</v>
      </c>
      <c r="C19" s="4">
        <v>1</v>
      </c>
      <c r="D19" s="4" t="s">
        <v>55</v>
      </c>
      <c r="E19" s="5" t="s">
        <v>56</v>
      </c>
      <c r="F19" s="5" t="s">
        <v>57</v>
      </c>
      <c r="G19" s="4" t="s">
        <v>22</v>
      </c>
      <c r="H19" s="4">
        <v>24</v>
      </c>
      <c r="I19" s="6">
        <v>37978</v>
      </c>
      <c r="J19" s="4" t="s">
        <v>23</v>
      </c>
      <c r="K19" s="7">
        <v>7301039</v>
      </c>
    </row>
    <row r="20" spans="1:11" ht="12.75" customHeight="1" x14ac:dyDescent="0.25"/>
    <row r="21" spans="1:11" ht="12.75" customHeight="1" x14ac:dyDescent="0.25"/>
    <row r="22" spans="1:11" ht="12.75" customHeight="1" x14ac:dyDescent="0.25"/>
    <row r="23" spans="1:11" ht="12.75" customHeight="1" x14ac:dyDescent="0.25"/>
    <row r="24" spans="1:11" ht="12.75" customHeight="1" x14ac:dyDescent="0.25"/>
    <row r="25" spans="1:11" ht="12.75" customHeight="1" x14ac:dyDescent="0.25"/>
    <row r="26" spans="1:11" ht="12.75" customHeight="1" x14ac:dyDescent="0.25"/>
    <row r="27" spans="1:11" ht="12.75" customHeight="1" x14ac:dyDescent="0.25"/>
    <row r="28" spans="1:11" ht="12.75" customHeight="1" x14ac:dyDescent="0.25"/>
    <row r="29" spans="1:11" ht="12.75" customHeight="1" x14ac:dyDescent="0.25"/>
    <row r="30" spans="1:11" ht="12.75" customHeight="1" x14ac:dyDescent="0.25"/>
    <row r="31" spans="1:11" ht="12.75" customHeight="1" x14ac:dyDescent="0.25"/>
    <row r="32" spans="1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A6:K19" xr:uid="{00000000-0001-0000-0C00-000000000000}">
    <filterColumn colId="6">
      <filters>
        <filter val="F"/>
      </filters>
    </filterColumn>
    <filterColumn colId="10">
      <customFilters>
        <customFilter operator="greaterThan" val="6000000"/>
      </customFilters>
    </filterColumn>
  </autoFilter>
  <mergeCells count="1">
    <mergeCell ref="A4:K4"/>
  </mergeCells>
  <pageMargins left="0.75" right="0.75" top="1" bottom="1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>
    <tabColor theme="4" tint="0.39997558519241921"/>
  </sheetPr>
  <dimension ref="A1:K1000"/>
  <sheetViews>
    <sheetView workbookViewId="0">
      <selection activeCell="A4" sqref="A4:K4"/>
    </sheetView>
  </sheetViews>
  <sheetFormatPr defaultColWidth="14.453125" defaultRowHeight="15" customHeight="1" x14ac:dyDescent="0.25"/>
  <cols>
    <col min="1" max="1" width="11" customWidth="1"/>
    <col min="2" max="2" width="12" customWidth="1"/>
    <col min="3" max="3" width="10.81640625" customWidth="1"/>
    <col min="4" max="4" width="8.7265625" customWidth="1"/>
    <col min="5" max="6" width="10.54296875" customWidth="1"/>
    <col min="7" max="7" width="11.1796875" customWidth="1"/>
    <col min="8" max="8" width="8.7265625" customWidth="1"/>
    <col min="9" max="9" width="13.1796875" customWidth="1"/>
    <col min="10" max="10" width="9.453125" customWidth="1"/>
    <col min="11" max="11" width="12.81640625" customWidth="1"/>
    <col min="12" max="26" width="8.7265625" customWidth="1"/>
  </cols>
  <sheetData>
    <row r="1" spans="1:11" ht="12.75" customHeight="1" x14ac:dyDescent="0.25"/>
    <row r="2" spans="1:11" ht="12.75" customHeight="1" x14ac:dyDescent="0.25"/>
    <row r="3" spans="1:11" ht="12.75" customHeight="1" x14ac:dyDescent="0.25"/>
    <row r="4" spans="1:11" ht="20" x14ac:dyDescent="0.4">
      <c r="A4" s="96" t="s">
        <v>0</v>
      </c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1" ht="12.75" customHeight="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2.75" customHeight="1" x14ac:dyDescent="0.3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</row>
    <row r="7" spans="1:11" ht="12.75" hidden="1" customHeight="1" x14ac:dyDescent="0.3">
      <c r="A7" s="4">
        <v>2</v>
      </c>
      <c r="B7" s="4" t="s">
        <v>12</v>
      </c>
      <c r="C7" s="4">
        <v>3</v>
      </c>
      <c r="D7" s="4" t="s">
        <v>13</v>
      </c>
      <c r="E7" s="5" t="s">
        <v>14</v>
      </c>
      <c r="F7" s="5" t="s">
        <v>15</v>
      </c>
      <c r="G7" s="4" t="s">
        <v>16</v>
      </c>
      <c r="H7" s="4">
        <v>37</v>
      </c>
      <c r="I7" s="6">
        <v>42368</v>
      </c>
      <c r="J7" s="4" t="s">
        <v>17</v>
      </c>
      <c r="K7" s="7">
        <v>4567103</v>
      </c>
    </row>
    <row r="8" spans="1:11" ht="12.75" hidden="1" customHeight="1" x14ac:dyDescent="0.3">
      <c r="A8" s="4">
        <v>3</v>
      </c>
      <c r="B8" s="4" t="s">
        <v>18</v>
      </c>
      <c r="C8" s="4">
        <v>2</v>
      </c>
      <c r="D8" s="4" t="s">
        <v>19</v>
      </c>
      <c r="E8" s="5" t="s">
        <v>20</v>
      </c>
      <c r="F8" s="5" t="s">
        <v>21</v>
      </c>
      <c r="G8" s="4" t="s">
        <v>22</v>
      </c>
      <c r="H8" s="4">
        <v>44</v>
      </c>
      <c r="I8" s="6">
        <v>34621</v>
      </c>
      <c r="J8" s="4" t="s">
        <v>23</v>
      </c>
      <c r="K8" s="7">
        <v>8340712</v>
      </c>
    </row>
    <row r="9" spans="1:11" ht="12.75" hidden="1" customHeight="1" x14ac:dyDescent="0.3">
      <c r="A9" s="4">
        <v>2</v>
      </c>
      <c r="B9" s="4" t="s">
        <v>18</v>
      </c>
      <c r="C9" s="4">
        <v>1</v>
      </c>
      <c r="D9" s="4" t="s">
        <v>24</v>
      </c>
      <c r="E9" s="5" t="s">
        <v>25</v>
      </c>
      <c r="F9" s="5" t="s">
        <v>26</v>
      </c>
      <c r="G9" s="4" t="s">
        <v>16</v>
      </c>
      <c r="H9" s="4">
        <v>27</v>
      </c>
      <c r="I9" s="6">
        <v>34764</v>
      </c>
      <c r="J9" s="4" t="s">
        <v>27</v>
      </c>
      <c r="K9" s="7">
        <v>3919342</v>
      </c>
    </row>
    <row r="10" spans="1:11" ht="12.75" hidden="1" customHeight="1" x14ac:dyDescent="0.3">
      <c r="A10" s="4">
        <v>1</v>
      </c>
      <c r="B10" s="4" t="s">
        <v>18</v>
      </c>
      <c r="C10" s="4">
        <v>3</v>
      </c>
      <c r="D10" s="4" t="s">
        <v>28</v>
      </c>
      <c r="E10" s="5" t="s">
        <v>29</v>
      </c>
      <c r="F10" s="5" t="s">
        <v>30</v>
      </c>
      <c r="G10" s="4" t="s">
        <v>16</v>
      </c>
      <c r="H10" s="4">
        <v>32</v>
      </c>
      <c r="I10" s="6">
        <v>35626</v>
      </c>
      <c r="J10" s="4" t="s">
        <v>27</v>
      </c>
      <c r="K10" s="7">
        <v>5912056</v>
      </c>
    </row>
    <row r="11" spans="1:11" ht="12.75" hidden="1" customHeight="1" x14ac:dyDescent="0.3">
      <c r="A11" s="4">
        <v>1</v>
      </c>
      <c r="B11" s="4" t="s">
        <v>12</v>
      </c>
      <c r="C11" s="4">
        <v>3</v>
      </c>
      <c r="D11" s="4" t="s">
        <v>31</v>
      </c>
      <c r="E11" s="5" t="s">
        <v>32</v>
      </c>
      <c r="F11" s="5" t="s">
        <v>33</v>
      </c>
      <c r="G11" s="4" t="s">
        <v>16</v>
      </c>
      <c r="H11" s="4">
        <v>42</v>
      </c>
      <c r="I11" s="6">
        <v>36112</v>
      </c>
      <c r="J11" s="4" t="s">
        <v>23</v>
      </c>
      <c r="K11" s="7">
        <v>1961815</v>
      </c>
    </row>
    <row r="12" spans="1:11" ht="12.75" hidden="1" customHeight="1" x14ac:dyDescent="0.3">
      <c r="A12" s="4">
        <v>2</v>
      </c>
      <c r="B12" s="4" t="s">
        <v>12</v>
      </c>
      <c r="C12" s="4">
        <v>3</v>
      </c>
      <c r="D12" s="4" t="s">
        <v>34</v>
      </c>
      <c r="E12" s="5" t="s">
        <v>35</v>
      </c>
      <c r="F12" s="5" t="s">
        <v>36</v>
      </c>
      <c r="G12" s="4" t="s">
        <v>16</v>
      </c>
      <c r="H12" s="4">
        <v>34</v>
      </c>
      <c r="I12" s="6">
        <v>36144</v>
      </c>
      <c r="J12" s="4" t="s">
        <v>23</v>
      </c>
      <c r="K12" s="7">
        <v>3251756</v>
      </c>
    </row>
    <row r="13" spans="1:11" ht="12.75" hidden="1" customHeight="1" x14ac:dyDescent="0.3">
      <c r="A13" s="4">
        <v>2</v>
      </c>
      <c r="B13" s="4" t="s">
        <v>12</v>
      </c>
      <c r="C13" s="4">
        <v>2</v>
      </c>
      <c r="D13" s="4" t="s">
        <v>37</v>
      </c>
      <c r="E13" s="5" t="s">
        <v>38</v>
      </c>
      <c r="F13" s="5" t="s">
        <v>39</v>
      </c>
      <c r="G13" s="4" t="s">
        <v>22</v>
      </c>
      <c r="H13" s="4">
        <v>35</v>
      </c>
      <c r="I13" s="6">
        <v>36618</v>
      </c>
      <c r="J13" s="4" t="s">
        <v>17</v>
      </c>
      <c r="K13" s="7">
        <v>4910436</v>
      </c>
    </row>
    <row r="14" spans="1:11" ht="12.75" hidden="1" customHeight="1" x14ac:dyDescent="0.3">
      <c r="A14" s="4">
        <v>3</v>
      </c>
      <c r="B14" s="4" t="s">
        <v>12</v>
      </c>
      <c r="C14" s="4">
        <v>3</v>
      </c>
      <c r="D14" s="4" t="s">
        <v>40</v>
      </c>
      <c r="E14" s="5" t="s">
        <v>41</v>
      </c>
      <c r="F14" s="5" t="s">
        <v>42</v>
      </c>
      <c r="G14" s="4" t="s">
        <v>22</v>
      </c>
      <c r="H14" s="4">
        <v>29</v>
      </c>
      <c r="I14" s="6">
        <v>36651</v>
      </c>
      <c r="J14" s="4" t="s">
        <v>17</v>
      </c>
      <c r="K14" s="7">
        <v>2910651</v>
      </c>
    </row>
    <row r="15" spans="1:11" ht="12.75" customHeight="1" x14ac:dyDescent="0.3">
      <c r="A15" s="4">
        <v>1</v>
      </c>
      <c r="B15" s="4" t="s">
        <v>18</v>
      </c>
      <c r="C15" s="4">
        <v>2</v>
      </c>
      <c r="D15" s="4" t="s">
        <v>43</v>
      </c>
      <c r="E15" s="5" t="s">
        <v>44</v>
      </c>
      <c r="F15" s="5" t="s">
        <v>45</v>
      </c>
      <c r="G15" s="4" t="s">
        <v>22</v>
      </c>
      <c r="H15" s="4">
        <v>26</v>
      </c>
      <c r="I15" s="6">
        <v>37151</v>
      </c>
      <c r="J15" s="4" t="s">
        <v>27</v>
      </c>
      <c r="K15" s="7">
        <v>8340131</v>
      </c>
    </row>
    <row r="16" spans="1:11" ht="12.75" hidden="1" customHeight="1" x14ac:dyDescent="0.3">
      <c r="A16" s="4">
        <v>1</v>
      </c>
      <c r="B16" s="4" t="s">
        <v>12</v>
      </c>
      <c r="C16" s="4">
        <v>1</v>
      </c>
      <c r="D16" s="4" t="s">
        <v>46</v>
      </c>
      <c r="E16" s="5" t="s">
        <v>47</v>
      </c>
      <c r="F16" s="5" t="s">
        <v>48</v>
      </c>
      <c r="G16" s="4" t="s">
        <v>16</v>
      </c>
      <c r="H16" s="4">
        <v>38</v>
      </c>
      <c r="I16" s="6">
        <v>37179</v>
      </c>
      <c r="J16" s="4" t="s">
        <v>23</v>
      </c>
      <c r="K16" s="7">
        <v>7430285</v>
      </c>
    </row>
    <row r="17" spans="1:11" ht="12.75" hidden="1" customHeight="1" x14ac:dyDescent="0.3">
      <c r="A17" s="4">
        <v>2</v>
      </c>
      <c r="B17" s="4" t="s">
        <v>18</v>
      </c>
      <c r="C17" s="4">
        <v>1</v>
      </c>
      <c r="D17" s="4" t="s">
        <v>49</v>
      </c>
      <c r="E17" s="5" t="s">
        <v>50</v>
      </c>
      <c r="F17" s="5" t="s">
        <v>51</v>
      </c>
      <c r="G17" s="4" t="s">
        <v>22</v>
      </c>
      <c r="H17" s="4">
        <v>54</v>
      </c>
      <c r="I17" s="6">
        <v>37358</v>
      </c>
      <c r="J17" s="4" t="s">
        <v>27</v>
      </c>
      <c r="K17" s="7">
        <v>4010394</v>
      </c>
    </row>
    <row r="18" spans="1:11" ht="12.75" hidden="1" customHeight="1" x14ac:dyDescent="0.3">
      <c r="A18" s="4">
        <v>1</v>
      </c>
      <c r="B18" s="4" t="s">
        <v>18</v>
      </c>
      <c r="C18" s="4">
        <v>2</v>
      </c>
      <c r="D18" s="4" t="s">
        <v>52</v>
      </c>
      <c r="E18" s="5" t="s">
        <v>53</v>
      </c>
      <c r="F18" s="5" t="s">
        <v>54</v>
      </c>
      <c r="G18" s="4" t="s">
        <v>16</v>
      </c>
      <c r="H18" s="4">
        <v>32</v>
      </c>
      <c r="I18" s="6">
        <v>37810</v>
      </c>
      <c r="J18" s="4" t="s">
        <v>17</v>
      </c>
      <c r="K18" s="7">
        <v>6310321</v>
      </c>
    </row>
    <row r="19" spans="1:11" ht="12.75" customHeight="1" x14ac:dyDescent="0.3">
      <c r="A19" s="4">
        <v>2</v>
      </c>
      <c r="B19" s="4" t="s">
        <v>12</v>
      </c>
      <c r="C19" s="4">
        <v>1</v>
      </c>
      <c r="D19" s="4" t="s">
        <v>55</v>
      </c>
      <c r="E19" s="5" t="s">
        <v>56</v>
      </c>
      <c r="F19" s="5" t="s">
        <v>57</v>
      </c>
      <c r="G19" s="4" t="s">
        <v>22</v>
      </c>
      <c r="H19" s="4">
        <v>24</v>
      </c>
      <c r="I19" s="6">
        <v>37978</v>
      </c>
      <c r="J19" s="4" t="s">
        <v>23</v>
      </c>
      <c r="K19" s="7">
        <v>7301039</v>
      </c>
    </row>
    <row r="20" spans="1:11" ht="12.75" customHeight="1" x14ac:dyDescent="0.25"/>
    <row r="21" spans="1:11" ht="12.75" customHeight="1" x14ac:dyDescent="0.25"/>
    <row r="22" spans="1:11" ht="12.75" customHeight="1" x14ac:dyDescent="0.25"/>
    <row r="23" spans="1:11" ht="12.75" customHeight="1" x14ac:dyDescent="0.25"/>
    <row r="24" spans="1:11" ht="12.75" customHeight="1" x14ac:dyDescent="0.25"/>
    <row r="25" spans="1:11" ht="12.75" customHeight="1" x14ac:dyDescent="0.25"/>
    <row r="26" spans="1:11" ht="12.75" customHeight="1" x14ac:dyDescent="0.25"/>
    <row r="27" spans="1:11" ht="12.75" customHeight="1" x14ac:dyDescent="0.25"/>
    <row r="28" spans="1:11" ht="12.75" customHeight="1" x14ac:dyDescent="0.25"/>
    <row r="29" spans="1:11" ht="12.75" customHeight="1" x14ac:dyDescent="0.25"/>
    <row r="30" spans="1:11" ht="12.75" customHeight="1" x14ac:dyDescent="0.25"/>
    <row r="31" spans="1:11" ht="12.75" customHeight="1" x14ac:dyDescent="0.25"/>
    <row r="32" spans="1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A6:K19" xr:uid="{00000000-0001-0000-0D00-000000000000}">
    <filterColumn colId="6">
      <filters>
        <filter val="F"/>
      </filters>
    </filterColumn>
    <filterColumn colId="7">
      <customFilters>
        <customFilter operator="lessThan" val="29"/>
      </customFilters>
    </filterColumn>
  </autoFilter>
  <mergeCells count="1">
    <mergeCell ref="A4:K4"/>
  </mergeCells>
  <pageMargins left="0.75" right="0.75" top="1" bottom="1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>
    <tabColor theme="4" tint="0.39997558519241921"/>
  </sheetPr>
  <dimension ref="A1:K1000"/>
  <sheetViews>
    <sheetView workbookViewId="0">
      <selection activeCell="A4" sqref="A4:K4"/>
    </sheetView>
  </sheetViews>
  <sheetFormatPr defaultColWidth="14.453125" defaultRowHeight="15" customHeight="1" x14ac:dyDescent="0.25"/>
  <cols>
    <col min="1" max="1" width="11" customWidth="1"/>
    <col min="2" max="2" width="12" customWidth="1"/>
    <col min="3" max="3" width="10.81640625" customWidth="1"/>
    <col min="4" max="4" width="8.7265625" customWidth="1"/>
    <col min="5" max="6" width="10.54296875" customWidth="1"/>
    <col min="7" max="7" width="11.1796875" customWidth="1"/>
    <col min="8" max="8" width="8.7265625" customWidth="1"/>
    <col min="9" max="9" width="13.1796875" customWidth="1"/>
    <col min="10" max="10" width="9.453125" customWidth="1"/>
    <col min="11" max="11" width="12.81640625" customWidth="1"/>
    <col min="12" max="26" width="8.7265625" customWidth="1"/>
  </cols>
  <sheetData>
    <row r="1" spans="1:11" ht="12.75" customHeight="1" x14ac:dyDescent="0.25"/>
    <row r="2" spans="1:11" ht="12.75" customHeight="1" x14ac:dyDescent="0.25"/>
    <row r="3" spans="1:11" ht="12.75" customHeight="1" x14ac:dyDescent="0.25"/>
    <row r="4" spans="1:11" ht="20" x14ac:dyDescent="0.4">
      <c r="A4" s="96" t="s">
        <v>0</v>
      </c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1" ht="12.75" customHeight="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2.75" customHeight="1" x14ac:dyDescent="0.3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</row>
    <row r="7" spans="1:11" ht="12.75" hidden="1" customHeight="1" x14ac:dyDescent="0.3">
      <c r="A7" s="4">
        <v>2</v>
      </c>
      <c r="B7" s="4" t="s">
        <v>12</v>
      </c>
      <c r="C7" s="4">
        <v>3</v>
      </c>
      <c r="D7" s="4" t="s">
        <v>13</v>
      </c>
      <c r="E7" s="5" t="s">
        <v>14</v>
      </c>
      <c r="F7" s="5" t="s">
        <v>15</v>
      </c>
      <c r="G7" s="4" t="s">
        <v>16</v>
      </c>
      <c r="H7" s="4">
        <v>37</v>
      </c>
      <c r="I7" s="6">
        <v>42368</v>
      </c>
      <c r="J7" s="4" t="s">
        <v>17</v>
      </c>
      <c r="K7" s="7">
        <v>4567103</v>
      </c>
    </row>
    <row r="8" spans="1:11" ht="12.75" hidden="1" customHeight="1" x14ac:dyDescent="0.3">
      <c r="A8" s="4">
        <v>3</v>
      </c>
      <c r="B8" s="4" t="s">
        <v>18</v>
      </c>
      <c r="C8" s="4">
        <v>2</v>
      </c>
      <c r="D8" s="4" t="s">
        <v>19</v>
      </c>
      <c r="E8" s="5" t="s">
        <v>20</v>
      </c>
      <c r="F8" s="5" t="s">
        <v>21</v>
      </c>
      <c r="G8" s="4" t="s">
        <v>22</v>
      </c>
      <c r="H8" s="4">
        <v>44</v>
      </c>
      <c r="I8" s="6">
        <v>34621</v>
      </c>
      <c r="J8" s="4" t="s">
        <v>23</v>
      </c>
      <c r="K8" s="7">
        <v>8340712</v>
      </c>
    </row>
    <row r="9" spans="1:11" ht="12.75" hidden="1" customHeight="1" x14ac:dyDescent="0.3">
      <c r="A9" s="4">
        <v>2</v>
      </c>
      <c r="B9" s="4" t="s">
        <v>18</v>
      </c>
      <c r="C9" s="4">
        <v>1</v>
      </c>
      <c r="D9" s="4" t="s">
        <v>24</v>
      </c>
      <c r="E9" s="5" t="s">
        <v>25</v>
      </c>
      <c r="F9" s="5" t="s">
        <v>26</v>
      </c>
      <c r="G9" s="4" t="s">
        <v>16</v>
      </c>
      <c r="H9" s="4">
        <v>27</v>
      </c>
      <c r="I9" s="6">
        <v>34764</v>
      </c>
      <c r="J9" s="4" t="s">
        <v>27</v>
      </c>
      <c r="K9" s="7">
        <v>3919342</v>
      </c>
    </row>
    <row r="10" spans="1:11" ht="12.75" customHeight="1" x14ac:dyDescent="0.3">
      <c r="A10" s="4">
        <v>1</v>
      </c>
      <c r="B10" s="4" t="s">
        <v>18</v>
      </c>
      <c r="C10" s="4">
        <v>3</v>
      </c>
      <c r="D10" s="4" t="s">
        <v>28</v>
      </c>
      <c r="E10" s="5" t="s">
        <v>29</v>
      </c>
      <c r="F10" s="5" t="s">
        <v>30</v>
      </c>
      <c r="G10" s="4" t="s">
        <v>16</v>
      </c>
      <c r="H10" s="4">
        <v>32</v>
      </c>
      <c r="I10" s="6">
        <v>35626</v>
      </c>
      <c r="J10" s="4" t="s">
        <v>27</v>
      </c>
      <c r="K10" s="7">
        <v>5912056</v>
      </c>
    </row>
    <row r="11" spans="1:11" ht="12.75" hidden="1" customHeight="1" x14ac:dyDescent="0.3">
      <c r="A11" s="4">
        <v>1</v>
      </c>
      <c r="B11" s="4" t="s">
        <v>12</v>
      </c>
      <c r="C11" s="4">
        <v>3</v>
      </c>
      <c r="D11" s="4" t="s">
        <v>31</v>
      </c>
      <c r="E11" s="5" t="s">
        <v>32</v>
      </c>
      <c r="F11" s="5" t="s">
        <v>33</v>
      </c>
      <c r="G11" s="4" t="s">
        <v>16</v>
      </c>
      <c r="H11" s="4">
        <v>42</v>
      </c>
      <c r="I11" s="6">
        <v>36112</v>
      </c>
      <c r="J11" s="4" t="s">
        <v>23</v>
      </c>
      <c r="K11" s="7">
        <v>1961815</v>
      </c>
    </row>
    <row r="12" spans="1:11" ht="12.75" hidden="1" customHeight="1" x14ac:dyDescent="0.3">
      <c r="A12" s="4">
        <v>2</v>
      </c>
      <c r="B12" s="4" t="s">
        <v>12</v>
      </c>
      <c r="C12" s="4">
        <v>3</v>
      </c>
      <c r="D12" s="4" t="s">
        <v>34</v>
      </c>
      <c r="E12" s="5" t="s">
        <v>35</v>
      </c>
      <c r="F12" s="5" t="s">
        <v>36</v>
      </c>
      <c r="G12" s="4" t="s">
        <v>16</v>
      </c>
      <c r="H12" s="4">
        <v>34</v>
      </c>
      <c r="I12" s="6">
        <v>36144</v>
      </c>
      <c r="J12" s="4" t="s">
        <v>23</v>
      </c>
      <c r="K12" s="7">
        <v>3251756</v>
      </c>
    </row>
    <row r="13" spans="1:11" ht="12.75" hidden="1" customHeight="1" x14ac:dyDescent="0.3">
      <c r="A13" s="4">
        <v>2</v>
      </c>
      <c r="B13" s="4" t="s">
        <v>12</v>
      </c>
      <c r="C13" s="4">
        <v>2</v>
      </c>
      <c r="D13" s="4" t="s">
        <v>37</v>
      </c>
      <c r="E13" s="5" t="s">
        <v>38</v>
      </c>
      <c r="F13" s="5" t="s">
        <v>39</v>
      </c>
      <c r="G13" s="4" t="s">
        <v>22</v>
      </c>
      <c r="H13" s="4">
        <v>35</v>
      </c>
      <c r="I13" s="6">
        <v>36618</v>
      </c>
      <c r="J13" s="4" t="s">
        <v>17</v>
      </c>
      <c r="K13" s="7">
        <v>4910436</v>
      </c>
    </row>
    <row r="14" spans="1:11" ht="12.75" hidden="1" customHeight="1" x14ac:dyDescent="0.3">
      <c r="A14" s="4">
        <v>3</v>
      </c>
      <c r="B14" s="4" t="s">
        <v>12</v>
      </c>
      <c r="C14" s="4">
        <v>3</v>
      </c>
      <c r="D14" s="4" t="s">
        <v>40</v>
      </c>
      <c r="E14" s="5" t="s">
        <v>41</v>
      </c>
      <c r="F14" s="5" t="s">
        <v>42</v>
      </c>
      <c r="G14" s="4" t="s">
        <v>22</v>
      </c>
      <c r="H14" s="4">
        <v>29</v>
      </c>
      <c r="I14" s="6">
        <v>36651</v>
      </c>
      <c r="J14" s="4" t="s">
        <v>17</v>
      </c>
      <c r="K14" s="7">
        <v>2910651</v>
      </c>
    </row>
    <row r="15" spans="1:11" ht="12.75" hidden="1" customHeight="1" x14ac:dyDescent="0.3">
      <c r="A15" s="4">
        <v>1</v>
      </c>
      <c r="B15" s="4" t="s">
        <v>18</v>
      </c>
      <c r="C15" s="4">
        <v>2</v>
      </c>
      <c r="D15" s="4" t="s">
        <v>43</v>
      </c>
      <c r="E15" s="5" t="s">
        <v>44</v>
      </c>
      <c r="F15" s="5" t="s">
        <v>45</v>
      </c>
      <c r="G15" s="4" t="s">
        <v>22</v>
      </c>
      <c r="H15" s="4">
        <v>26</v>
      </c>
      <c r="I15" s="6">
        <v>37151</v>
      </c>
      <c r="J15" s="4" t="s">
        <v>27</v>
      </c>
      <c r="K15" s="7">
        <v>8340131</v>
      </c>
    </row>
    <row r="16" spans="1:11" ht="12.75" hidden="1" customHeight="1" x14ac:dyDescent="0.3">
      <c r="A16" s="4">
        <v>1</v>
      </c>
      <c r="B16" s="4" t="s">
        <v>12</v>
      </c>
      <c r="C16" s="4">
        <v>1</v>
      </c>
      <c r="D16" s="4" t="s">
        <v>46</v>
      </c>
      <c r="E16" s="5" t="s">
        <v>47</v>
      </c>
      <c r="F16" s="5" t="s">
        <v>48</v>
      </c>
      <c r="G16" s="4" t="s">
        <v>16</v>
      </c>
      <c r="H16" s="4">
        <v>38</v>
      </c>
      <c r="I16" s="6">
        <v>37179</v>
      </c>
      <c r="J16" s="4" t="s">
        <v>23</v>
      </c>
      <c r="K16" s="7">
        <v>7430285</v>
      </c>
    </row>
    <row r="17" spans="1:11" ht="12.75" hidden="1" customHeight="1" x14ac:dyDescent="0.3">
      <c r="A17" s="4">
        <v>2</v>
      </c>
      <c r="B17" s="4" t="s">
        <v>18</v>
      </c>
      <c r="C17" s="4">
        <v>1</v>
      </c>
      <c r="D17" s="4" t="s">
        <v>49</v>
      </c>
      <c r="E17" s="5" t="s">
        <v>50</v>
      </c>
      <c r="F17" s="5" t="s">
        <v>51</v>
      </c>
      <c r="G17" s="4" t="s">
        <v>22</v>
      </c>
      <c r="H17" s="4">
        <v>54</v>
      </c>
      <c r="I17" s="6">
        <v>37358</v>
      </c>
      <c r="J17" s="4" t="s">
        <v>27</v>
      </c>
      <c r="K17" s="7">
        <v>4010394</v>
      </c>
    </row>
    <row r="18" spans="1:11" ht="12.75" hidden="1" customHeight="1" x14ac:dyDescent="0.3">
      <c r="A18" s="4">
        <v>1</v>
      </c>
      <c r="B18" s="4" t="s">
        <v>18</v>
      </c>
      <c r="C18" s="4">
        <v>2</v>
      </c>
      <c r="D18" s="4" t="s">
        <v>52</v>
      </c>
      <c r="E18" s="5" t="s">
        <v>53</v>
      </c>
      <c r="F18" s="5" t="s">
        <v>54</v>
      </c>
      <c r="G18" s="4" t="s">
        <v>16</v>
      </c>
      <c r="H18" s="4">
        <v>32</v>
      </c>
      <c r="I18" s="6">
        <v>37810</v>
      </c>
      <c r="J18" s="4" t="s">
        <v>17</v>
      </c>
      <c r="K18" s="7">
        <v>6310321</v>
      </c>
    </row>
    <row r="19" spans="1:11" ht="12.75" hidden="1" customHeight="1" x14ac:dyDescent="0.3">
      <c r="A19" s="4">
        <v>2</v>
      </c>
      <c r="B19" s="4" t="s">
        <v>12</v>
      </c>
      <c r="C19" s="4">
        <v>1</v>
      </c>
      <c r="D19" s="4" t="s">
        <v>55</v>
      </c>
      <c r="E19" s="5" t="s">
        <v>56</v>
      </c>
      <c r="F19" s="5" t="s">
        <v>57</v>
      </c>
      <c r="G19" s="4" t="s">
        <v>22</v>
      </c>
      <c r="H19" s="4">
        <v>24</v>
      </c>
      <c r="I19" s="6">
        <v>37978</v>
      </c>
      <c r="J19" s="4" t="s">
        <v>23</v>
      </c>
      <c r="K19" s="7">
        <v>7301039</v>
      </c>
    </row>
    <row r="20" spans="1:11" ht="12.75" customHeight="1" x14ac:dyDescent="0.25"/>
    <row r="21" spans="1:11" ht="12.75" customHeight="1" x14ac:dyDescent="0.25"/>
    <row r="22" spans="1:11" ht="12.75" customHeight="1" x14ac:dyDescent="0.25"/>
    <row r="23" spans="1:11" ht="12.75" customHeight="1" x14ac:dyDescent="0.25"/>
    <row r="24" spans="1:11" ht="12.75" customHeight="1" x14ac:dyDescent="0.25"/>
    <row r="25" spans="1:11" ht="12.75" customHeight="1" x14ac:dyDescent="0.25"/>
    <row r="26" spans="1:11" ht="12.75" customHeight="1" x14ac:dyDescent="0.25"/>
    <row r="27" spans="1:11" ht="12.75" customHeight="1" x14ac:dyDescent="0.25"/>
    <row r="28" spans="1:11" ht="12.75" customHeight="1" x14ac:dyDescent="0.25"/>
    <row r="29" spans="1:11" ht="12.75" customHeight="1" x14ac:dyDescent="0.25"/>
    <row r="30" spans="1:11" ht="12.75" customHeight="1" x14ac:dyDescent="0.25"/>
    <row r="31" spans="1:11" ht="12.75" customHeight="1" x14ac:dyDescent="0.25"/>
    <row r="32" spans="1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A6:K19" xr:uid="{00000000-0001-0000-0E00-000000000000}">
    <filterColumn colId="0">
      <filters>
        <filter val="1"/>
      </filters>
    </filterColumn>
    <filterColumn colId="6">
      <filters>
        <filter val="M"/>
      </filters>
    </filterColumn>
    <filterColumn colId="7">
      <customFilters>
        <customFilter operator="lessThan" val="39"/>
      </customFilters>
    </filterColumn>
    <filterColumn colId="9">
      <filters>
        <filter val="MA"/>
      </filters>
    </filterColumn>
  </autoFilter>
  <mergeCells count="1">
    <mergeCell ref="A4:K4"/>
  </mergeCells>
  <pageMargins left="0.75" right="0.75" top="1" bottom="1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0.39997558519241921"/>
  </sheetPr>
  <dimension ref="A1:K1004"/>
  <sheetViews>
    <sheetView workbookViewId="0">
      <selection activeCell="A4" sqref="A4:K4"/>
    </sheetView>
  </sheetViews>
  <sheetFormatPr defaultColWidth="14.453125" defaultRowHeight="15" customHeight="1" outlineLevelRow="2" x14ac:dyDescent="0.25"/>
  <cols>
    <col min="1" max="1" width="11" customWidth="1"/>
    <col min="2" max="2" width="12" customWidth="1"/>
    <col min="3" max="3" width="10.81640625" customWidth="1"/>
    <col min="4" max="4" width="8.7265625" customWidth="1"/>
    <col min="5" max="6" width="10.54296875" customWidth="1"/>
    <col min="7" max="7" width="11.1796875" customWidth="1"/>
    <col min="8" max="8" width="8.7265625" customWidth="1"/>
    <col min="9" max="9" width="13.1796875" customWidth="1"/>
    <col min="10" max="10" width="9.453125" customWidth="1"/>
    <col min="11" max="11" width="12.81640625" customWidth="1"/>
    <col min="12" max="26" width="8.7265625" customWidth="1"/>
  </cols>
  <sheetData>
    <row r="1" spans="1:11" ht="12.75" customHeight="1" x14ac:dyDescent="0.25"/>
    <row r="2" spans="1:11" ht="12.75" customHeight="1" x14ac:dyDescent="0.25"/>
    <row r="3" spans="1:11" ht="12.75" customHeight="1" x14ac:dyDescent="0.25"/>
    <row r="4" spans="1:11" ht="20" x14ac:dyDescent="0.25">
      <c r="A4" s="97" t="s">
        <v>0</v>
      </c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1" ht="15" customHeight="1" x14ac:dyDescent="0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</row>
    <row r="6" spans="1:11" ht="12.75" customHeight="1" x14ac:dyDescent="0.35">
      <c r="A6" s="8" t="s">
        <v>1</v>
      </c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9</v>
      </c>
      <c r="J6" s="9" t="s">
        <v>10</v>
      </c>
      <c r="K6" s="10" t="s">
        <v>11</v>
      </c>
    </row>
    <row r="7" spans="1:11" ht="12.75" customHeight="1" outlineLevel="2" x14ac:dyDescent="0.25">
      <c r="A7" s="11">
        <v>3</v>
      </c>
      <c r="B7" s="12" t="s">
        <v>12</v>
      </c>
      <c r="C7" s="12">
        <v>3</v>
      </c>
      <c r="D7" s="12" t="s">
        <v>40</v>
      </c>
      <c r="E7" s="13" t="s">
        <v>41</v>
      </c>
      <c r="F7" s="13" t="s">
        <v>42</v>
      </c>
      <c r="G7" s="12" t="s">
        <v>22</v>
      </c>
      <c r="H7" s="12">
        <v>29</v>
      </c>
      <c r="I7" s="14">
        <v>36651</v>
      </c>
      <c r="J7" s="12" t="s">
        <v>17</v>
      </c>
      <c r="K7" s="15">
        <v>2910651</v>
      </c>
    </row>
    <row r="8" spans="1:11" ht="12.75" customHeight="1" outlineLevel="2" x14ac:dyDescent="0.25">
      <c r="A8" s="11">
        <v>3</v>
      </c>
      <c r="B8" s="12" t="s">
        <v>18</v>
      </c>
      <c r="C8" s="12">
        <v>2</v>
      </c>
      <c r="D8" s="12" t="s">
        <v>19</v>
      </c>
      <c r="E8" s="13" t="s">
        <v>20</v>
      </c>
      <c r="F8" s="13" t="s">
        <v>21</v>
      </c>
      <c r="G8" s="12" t="s">
        <v>22</v>
      </c>
      <c r="H8" s="12">
        <v>44</v>
      </c>
      <c r="I8" s="16">
        <v>34621</v>
      </c>
      <c r="J8" s="12" t="s">
        <v>23</v>
      </c>
      <c r="K8" s="15">
        <v>8340712</v>
      </c>
    </row>
    <row r="9" spans="1:11" ht="12.75" customHeight="1" outlineLevel="1" x14ac:dyDescent="0.25">
      <c r="A9" s="89" t="s">
        <v>126</v>
      </c>
      <c r="B9" s="12"/>
      <c r="C9" s="12"/>
      <c r="D9" s="12"/>
      <c r="E9" s="13"/>
      <c r="F9" s="13"/>
      <c r="G9" s="12"/>
      <c r="H9" s="12"/>
      <c r="I9" s="16"/>
      <c r="J9" s="12"/>
      <c r="K9" s="15">
        <f>SUBTOTAL(9,K7:K8)</f>
        <v>11251363</v>
      </c>
    </row>
    <row r="10" spans="1:11" ht="12.75" customHeight="1" outlineLevel="2" x14ac:dyDescent="0.25">
      <c r="A10" s="11">
        <v>2</v>
      </c>
      <c r="B10" s="12" t="s">
        <v>12</v>
      </c>
      <c r="C10" s="12">
        <v>3</v>
      </c>
      <c r="D10" s="12" t="s">
        <v>13</v>
      </c>
      <c r="E10" s="13" t="s">
        <v>14</v>
      </c>
      <c r="F10" s="13" t="s">
        <v>15</v>
      </c>
      <c r="G10" s="12" t="s">
        <v>16</v>
      </c>
      <c r="H10" s="12">
        <v>37</v>
      </c>
      <c r="I10" s="16">
        <v>42368</v>
      </c>
      <c r="J10" s="12" t="s">
        <v>17</v>
      </c>
      <c r="K10" s="15">
        <v>4567103</v>
      </c>
    </row>
    <row r="11" spans="1:11" ht="12.75" customHeight="1" outlineLevel="2" x14ac:dyDescent="0.25">
      <c r="A11" s="11">
        <v>2</v>
      </c>
      <c r="B11" s="12" t="s">
        <v>12</v>
      </c>
      <c r="C11" s="12">
        <v>3</v>
      </c>
      <c r="D11" s="12" t="s">
        <v>34</v>
      </c>
      <c r="E11" s="13" t="s">
        <v>35</v>
      </c>
      <c r="F11" s="13" t="s">
        <v>36</v>
      </c>
      <c r="G11" s="12" t="s">
        <v>16</v>
      </c>
      <c r="H11" s="12">
        <v>34</v>
      </c>
      <c r="I11" s="16">
        <v>36144</v>
      </c>
      <c r="J11" s="12" t="s">
        <v>23</v>
      </c>
      <c r="K11" s="15">
        <v>3251756</v>
      </c>
    </row>
    <row r="12" spans="1:11" ht="12.75" customHeight="1" outlineLevel="2" x14ac:dyDescent="0.25">
      <c r="A12" s="11">
        <v>2</v>
      </c>
      <c r="B12" s="12" t="s">
        <v>12</v>
      </c>
      <c r="C12" s="12">
        <v>2</v>
      </c>
      <c r="D12" s="12" t="s">
        <v>37</v>
      </c>
      <c r="E12" s="13" t="s">
        <v>38</v>
      </c>
      <c r="F12" s="13" t="s">
        <v>39</v>
      </c>
      <c r="G12" s="12" t="s">
        <v>22</v>
      </c>
      <c r="H12" s="12">
        <v>35</v>
      </c>
      <c r="I12" s="16">
        <v>36618</v>
      </c>
      <c r="J12" s="12" t="s">
        <v>17</v>
      </c>
      <c r="K12" s="15">
        <v>4910436</v>
      </c>
    </row>
    <row r="13" spans="1:11" ht="12.75" customHeight="1" outlineLevel="2" x14ac:dyDescent="0.25">
      <c r="A13" s="11">
        <v>2</v>
      </c>
      <c r="B13" s="12" t="s">
        <v>12</v>
      </c>
      <c r="C13" s="12">
        <v>1</v>
      </c>
      <c r="D13" s="12" t="s">
        <v>55</v>
      </c>
      <c r="E13" s="13" t="s">
        <v>56</v>
      </c>
      <c r="F13" s="13" t="s">
        <v>57</v>
      </c>
      <c r="G13" s="12" t="s">
        <v>22</v>
      </c>
      <c r="H13" s="12">
        <v>24</v>
      </c>
      <c r="I13" s="16">
        <v>37978</v>
      </c>
      <c r="J13" s="12" t="s">
        <v>23</v>
      </c>
      <c r="K13" s="15">
        <v>7301039</v>
      </c>
    </row>
    <row r="14" spans="1:11" ht="12.75" customHeight="1" outlineLevel="2" x14ac:dyDescent="0.25">
      <c r="A14" s="11">
        <v>2</v>
      </c>
      <c r="B14" s="12" t="s">
        <v>18</v>
      </c>
      <c r="C14" s="12">
        <v>1</v>
      </c>
      <c r="D14" s="12" t="s">
        <v>24</v>
      </c>
      <c r="E14" s="13" t="s">
        <v>25</v>
      </c>
      <c r="F14" s="13" t="s">
        <v>26</v>
      </c>
      <c r="G14" s="12" t="s">
        <v>16</v>
      </c>
      <c r="H14" s="12">
        <v>27</v>
      </c>
      <c r="I14" s="16">
        <v>34764</v>
      </c>
      <c r="J14" s="12" t="s">
        <v>27</v>
      </c>
      <c r="K14" s="15">
        <v>3919342</v>
      </c>
    </row>
    <row r="15" spans="1:11" ht="12.75" customHeight="1" outlineLevel="2" x14ac:dyDescent="0.25">
      <c r="A15" s="11">
        <v>2</v>
      </c>
      <c r="B15" s="12" t="s">
        <v>18</v>
      </c>
      <c r="C15" s="12">
        <v>1</v>
      </c>
      <c r="D15" s="12" t="s">
        <v>49</v>
      </c>
      <c r="E15" s="13" t="s">
        <v>50</v>
      </c>
      <c r="F15" s="13" t="s">
        <v>51</v>
      </c>
      <c r="G15" s="12" t="s">
        <v>22</v>
      </c>
      <c r="H15" s="12">
        <v>54</v>
      </c>
      <c r="I15" s="16">
        <v>37358</v>
      </c>
      <c r="J15" s="12" t="s">
        <v>27</v>
      </c>
      <c r="K15" s="15">
        <v>4010394</v>
      </c>
    </row>
    <row r="16" spans="1:11" ht="12.75" customHeight="1" outlineLevel="1" x14ac:dyDescent="0.25">
      <c r="A16" s="89" t="s">
        <v>127</v>
      </c>
      <c r="B16" s="12"/>
      <c r="C16" s="12"/>
      <c r="D16" s="12"/>
      <c r="E16" s="13"/>
      <c r="F16" s="13"/>
      <c r="G16" s="12"/>
      <c r="H16" s="12"/>
      <c r="I16" s="16"/>
      <c r="J16" s="12"/>
      <c r="K16" s="15">
        <f>SUBTOTAL(9,K10:K15)</f>
        <v>27960070</v>
      </c>
    </row>
    <row r="17" spans="1:11" ht="12.75" customHeight="1" outlineLevel="2" x14ac:dyDescent="0.25">
      <c r="A17" s="11">
        <v>1</v>
      </c>
      <c r="B17" s="12" t="s">
        <v>12</v>
      </c>
      <c r="C17" s="12">
        <v>3</v>
      </c>
      <c r="D17" s="12" t="s">
        <v>31</v>
      </c>
      <c r="E17" s="13" t="s">
        <v>32</v>
      </c>
      <c r="F17" s="13" t="s">
        <v>33</v>
      </c>
      <c r="G17" s="12" t="s">
        <v>16</v>
      </c>
      <c r="H17" s="12">
        <v>42</v>
      </c>
      <c r="I17" s="16">
        <v>36112</v>
      </c>
      <c r="J17" s="12" t="s">
        <v>23</v>
      </c>
      <c r="K17" s="15">
        <v>1961815</v>
      </c>
    </row>
    <row r="18" spans="1:11" ht="12.75" customHeight="1" outlineLevel="2" x14ac:dyDescent="0.25">
      <c r="A18" s="11">
        <v>1</v>
      </c>
      <c r="B18" s="12" t="s">
        <v>12</v>
      </c>
      <c r="C18" s="12">
        <v>1</v>
      </c>
      <c r="D18" s="12" t="s">
        <v>46</v>
      </c>
      <c r="E18" s="13" t="s">
        <v>47</v>
      </c>
      <c r="F18" s="13" t="s">
        <v>48</v>
      </c>
      <c r="G18" s="12" t="s">
        <v>16</v>
      </c>
      <c r="H18" s="12">
        <v>38</v>
      </c>
      <c r="I18" s="16">
        <v>37179</v>
      </c>
      <c r="J18" s="12" t="s">
        <v>23</v>
      </c>
      <c r="K18" s="15">
        <v>7430285</v>
      </c>
    </row>
    <row r="19" spans="1:11" ht="12.75" customHeight="1" outlineLevel="2" x14ac:dyDescent="0.25">
      <c r="A19" s="11">
        <v>1</v>
      </c>
      <c r="B19" s="12" t="s">
        <v>18</v>
      </c>
      <c r="C19" s="12">
        <v>3</v>
      </c>
      <c r="D19" s="12" t="s">
        <v>28</v>
      </c>
      <c r="E19" s="13" t="s">
        <v>29</v>
      </c>
      <c r="F19" s="13" t="s">
        <v>30</v>
      </c>
      <c r="G19" s="12" t="s">
        <v>16</v>
      </c>
      <c r="H19" s="12">
        <v>32</v>
      </c>
      <c r="I19" s="16">
        <v>35626</v>
      </c>
      <c r="J19" s="12" t="s">
        <v>27</v>
      </c>
      <c r="K19" s="15">
        <v>5912056</v>
      </c>
    </row>
    <row r="20" spans="1:11" ht="12.75" customHeight="1" outlineLevel="2" x14ac:dyDescent="0.25">
      <c r="A20" s="11">
        <v>1</v>
      </c>
      <c r="B20" s="12" t="s">
        <v>18</v>
      </c>
      <c r="C20" s="12">
        <v>2</v>
      </c>
      <c r="D20" s="12" t="s">
        <v>43</v>
      </c>
      <c r="E20" s="13" t="s">
        <v>44</v>
      </c>
      <c r="F20" s="13" t="s">
        <v>45</v>
      </c>
      <c r="G20" s="12" t="s">
        <v>22</v>
      </c>
      <c r="H20" s="12">
        <v>26</v>
      </c>
      <c r="I20" s="16">
        <v>37151</v>
      </c>
      <c r="J20" s="12" t="s">
        <v>27</v>
      </c>
      <c r="K20" s="15">
        <v>8340131</v>
      </c>
    </row>
    <row r="21" spans="1:11" ht="12.75" customHeight="1" outlineLevel="2" x14ac:dyDescent="0.25">
      <c r="A21" s="17">
        <v>1</v>
      </c>
      <c r="B21" s="18" t="s">
        <v>18</v>
      </c>
      <c r="C21" s="18">
        <v>2</v>
      </c>
      <c r="D21" s="18" t="s">
        <v>52</v>
      </c>
      <c r="E21" s="19" t="s">
        <v>53</v>
      </c>
      <c r="F21" s="19" t="s">
        <v>54</v>
      </c>
      <c r="G21" s="18" t="s">
        <v>16</v>
      </c>
      <c r="H21" s="18">
        <v>32</v>
      </c>
      <c r="I21" s="14">
        <v>37810</v>
      </c>
      <c r="J21" s="18" t="s">
        <v>17</v>
      </c>
      <c r="K21" s="20">
        <v>6310321</v>
      </c>
    </row>
    <row r="22" spans="1:11" ht="12.75" customHeight="1" outlineLevel="1" x14ac:dyDescent="0.25">
      <c r="A22" s="94" t="s">
        <v>128</v>
      </c>
      <c r="B22" s="90"/>
      <c r="C22" s="90"/>
      <c r="D22" s="90"/>
      <c r="E22" s="91"/>
      <c r="F22" s="91"/>
      <c r="G22" s="90"/>
      <c r="H22" s="90"/>
      <c r="I22" s="92"/>
      <c r="J22" s="90"/>
      <c r="K22" s="93">
        <f>SUBTOTAL(9,K17:K21)</f>
        <v>29954608</v>
      </c>
    </row>
    <row r="23" spans="1:11" ht="12.75" customHeight="1" x14ac:dyDescent="0.35">
      <c r="A23" s="94" t="s">
        <v>129</v>
      </c>
      <c r="B23" s="90"/>
      <c r="C23" s="90"/>
      <c r="D23" s="90"/>
      <c r="E23" s="91"/>
      <c r="F23" s="91"/>
      <c r="G23" s="90"/>
      <c r="H23" s="90"/>
      <c r="I23" s="92"/>
      <c r="J23" s="90"/>
      <c r="K23" s="93">
        <f>SUBTOTAL(9,K7:K21)</f>
        <v>69166041</v>
      </c>
    </row>
    <row r="24" spans="1:11" ht="12.75" customHeight="1" x14ac:dyDescent="0.25"/>
    <row r="25" spans="1:11" ht="12.75" customHeight="1" x14ac:dyDescent="0.25"/>
    <row r="26" spans="1:11" ht="12.75" customHeight="1" x14ac:dyDescent="0.25"/>
    <row r="27" spans="1:11" ht="12.75" customHeight="1" x14ac:dyDescent="0.25"/>
    <row r="28" spans="1:11" ht="12.75" customHeight="1" x14ac:dyDescent="0.25"/>
    <row r="29" spans="1:11" ht="12.75" customHeight="1" x14ac:dyDescent="0.25"/>
    <row r="30" spans="1:11" ht="12.75" customHeight="1" x14ac:dyDescent="0.25"/>
    <row r="31" spans="1:11" ht="12.75" customHeight="1" x14ac:dyDescent="0.25"/>
    <row r="32" spans="1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</sheetData>
  <sortState xmlns:xlrd2="http://schemas.microsoft.com/office/spreadsheetml/2017/richdata2" ref="A7:K21">
    <sortCondition descending="1" ref="A7:A21"/>
    <sortCondition ref="B7:B21"/>
    <sortCondition descending="1" ref="C7:C21"/>
  </sortState>
  <mergeCells count="1">
    <mergeCell ref="A4:K4"/>
  </mergeCells>
  <pageMargins left="0.75" right="0.75" top="1" bottom="1" header="0" footer="0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 tint="0.39997558519241921"/>
  </sheetPr>
  <dimension ref="A1:K1003"/>
  <sheetViews>
    <sheetView workbookViewId="0">
      <selection activeCell="A4" sqref="A4:K4"/>
    </sheetView>
  </sheetViews>
  <sheetFormatPr defaultColWidth="14.453125" defaultRowHeight="15" customHeight="1" outlineLevelRow="2" x14ac:dyDescent="0.25"/>
  <cols>
    <col min="1" max="1" width="11" customWidth="1"/>
    <col min="2" max="2" width="12" customWidth="1"/>
    <col min="3" max="3" width="10.81640625" customWidth="1"/>
    <col min="4" max="4" width="8.7265625" customWidth="1"/>
    <col min="5" max="6" width="10.54296875" customWidth="1"/>
    <col min="7" max="7" width="11.1796875" customWidth="1"/>
    <col min="8" max="8" width="8.7265625" customWidth="1"/>
    <col min="9" max="9" width="13.1796875" customWidth="1"/>
    <col min="10" max="10" width="9.453125" customWidth="1"/>
    <col min="11" max="11" width="12.81640625" customWidth="1"/>
    <col min="12" max="26" width="8.7265625" customWidth="1"/>
  </cols>
  <sheetData>
    <row r="1" spans="1:11" ht="12.75" customHeight="1" x14ac:dyDescent="0.25"/>
    <row r="2" spans="1:11" ht="12.75" customHeight="1" x14ac:dyDescent="0.25"/>
    <row r="3" spans="1:11" ht="12.5" x14ac:dyDescent="0.25"/>
    <row r="4" spans="1:11" ht="20" x14ac:dyDescent="0.4">
      <c r="A4" s="96" t="s">
        <v>0</v>
      </c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1" ht="12.75" customHeight="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2.75" customHeight="1" x14ac:dyDescent="0.35">
      <c r="A6" s="8" t="s">
        <v>1</v>
      </c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9</v>
      </c>
      <c r="J6" s="9" t="s">
        <v>10</v>
      </c>
      <c r="K6" s="10" t="s">
        <v>11</v>
      </c>
    </row>
    <row r="7" spans="1:11" ht="12.75" customHeight="1" outlineLevel="2" x14ac:dyDescent="0.25">
      <c r="A7" s="11">
        <v>3</v>
      </c>
      <c r="B7" s="12" t="s">
        <v>18</v>
      </c>
      <c r="C7" s="12">
        <v>2</v>
      </c>
      <c r="D7" s="12" t="s">
        <v>19</v>
      </c>
      <c r="E7" s="13" t="s">
        <v>20</v>
      </c>
      <c r="F7" s="13" t="s">
        <v>21</v>
      </c>
      <c r="G7" s="12" t="s">
        <v>22</v>
      </c>
      <c r="H7" s="12">
        <v>44</v>
      </c>
      <c r="I7" s="14">
        <v>34621</v>
      </c>
      <c r="J7" s="12" t="s">
        <v>23</v>
      </c>
      <c r="K7" s="15">
        <v>8340712</v>
      </c>
    </row>
    <row r="8" spans="1:11" ht="12.75" customHeight="1" outlineLevel="2" x14ac:dyDescent="0.25">
      <c r="A8" s="11">
        <v>2</v>
      </c>
      <c r="B8" s="12" t="s">
        <v>12</v>
      </c>
      <c r="C8" s="12">
        <v>2</v>
      </c>
      <c r="D8" s="12" t="s">
        <v>37</v>
      </c>
      <c r="E8" s="13" t="s">
        <v>38</v>
      </c>
      <c r="F8" s="13" t="s">
        <v>39</v>
      </c>
      <c r="G8" s="12" t="s">
        <v>22</v>
      </c>
      <c r="H8" s="12">
        <v>35</v>
      </c>
      <c r="I8" s="16">
        <v>36618</v>
      </c>
      <c r="J8" s="12" t="s">
        <v>17</v>
      </c>
      <c r="K8" s="15">
        <v>4910436</v>
      </c>
    </row>
    <row r="9" spans="1:11" ht="12.75" customHeight="1" outlineLevel="2" x14ac:dyDescent="0.25">
      <c r="A9" s="11">
        <v>3</v>
      </c>
      <c r="B9" s="12" t="s">
        <v>12</v>
      </c>
      <c r="C9" s="12">
        <v>3</v>
      </c>
      <c r="D9" s="12" t="s">
        <v>40</v>
      </c>
      <c r="E9" s="13" t="s">
        <v>41</v>
      </c>
      <c r="F9" s="13" t="s">
        <v>42</v>
      </c>
      <c r="G9" s="12" t="s">
        <v>22</v>
      </c>
      <c r="H9" s="12">
        <v>29</v>
      </c>
      <c r="I9" s="16">
        <v>36651</v>
      </c>
      <c r="J9" s="12" t="s">
        <v>17</v>
      </c>
      <c r="K9" s="15">
        <v>2910651</v>
      </c>
    </row>
    <row r="10" spans="1:11" ht="12.75" customHeight="1" outlineLevel="2" x14ac:dyDescent="0.25">
      <c r="A10" s="11">
        <v>1</v>
      </c>
      <c r="B10" s="12" t="s">
        <v>18</v>
      </c>
      <c r="C10" s="12">
        <v>2</v>
      </c>
      <c r="D10" s="12" t="s">
        <v>43</v>
      </c>
      <c r="E10" s="13" t="s">
        <v>44</v>
      </c>
      <c r="F10" s="13" t="s">
        <v>45</v>
      </c>
      <c r="G10" s="12" t="s">
        <v>22</v>
      </c>
      <c r="H10" s="12">
        <v>26</v>
      </c>
      <c r="I10" s="16">
        <v>37151</v>
      </c>
      <c r="J10" s="12" t="s">
        <v>27</v>
      </c>
      <c r="K10" s="15">
        <v>8340131</v>
      </c>
    </row>
    <row r="11" spans="1:11" ht="12.75" customHeight="1" outlineLevel="2" x14ac:dyDescent="0.25">
      <c r="A11" s="11">
        <v>2</v>
      </c>
      <c r="B11" s="12" t="s">
        <v>18</v>
      </c>
      <c r="C11" s="12">
        <v>1</v>
      </c>
      <c r="D11" s="12" t="s">
        <v>49</v>
      </c>
      <c r="E11" s="13" t="s">
        <v>50</v>
      </c>
      <c r="F11" s="13" t="s">
        <v>51</v>
      </c>
      <c r="G11" s="12" t="s">
        <v>22</v>
      </c>
      <c r="H11" s="12">
        <v>54</v>
      </c>
      <c r="I11" s="16">
        <v>37358</v>
      </c>
      <c r="J11" s="12" t="s">
        <v>27</v>
      </c>
      <c r="K11" s="15">
        <v>4010394</v>
      </c>
    </row>
    <row r="12" spans="1:11" ht="12.75" customHeight="1" outlineLevel="2" x14ac:dyDescent="0.25">
      <c r="A12" s="11">
        <v>2</v>
      </c>
      <c r="B12" s="12" t="s">
        <v>12</v>
      </c>
      <c r="C12" s="12">
        <v>1</v>
      </c>
      <c r="D12" s="12" t="s">
        <v>55</v>
      </c>
      <c r="E12" s="13" t="s">
        <v>56</v>
      </c>
      <c r="F12" s="13" t="s">
        <v>57</v>
      </c>
      <c r="G12" s="12" t="s">
        <v>22</v>
      </c>
      <c r="H12" s="12">
        <v>24</v>
      </c>
      <c r="I12" s="16">
        <v>37978</v>
      </c>
      <c r="J12" s="12" t="s">
        <v>23</v>
      </c>
      <c r="K12" s="15">
        <v>7301039</v>
      </c>
    </row>
    <row r="13" spans="1:11" ht="12.75" customHeight="1" outlineLevel="1" x14ac:dyDescent="0.25">
      <c r="A13" s="11"/>
      <c r="B13" s="12"/>
      <c r="C13" s="12"/>
      <c r="D13" s="12"/>
      <c r="E13" s="13"/>
      <c r="F13" s="13"/>
      <c r="G13" s="95" t="s">
        <v>130</v>
      </c>
      <c r="H13" s="12"/>
      <c r="I13" s="16"/>
      <c r="J13" s="12"/>
      <c r="K13" s="15">
        <f>SUBTOTAL(1,K7:K12)</f>
        <v>5968893.833333333</v>
      </c>
    </row>
    <row r="14" spans="1:11" ht="12.75" customHeight="1" outlineLevel="2" x14ac:dyDescent="0.25">
      <c r="A14" s="11">
        <v>2</v>
      </c>
      <c r="B14" s="12" t="s">
        <v>12</v>
      </c>
      <c r="C14" s="12">
        <v>3</v>
      </c>
      <c r="D14" s="12" t="s">
        <v>13</v>
      </c>
      <c r="E14" s="13" t="s">
        <v>14</v>
      </c>
      <c r="F14" s="13" t="s">
        <v>15</v>
      </c>
      <c r="G14" s="12" t="s">
        <v>16</v>
      </c>
      <c r="H14" s="12">
        <v>37</v>
      </c>
      <c r="I14" s="16">
        <v>42368</v>
      </c>
      <c r="J14" s="12" t="s">
        <v>17</v>
      </c>
      <c r="K14" s="15">
        <v>4567103</v>
      </c>
    </row>
    <row r="15" spans="1:11" ht="12.75" customHeight="1" outlineLevel="2" x14ac:dyDescent="0.25">
      <c r="A15" s="11">
        <v>2</v>
      </c>
      <c r="B15" s="12" t="s">
        <v>18</v>
      </c>
      <c r="C15" s="12">
        <v>1</v>
      </c>
      <c r="D15" s="12" t="s">
        <v>24</v>
      </c>
      <c r="E15" s="13" t="s">
        <v>25</v>
      </c>
      <c r="F15" s="13" t="s">
        <v>26</v>
      </c>
      <c r="G15" s="12" t="s">
        <v>16</v>
      </c>
      <c r="H15" s="12">
        <v>27</v>
      </c>
      <c r="I15" s="16">
        <v>34764</v>
      </c>
      <c r="J15" s="12" t="s">
        <v>27</v>
      </c>
      <c r="K15" s="15">
        <v>3919342</v>
      </c>
    </row>
    <row r="16" spans="1:11" ht="12.75" customHeight="1" outlineLevel="2" x14ac:dyDescent="0.25">
      <c r="A16" s="11">
        <v>1</v>
      </c>
      <c r="B16" s="12" t="s">
        <v>18</v>
      </c>
      <c r="C16" s="12">
        <v>3</v>
      </c>
      <c r="D16" s="12" t="s">
        <v>28</v>
      </c>
      <c r="E16" s="13" t="s">
        <v>29</v>
      </c>
      <c r="F16" s="13" t="s">
        <v>30</v>
      </c>
      <c r="G16" s="12" t="s">
        <v>16</v>
      </c>
      <c r="H16" s="12">
        <v>32</v>
      </c>
      <c r="I16" s="16">
        <v>35626</v>
      </c>
      <c r="J16" s="12" t="s">
        <v>27</v>
      </c>
      <c r="K16" s="15">
        <v>5912056</v>
      </c>
    </row>
    <row r="17" spans="1:11" ht="12.75" customHeight="1" outlineLevel="2" x14ac:dyDescent="0.25">
      <c r="A17" s="11">
        <v>1</v>
      </c>
      <c r="B17" s="12" t="s">
        <v>12</v>
      </c>
      <c r="C17" s="12">
        <v>3</v>
      </c>
      <c r="D17" s="12" t="s">
        <v>31</v>
      </c>
      <c r="E17" s="13" t="s">
        <v>32</v>
      </c>
      <c r="F17" s="13" t="s">
        <v>33</v>
      </c>
      <c r="G17" s="12" t="s">
        <v>16</v>
      </c>
      <c r="H17" s="12">
        <v>42</v>
      </c>
      <c r="I17" s="16">
        <v>36112</v>
      </c>
      <c r="J17" s="12" t="s">
        <v>23</v>
      </c>
      <c r="K17" s="15">
        <v>1961815</v>
      </c>
    </row>
    <row r="18" spans="1:11" ht="12.75" customHeight="1" outlineLevel="2" x14ac:dyDescent="0.25">
      <c r="A18" s="11">
        <v>2</v>
      </c>
      <c r="B18" s="12" t="s">
        <v>12</v>
      </c>
      <c r="C18" s="12">
        <v>3</v>
      </c>
      <c r="D18" s="12" t="s">
        <v>34</v>
      </c>
      <c r="E18" s="13" t="s">
        <v>35</v>
      </c>
      <c r="F18" s="13" t="s">
        <v>36</v>
      </c>
      <c r="G18" s="12" t="s">
        <v>16</v>
      </c>
      <c r="H18" s="12">
        <v>34</v>
      </c>
      <c r="I18" s="16">
        <v>36144</v>
      </c>
      <c r="J18" s="12" t="s">
        <v>23</v>
      </c>
      <c r="K18" s="15">
        <v>3251756</v>
      </c>
    </row>
    <row r="19" spans="1:11" ht="12.75" customHeight="1" outlineLevel="2" x14ac:dyDescent="0.25">
      <c r="A19" s="11">
        <v>1</v>
      </c>
      <c r="B19" s="12" t="s">
        <v>12</v>
      </c>
      <c r="C19" s="12">
        <v>1</v>
      </c>
      <c r="D19" s="12" t="s">
        <v>46</v>
      </c>
      <c r="E19" s="13" t="s">
        <v>47</v>
      </c>
      <c r="F19" s="13" t="s">
        <v>48</v>
      </c>
      <c r="G19" s="12" t="s">
        <v>16</v>
      </c>
      <c r="H19" s="12">
        <v>38</v>
      </c>
      <c r="I19" s="16">
        <v>37179</v>
      </c>
      <c r="J19" s="12" t="s">
        <v>23</v>
      </c>
      <c r="K19" s="15">
        <v>7430285</v>
      </c>
    </row>
    <row r="20" spans="1:11" ht="12.75" customHeight="1" outlineLevel="2" x14ac:dyDescent="0.25">
      <c r="A20" s="17">
        <v>1</v>
      </c>
      <c r="B20" s="18" t="s">
        <v>18</v>
      </c>
      <c r="C20" s="18">
        <v>2</v>
      </c>
      <c r="D20" s="18" t="s">
        <v>52</v>
      </c>
      <c r="E20" s="19" t="s">
        <v>53</v>
      </c>
      <c r="F20" s="19" t="s">
        <v>54</v>
      </c>
      <c r="G20" s="18" t="s">
        <v>16</v>
      </c>
      <c r="H20" s="18">
        <v>32</v>
      </c>
      <c r="I20" s="14">
        <v>37810</v>
      </c>
      <c r="J20" s="18" t="s">
        <v>17</v>
      </c>
      <c r="K20" s="20">
        <v>6310321</v>
      </c>
    </row>
    <row r="21" spans="1:11" ht="12.75" customHeight="1" outlineLevel="1" x14ac:dyDescent="0.25">
      <c r="A21" s="90"/>
      <c r="B21" s="90"/>
      <c r="C21" s="90"/>
      <c r="D21" s="90"/>
      <c r="E21" s="91"/>
      <c r="F21" s="91"/>
      <c r="G21" s="94" t="s">
        <v>131</v>
      </c>
      <c r="H21" s="90"/>
      <c r="I21" s="92"/>
      <c r="J21" s="90"/>
      <c r="K21" s="93">
        <f>SUBTOTAL(1,K14:K20)</f>
        <v>4764668.2857142854</v>
      </c>
    </row>
    <row r="22" spans="1:11" ht="12.75" customHeight="1" x14ac:dyDescent="0.35">
      <c r="A22" s="90"/>
      <c r="B22" s="90"/>
      <c r="C22" s="90"/>
      <c r="D22" s="90"/>
      <c r="E22" s="91"/>
      <c r="F22" s="91"/>
      <c r="G22" s="94" t="s">
        <v>132</v>
      </c>
      <c r="H22" s="90"/>
      <c r="I22" s="92"/>
      <c r="J22" s="90"/>
      <c r="K22" s="93">
        <f>SUBTOTAL(1,K7:K20)</f>
        <v>5320464.692307692</v>
      </c>
    </row>
    <row r="23" spans="1:11" ht="12.75" customHeight="1" x14ac:dyDescent="0.25"/>
    <row r="24" spans="1:11" ht="12.75" customHeight="1" x14ac:dyDescent="0.25"/>
    <row r="25" spans="1:11" ht="12.75" customHeight="1" x14ac:dyDescent="0.25"/>
    <row r="26" spans="1:11" ht="12.75" customHeight="1" x14ac:dyDescent="0.25"/>
    <row r="27" spans="1:11" ht="12.75" customHeight="1" x14ac:dyDescent="0.25"/>
    <row r="28" spans="1:11" ht="12.75" customHeight="1" x14ac:dyDescent="0.25"/>
    <row r="29" spans="1:11" ht="12.75" customHeight="1" x14ac:dyDescent="0.25"/>
    <row r="30" spans="1:11" ht="12.75" customHeight="1" x14ac:dyDescent="0.25"/>
    <row r="31" spans="1:11" ht="12.75" customHeight="1" x14ac:dyDescent="0.25"/>
    <row r="32" spans="1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</sheetData>
  <sortState xmlns:xlrd2="http://schemas.microsoft.com/office/spreadsheetml/2017/richdata2" ref="A7:K20">
    <sortCondition ref="G7:G20"/>
  </sortState>
  <mergeCells count="1">
    <mergeCell ref="A4:K4"/>
  </mergeCells>
  <pageMargins left="0.75" right="0.75" top="1" bottom="1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6E0A-95DD-4126-AE1C-FDD4EC9EC925}">
  <sheetPr>
    <tabColor theme="7" tint="0.59999389629810485"/>
  </sheetPr>
  <dimension ref="A1:O18"/>
  <sheetViews>
    <sheetView topLeftCell="B1" workbookViewId="0">
      <selection activeCell="A15" sqref="A15"/>
    </sheetView>
  </sheetViews>
  <sheetFormatPr defaultColWidth="9.1796875" defaultRowHeight="12.5" x14ac:dyDescent="0.25"/>
  <cols>
    <col min="1" max="1" width="29.1796875" customWidth="1"/>
    <col min="2" max="2" width="13.26953125" bestFit="1" customWidth="1"/>
    <col min="3" max="3" width="14.54296875" bestFit="1" customWidth="1"/>
    <col min="4" max="4" width="38.81640625" customWidth="1"/>
    <col min="6" max="6" width="10" bestFit="1" customWidth="1"/>
  </cols>
  <sheetData>
    <row r="1" spans="1:15" ht="14.5" x14ac:dyDescent="0.35">
      <c r="A1" s="67" t="s">
        <v>75</v>
      </c>
      <c r="B1" s="68"/>
      <c r="C1" s="68"/>
      <c r="D1" s="69"/>
    </row>
    <row r="2" spans="1:15" ht="14.5" x14ac:dyDescent="0.35">
      <c r="A2" s="24" t="s">
        <v>76</v>
      </c>
      <c r="B2" s="25" t="s">
        <v>77</v>
      </c>
      <c r="C2" s="25" t="s">
        <v>78</v>
      </c>
      <c r="D2" s="26" t="s">
        <v>79</v>
      </c>
      <c r="F2" s="49" t="s">
        <v>118</v>
      </c>
    </row>
    <row r="3" spans="1:15" ht="25" x14ac:dyDescent="0.25">
      <c r="A3" s="60" t="s">
        <v>80</v>
      </c>
      <c r="B3" s="27"/>
      <c r="C3" s="27">
        <v>1</v>
      </c>
      <c r="D3" s="28"/>
      <c r="K3" s="73" t="s">
        <v>119</v>
      </c>
      <c r="L3" s="74"/>
      <c r="M3" s="75"/>
      <c r="N3" s="29"/>
      <c r="O3" s="29"/>
    </row>
    <row r="4" spans="1:15" ht="40.5" customHeight="1" x14ac:dyDescent="0.25">
      <c r="A4" s="61" t="s">
        <v>81</v>
      </c>
      <c r="B4" s="30"/>
      <c r="C4" s="30">
        <v>1</v>
      </c>
      <c r="D4" s="31"/>
      <c r="K4" s="76"/>
      <c r="L4" s="77"/>
      <c r="M4" s="78"/>
      <c r="N4" s="29"/>
      <c r="O4" s="29"/>
    </row>
    <row r="5" spans="1:15" ht="25" x14ac:dyDescent="0.25">
      <c r="A5" s="62" t="s">
        <v>82</v>
      </c>
      <c r="B5" s="32"/>
      <c r="C5" s="32">
        <v>2</v>
      </c>
      <c r="D5" s="33"/>
      <c r="N5" s="29"/>
      <c r="O5" s="29"/>
    </row>
    <row r="6" spans="1:15" ht="25" x14ac:dyDescent="0.25">
      <c r="A6" s="62" t="s">
        <v>83</v>
      </c>
      <c r="B6" s="32"/>
      <c r="C6" s="32">
        <v>1</v>
      </c>
      <c r="D6" s="33"/>
      <c r="N6" s="29"/>
      <c r="O6" s="29"/>
    </row>
    <row r="7" spans="1:15" ht="25" x14ac:dyDescent="0.25">
      <c r="A7" s="62" t="s">
        <v>84</v>
      </c>
      <c r="B7" s="32"/>
      <c r="C7" s="32">
        <v>1</v>
      </c>
      <c r="D7" s="33"/>
      <c r="K7" s="79"/>
      <c r="L7" s="79"/>
      <c r="M7" s="79"/>
    </row>
    <row r="8" spans="1:15" ht="25" x14ac:dyDescent="0.25">
      <c r="A8" s="63" t="s">
        <v>85</v>
      </c>
      <c r="B8" s="32"/>
      <c r="C8" s="32">
        <v>1</v>
      </c>
      <c r="D8" s="33"/>
      <c r="K8" s="79"/>
      <c r="L8" s="79"/>
      <c r="M8" s="79"/>
    </row>
    <row r="9" spans="1:15" ht="25" x14ac:dyDescent="0.25">
      <c r="A9" s="63" t="s">
        <v>86</v>
      </c>
      <c r="B9" s="32"/>
      <c r="C9" s="32">
        <v>1</v>
      </c>
      <c r="D9" s="33"/>
    </row>
    <row r="10" spans="1:15" x14ac:dyDescent="0.25">
      <c r="A10" s="64" t="s">
        <v>87</v>
      </c>
      <c r="B10" s="32"/>
      <c r="C10" s="32">
        <v>1</v>
      </c>
      <c r="D10" s="33"/>
    </row>
    <row r="11" spans="1:15" ht="13" thickBot="1" x14ac:dyDescent="0.3">
      <c r="A11" s="65" t="s">
        <v>88</v>
      </c>
      <c r="B11" s="34"/>
      <c r="C11" s="34">
        <v>1</v>
      </c>
      <c r="D11" s="35"/>
    </row>
    <row r="12" spans="1:15" ht="13" thickBot="1" x14ac:dyDescent="0.3">
      <c r="A12" s="36" t="s">
        <v>64</v>
      </c>
      <c r="B12" s="37">
        <f>SUM(B3:B11)</f>
        <v>0</v>
      </c>
      <c r="C12" s="37">
        <f>SUM(C3:C11)</f>
        <v>10</v>
      </c>
      <c r="D12" s="38"/>
    </row>
    <row r="14" spans="1:15" ht="81" customHeight="1" x14ac:dyDescent="0.35">
      <c r="A14" s="70" t="s">
        <v>117</v>
      </c>
      <c r="B14" s="71"/>
      <c r="C14" s="72"/>
      <c r="F14" s="39"/>
    </row>
    <row r="18" spans="6:6" ht="14.5" x14ac:dyDescent="0.35">
      <c r="F18" s="39"/>
    </row>
  </sheetData>
  <mergeCells count="4">
    <mergeCell ref="A1:D1"/>
    <mergeCell ref="A14:C14"/>
    <mergeCell ref="K3:M4"/>
    <mergeCell ref="K7:M8"/>
  </mergeCells>
  <phoneticPr fontId="13" type="noConversion"/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K1000"/>
  <sheetViews>
    <sheetView workbookViewId="0">
      <selection activeCell="E41" sqref="E41"/>
    </sheetView>
  </sheetViews>
  <sheetFormatPr defaultColWidth="14.453125" defaultRowHeight="15" customHeight="1" x14ac:dyDescent="0.25"/>
  <cols>
    <col min="1" max="1" width="11" customWidth="1"/>
    <col min="2" max="2" width="12" customWidth="1"/>
    <col min="3" max="3" width="10.81640625" customWidth="1"/>
    <col min="4" max="4" width="8.7265625" customWidth="1"/>
    <col min="5" max="6" width="10.54296875" customWidth="1"/>
    <col min="7" max="7" width="11.1796875" customWidth="1"/>
    <col min="8" max="8" width="10.1796875" customWidth="1"/>
    <col min="9" max="9" width="15.81640625" customWidth="1"/>
    <col min="10" max="10" width="12.1796875" customWidth="1"/>
    <col min="11" max="11" width="12.81640625" customWidth="1"/>
    <col min="12" max="26" width="8.7265625" customWidth="1"/>
  </cols>
  <sheetData>
    <row r="1" spans="1:11" ht="12.75" customHeight="1" x14ac:dyDescent="0.25"/>
    <row r="2" spans="1:11" ht="12.75" customHeight="1" x14ac:dyDescent="0.25"/>
    <row r="3" spans="1:11" ht="12.75" customHeight="1" x14ac:dyDescent="0.25"/>
    <row r="4" spans="1:11" ht="21.75" customHeight="1" x14ac:dyDescent="0.4">
      <c r="A4" s="66" t="s">
        <v>0</v>
      </c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ht="12.75" customHeight="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2.75" customHeight="1" x14ac:dyDescent="0.3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</row>
    <row r="7" spans="1:11" ht="12.75" customHeight="1" x14ac:dyDescent="0.3">
      <c r="A7" s="4">
        <v>3</v>
      </c>
      <c r="B7" s="4" t="s">
        <v>18</v>
      </c>
      <c r="C7" s="4">
        <v>2</v>
      </c>
      <c r="D7" s="4" t="s">
        <v>19</v>
      </c>
      <c r="E7" s="5" t="s">
        <v>20</v>
      </c>
      <c r="F7" s="5" t="s">
        <v>21</v>
      </c>
      <c r="G7" s="4" t="s">
        <v>22</v>
      </c>
      <c r="H7" s="4">
        <v>44</v>
      </c>
      <c r="I7" s="6">
        <v>34621</v>
      </c>
      <c r="J7" s="4" t="s">
        <v>23</v>
      </c>
      <c r="K7" s="7">
        <v>8340712</v>
      </c>
    </row>
    <row r="8" spans="1:11" ht="12.75" customHeight="1" x14ac:dyDescent="0.3">
      <c r="A8" s="4">
        <v>3</v>
      </c>
      <c r="B8" s="4" t="s">
        <v>12</v>
      </c>
      <c r="C8" s="4">
        <v>3</v>
      </c>
      <c r="D8" s="4" t="s">
        <v>40</v>
      </c>
      <c r="E8" s="5" t="s">
        <v>41</v>
      </c>
      <c r="F8" s="5" t="s">
        <v>42</v>
      </c>
      <c r="G8" s="4" t="s">
        <v>22</v>
      </c>
      <c r="H8" s="4">
        <v>29</v>
      </c>
      <c r="I8" s="6">
        <v>36651</v>
      </c>
      <c r="J8" s="4" t="s">
        <v>17</v>
      </c>
      <c r="K8" s="7">
        <v>2910651</v>
      </c>
    </row>
    <row r="9" spans="1:11" ht="12.75" customHeight="1" x14ac:dyDescent="0.3">
      <c r="A9" s="4">
        <v>2</v>
      </c>
      <c r="B9" s="4" t="s">
        <v>12</v>
      </c>
      <c r="C9" s="4">
        <v>3</v>
      </c>
      <c r="D9" s="4" t="s">
        <v>13</v>
      </c>
      <c r="E9" s="5" t="s">
        <v>14</v>
      </c>
      <c r="F9" s="5" t="s">
        <v>15</v>
      </c>
      <c r="G9" s="4" t="s">
        <v>16</v>
      </c>
      <c r="H9" s="4">
        <v>37</v>
      </c>
      <c r="I9" s="6">
        <v>42368</v>
      </c>
      <c r="J9" s="4" t="s">
        <v>17</v>
      </c>
      <c r="K9" s="7">
        <v>4567103</v>
      </c>
    </row>
    <row r="10" spans="1:11" ht="12.75" customHeight="1" x14ac:dyDescent="0.3">
      <c r="A10" s="4">
        <v>2</v>
      </c>
      <c r="B10" s="4" t="s">
        <v>18</v>
      </c>
      <c r="C10" s="4">
        <v>1</v>
      </c>
      <c r="D10" s="4" t="s">
        <v>24</v>
      </c>
      <c r="E10" s="5" t="s">
        <v>25</v>
      </c>
      <c r="F10" s="5" t="s">
        <v>26</v>
      </c>
      <c r="G10" s="4" t="s">
        <v>16</v>
      </c>
      <c r="H10" s="4">
        <v>27</v>
      </c>
      <c r="I10" s="6">
        <v>34764</v>
      </c>
      <c r="J10" s="4" t="s">
        <v>27</v>
      </c>
      <c r="K10" s="7">
        <v>3919342</v>
      </c>
    </row>
    <row r="11" spans="1:11" ht="12.75" customHeight="1" x14ac:dyDescent="0.3">
      <c r="A11" s="4">
        <v>2</v>
      </c>
      <c r="B11" s="4" t="s">
        <v>12</v>
      </c>
      <c r="C11" s="4">
        <v>3</v>
      </c>
      <c r="D11" s="4" t="s">
        <v>34</v>
      </c>
      <c r="E11" s="5" t="s">
        <v>35</v>
      </c>
      <c r="F11" s="5" t="s">
        <v>36</v>
      </c>
      <c r="G11" s="4" t="s">
        <v>16</v>
      </c>
      <c r="H11" s="4">
        <v>34</v>
      </c>
      <c r="I11" s="6">
        <v>36144</v>
      </c>
      <c r="J11" s="4" t="s">
        <v>23</v>
      </c>
      <c r="K11" s="7">
        <v>3251756</v>
      </c>
    </row>
    <row r="12" spans="1:11" ht="12.75" customHeight="1" x14ac:dyDescent="0.3">
      <c r="A12" s="4">
        <v>2</v>
      </c>
      <c r="B12" s="4" t="s">
        <v>12</v>
      </c>
      <c r="C12" s="4">
        <v>2</v>
      </c>
      <c r="D12" s="4" t="s">
        <v>37</v>
      </c>
      <c r="E12" s="5" t="s">
        <v>38</v>
      </c>
      <c r="F12" s="5" t="s">
        <v>39</v>
      </c>
      <c r="G12" s="4" t="s">
        <v>22</v>
      </c>
      <c r="H12" s="4">
        <v>35</v>
      </c>
      <c r="I12" s="6">
        <v>36618</v>
      </c>
      <c r="J12" s="4" t="s">
        <v>17</v>
      </c>
      <c r="K12" s="7">
        <v>4910436</v>
      </c>
    </row>
    <row r="13" spans="1:11" ht="12.75" customHeight="1" x14ac:dyDescent="0.3">
      <c r="A13" s="4">
        <v>2</v>
      </c>
      <c r="B13" s="4" t="s">
        <v>18</v>
      </c>
      <c r="C13" s="4">
        <v>1</v>
      </c>
      <c r="D13" s="4" t="s">
        <v>49</v>
      </c>
      <c r="E13" s="5" t="s">
        <v>50</v>
      </c>
      <c r="F13" s="5" t="s">
        <v>51</v>
      </c>
      <c r="G13" s="4" t="s">
        <v>22</v>
      </c>
      <c r="H13" s="4">
        <v>54</v>
      </c>
      <c r="I13" s="6">
        <v>37358</v>
      </c>
      <c r="J13" s="4" t="s">
        <v>27</v>
      </c>
      <c r="K13" s="7">
        <v>4010394</v>
      </c>
    </row>
    <row r="14" spans="1:11" ht="12.75" customHeight="1" x14ac:dyDescent="0.3">
      <c r="A14" s="4">
        <v>2</v>
      </c>
      <c r="B14" s="4" t="s">
        <v>12</v>
      </c>
      <c r="C14" s="4">
        <v>1</v>
      </c>
      <c r="D14" s="4" t="s">
        <v>55</v>
      </c>
      <c r="E14" s="5" t="s">
        <v>56</v>
      </c>
      <c r="F14" s="5" t="s">
        <v>57</v>
      </c>
      <c r="G14" s="4" t="s">
        <v>22</v>
      </c>
      <c r="H14" s="4">
        <v>24</v>
      </c>
      <c r="I14" s="6">
        <v>37978</v>
      </c>
      <c r="J14" s="4" t="s">
        <v>23</v>
      </c>
      <c r="K14" s="7">
        <v>7301039</v>
      </c>
    </row>
    <row r="15" spans="1:11" ht="12.75" customHeight="1" x14ac:dyDescent="0.3">
      <c r="A15" s="4">
        <v>1</v>
      </c>
      <c r="B15" s="4" t="s">
        <v>18</v>
      </c>
      <c r="C15" s="4">
        <v>3</v>
      </c>
      <c r="D15" s="4" t="s">
        <v>28</v>
      </c>
      <c r="E15" s="5" t="s">
        <v>29</v>
      </c>
      <c r="F15" s="5" t="s">
        <v>30</v>
      </c>
      <c r="G15" s="4" t="s">
        <v>16</v>
      </c>
      <c r="H15" s="4">
        <v>32</v>
      </c>
      <c r="I15" s="6">
        <v>35626</v>
      </c>
      <c r="J15" s="4" t="s">
        <v>27</v>
      </c>
      <c r="K15" s="7">
        <v>5912056</v>
      </c>
    </row>
    <row r="16" spans="1:11" ht="12.75" customHeight="1" x14ac:dyDescent="0.3">
      <c r="A16" s="4">
        <v>1</v>
      </c>
      <c r="B16" s="4" t="s">
        <v>12</v>
      </c>
      <c r="C16" s="4">
        <v>3</v>
      </c>
      <c r="D16" s="4" t="s">
        <v>31</v>
      </c>
      <c r="E16" s="5" t="s">
        <v>32</v>
      </c>
      <c r="F16" s="5" t="s">
        <v>33</v>
      </c>
      <c r="G16" s="4" t="s">
        <v>16</v>
      </c>
      <c r="H16" s="4">
        <v>42</v>
      </c>
      <c r="I16" s="6">
        <v>36112</v>
      </c>
      <c r="J16" s="4" t="s">
        <v>23</v>
      </c>
      <c r="K16" s="7">
        <v>1961815</v>
      </c>
    </row>
    <row r="17" spans="1:11" ht="12.75" customHeight="1" x14ac:dyDescent="0.3">
      <c r="A17" s="4">
        <v>1</v>
      </c>
      <c r="B17" s="4" t="s">
        <v>18</v>
      </c>
      <c r="C17" s="4">
        <v>2</v>
      </c>
      <c r="D17" s="4" t="s">
        <v>43</v>
      </c>
      <c r="E17" s="5" t="s">
        <v>44</v>
      </c>
      <c r="F17" s="5" t="s">
        <v>45</v>
      </c>
      <c r="G17" s="4" t="s">
        <v>22</v>
      </c>
      <c r="H17" s="4">
        <v>26</v>
      </c>
      <c r="I17" s="6">
        <v>37151</v>
      </c>
      <c r="J17" s="4" t="s">
        <v>27</v>
      </c>
      <c r="K17" s="7">
        <v>8340131</v>
      </c>
    </row>
    <row r="18" spans="1:11" ht="12.75" customHeight="1" x14ac:dyDescent="0.3">
      <c r="A18" s="4">
        <v>1</v>
      </c>
      <c r="B18" s="4" t="s">
        <v>12</v>
      </c>
      <c r="C18" s="4">
        <v>1</v>
      </c>
      <c r="D18" s="4" t="s">
        <v>46</v>
      </c>
      <c r="E18" s="5" t="s">
        <v>47</v>
      </c>
      <c r="F18" s="5" t="s">
        <v>48</v>
      </c>
      <c r="G18" s="4" t="s">
        <v>16</v>
      </c>
      <c r="H18" s="4">
        <v>38</v>
      </c>
      <c r="I18" s="6">
        <v>37179</v>
      </c>
      <c r="J18" s="4" t="s">
        <v>23</v>
      </c>
      <c r="K18" s="7">
        <v>7430285</v>
      </c>
    </row>
    <row r="19" spans="1:11" ht="12.75" customHeight="1" x14ac:dyDescent="0.3">
      <c r="A19" s="4">
        <v>1</v>
      </c>
      <c r="B19" s="4" t="s">
        <v>18</v>
      </c>
      <c r="C19" s="4">
        <v>2</v>
      </c>
      <c r="D19" s="4" t="s">
        <v>52</v>
      </c>
      <c r="E19" s="5" t="s">
        <v>53</v>
      </c>
      <c r="F19" s="5" t="s">
        <v>54</v>
      </c>
      <c r="G19" s="4" t="s">
        <v>16</v>
      </c>
      <c r="H19" s="4">
        <v>32</v>
      </c>
      <c r="I19" s="6">
        <v>37810</v>
      </c>
      <c r="J19" s="4" t="s">
        <v>17</v>
      </c>
      <c r="K19" s="7">
        <v>6310321</v>
      </c>
    </row>
    <row r="20" spans="1:11" ht="12.75" customHeight="1" x14ac:dyDescent="0.25"/>
    <row r="21" spans="1:11" ht="12.75" customHeight="1" x14ac:dyDescent="0.25"/>
    <row r="22" spans="1:11" ht="12.75" customHeight="1" x14ac:dyDescent="0.25"/>
    <row r="23" spans="1:11" ht="12.75" customHeight="1" x14ac:dyDescent="0.25"/>
    <row r="24" spans="1:11" ht="12.75" customHeight="1" x14ac:dyDescent="0.25"/>
    <row r="25" spans="1:11" ht="12.75" customHeight="1" x14ac:dyDescent="0.25"/>
    <row r="26" spans="1:11" ht="12.75" customHeight="1" x14ac:dyDescent="0.25"/>
    <row r="27" spans="1:11" ht="12.75" customHeight="1" x14ac:dyDescent="0.25"/>
    <row r="28" spans="1:11" ht="12.75" customHeight="1" x14ac:dyDescent="0.25"/>
    <row r="29" spans="1:11" ht="12.75" customHeight="1" x14ac:dyDescent="0.25"/>
    <row r="30" spans="1:11" ht="12.75" customHeight="1" x14ac:dyDescent="0.25"/>
    <row r="31" spans="1:11" ht="12.75" customHeight="1" x14ac:dyDescent="0.25"/>
    <row r="32" spans="1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sortState xmlns:xlrd2="http://schemas.microsoft.com/office/spreadsheetml/2017/richdata2" ref="A7:K19">
    <sortCondition descending="1" ref="A7:A19"/>
  </sortState>
  <mergeCells count="1">
    <mergeCell ref="A4:K4"/>
  </mergeCells>
  <pageMargins left="0.75" right="0.75" top="1" bottom="1" header="0" footer="0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A152F-D2DB-4866-83FB-962ACA45D6AB}">
  <sheetPr>
    <tabColor theme="7" tint="0.59999389629810485"/>
  </sheetPr>
  <dimension ref="A1:D18"/>
  <sheetViews>
    <sheetView workbookViewId="0">
      <selection activeCell="E7" sqref="E7"/>
    </sheetView>
  </sheetViews>
  <sheetFormatPr defaultRowHeight="12.5" x14ac:dyDescent="0.25"/>
  <cols>
    <col min="1" max="1" width="10.36328125" bestFit="1" customWidth="1"/>
    <col min="2" max="2" width="7.6328125" bestFit="1" customWidth="1"/>
    <col min="3" max="3" width="7.81640625" bestFit="1" customWidth="1"/>
    <col min="4" max="4" width="11.81640625" bestFit="1" customWidth="1"/>
  </cols>
  <sheetData>
    <row r="1" spans="1:4" x14ac:dyDescent="0.25">
      <c r="A1" s="98" t="s">
        <v>121</v>
      </c>
      <c r="B1" s="98"/>
    </row>
    <row r="2" spans="1:4" x14ac:dyDescent="0.25">
      <c r="A2" s="98" t="s">
        <v>133</v>
      </c>
      <c r="B2" s="98"/>
    </row>
    <row r="3" spans="1:4" ht="13" thickBot="1" x14ac:dyDescent="0.3"/>
    <row r="4" spans="1:4" ht="49.5" customHeight="1" thickBot="1" x14ac:dyDescent="0.3">
      <c r="A4" s="99" t="s">
        <v>148</v>
      </c>
      <c r="B4" s="100"/>
      <c r="C4" s="100"/>
      <c r="D4" s="101"/>
    </row>
    <row r="5" spans="1:4" ht="32" customHeight="1" x14ac:dyDescent="0.25">
      <c r="A5" s="105" t="s">
        <v>134</v>
      </c>
      <c r="B5" s="106" t="s">
        <v>149</v>
      </c>
      <c r="C5" s="106" t="s">
        <v>150</v>
      </c>
      <c r="D5" s="107" t="s">
        <v>135</v>
      </c>
    </row>
    <row r="6" spans="1:4" x14ac:dyDescent="0.25">
      <c r="A6" s="109" t="s">
        <v>136</v>
      </c>
      <c r="B6" s="51">
        <v>2670</v>
      </c>
      <c r="C6" s="108">
        <v>9.99</v>
      </c>
      <c r="D6" s="110">
        <f>C6*B6</f>
        <v>26673.3</v>
      </c>
    </row>
    <row r="7" spans="1:4" x14ac:dyDescent="0.25">
      <c r="A7" s="109" t="s">
        <v>137</v>
      </c>
      <c r="B7" s="51">
        <v>2160</v>
      </c>
      <c r="C7" s="108">
        <v>12.49</v>
      </c>
      <c r="D7" s="110">
        <f t="shared" ref="D7:D17" si="0">C7*B7</f>
        <v>26978.400000000001</v>
      </c>
    </row>
    <row r="8" spans="1:4" x14ac:dyDescent="0.25">
      <c r="A8" s="109" t="s">
        <v>138</v>
      </c>
      <c r="B8" s="51">
        <v>515</v>
      </c>
      <c r="C8" s="108">
        <v>14.99</v>
      </c>
      <c r="D8" s="110">
        <f t="shared" si="0"/>
        <v>7719.85</v>
      </c>
    </row>
    <row r="9" spans="1:4" x14ac:dyDescent="0.25">
      <c r="A9" s="109" t="s">
        <v>35</v>
      </c>
      <c r="B9" s="51">
        <v>590</v>
      </c>
      <c r="C9" s="108">
        <v>17.489999999999998</v>
      </c>
      <c r="D9" s="110">
        <f t="shared" si="0"/>
        <v>10319.099999999999</v>
      </c>
    </row>
    <row r="10" spans="1:4" x14ac:dyDescent="0.25">
      <c r="A10" s="109" t="s">
        <v>139</v>
      </c>
      <c r="B10" s="51">
        <v>1030</v>
      </c>
      <c r="C10" s="108">
        <v>14.99</v>
      </c>
      <c r="D10" s="110">
        <f t="shared" si="0"/>
        <v>15439.7</v>
      </c>
    </row>
    <row r="11" spans="1:4" x14ac:dyDescent="0.25">
      <c r="A11" s="109" t="s">
        <v>140</v>
      </c>
      <c r="B11" s="51">
        <v>2875</v>
      </c>
      <c r="C11" s="108">
        <v>12.49</v>
      </c>
      <c r="D11" s="110">
        <f t="shared" si="0"/>
        <v>35908.75</v>
      </c>
    </row>
    <row r="12" spans="1:4" x14ac:dyDescent="0.25">
      <c r="A12" s="109" t="s">
        <v>141</v>
      </c>
      <c r="B12" s="51">
        <v>2700</v>
      </c>
      <c r="C12" s="108">
        <v>9.99</v>
      </c>
      <c r="D12" s="110">
        <f t="shared" si="0"/>
        <v>26973</v>
      </c>
    </row>
    <row r="13" spans="1:4" x14ac:dyDescent="0.25">
      <c r="A13" s="109" t="s">
        <v>142</v>
      </c>
      <c r="B13" s="51">
        <v>900</v>
      </c>
      <c r="C13" s="108">
        <v>19.989999999999998</v>
      </c>
      <c r="D13" s="110">
        <f t="shared" si="0"/>
        <v>17991</v>
      </c>
    </row>
    <row r="14" spans="1:4" x14ac:dyDescent="0.25">
      <c r="A14" s="109" t="s">
        <v>143</v>
      </c>
      <c r="B14" s="51">
        <v>775</v>
      </c>
      <c r="C14" s="108">
        <v>19.989999999999998</v>
      </c>
      <c r="D14" s="110">
        <f t="shared" si="0"/>
        <v>15492.249999999998</v>
      </c>
    </row>
    <row r="15" spans="1:4" x14ac:dyDescent="0.25">
      <c r="A15" s="109" t="s">
        <v>144</v>
      </c>
      <c r="B15" s="51">
        <v>1180</v>
      </c>
      <c r="C15" s="108">
        <v>19.989999999999998</v>
      </c>
      <c r="D15" s="110">
        <f t="shared" si="0"/>
        <v>23588.199999999997</v>
      </c>
    </row>
    <row r="16" spans="1:4" x14ac:dyDescent="0.25">
      <c r="A16" s="109" t="s">
        <v>145</v>
      </c>
      <c r="B16" s="51">
        <v>1800</v>
      </c>
      <c r="C16" s="108">
        <v>17.489999999999998</v>
      </c>
      <c r="D16" s="110">
        <f t="shared" si="0"/>
        <v>31481.999999999996</v>
      </c>
    </row>
    <row r="17" spans="1:4" x14ac:dyDescent="0.25">
      <c r="A17" s="109" t="s">
        <v>146</v>
      </c>
      <c r="B17" s="51">
        <v>3560</v>
      </c>
      <c r="C17" s="108">
        <v>14.99</v>
      </c>
      <c r="D17" s="110">
        <f t="shared" si="0"/>
        <v>53364.4</v>
      </c>
    </row>
    <row r="18" spans="1:4" ht="13.5" thickBot="1" x14ac:dyDescent="0.35">
      <c r="A18" s="102" t="s">
        <v>147</v>
      </c>
      <c r="B18" s="111">
        <f>SUM(B6:B17)</f>
        <v>20755</v>
      </c>
      <c r="C18" s="103"/>
      <c r="D18" s="104">
        <f>SUM(D6:D17)</f>
        <v>291929.95</v>
      </c>
    </row>
  </sheetData>
  <mergeCells count="3">
    <mergeCell ref="A4:D4"/>
    <mergeCell ref="A1:B1"/>
    <mergeCell ref="A2:B2"/>
  </mergeCells>
  <phoneticPr fontId="13" type="noConversion"/>
  <conditionalFormatting sqref="D6:D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{D8F4C03D-D64E-4A26-9DB7-2152E055F391}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F4C03D-D64E-4A26-9DB7-2152E055F3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4922-95FD-437A-B3CA-2FFC8E278C8B}">
  <sheetPr>
    <tabColor theme="9" tint="-0.249977111117893"/>
  </sheetPr>
  <dimension ref="A1:R22"/>
  <sheetViews>
    <sheetView workbookViewId="0">
      <selection activeCell="B27" sqref="B27"/>
    </sheetView>
  </sheetViews>
  <sheetFormatPr defaultColWidth="9.1796875" defaultRowHeight="12.5" x14ac:dyDescent="0.25"/>
  <cols>
    <col min="1" max="4" width="12.7265625" customWidth="1"/>
    <col min="15" max="15" width="137.453125" bestFit="1" customWidth="1"/>
    <col min="16" max="16" width="7.1796875" bestFit="1" customWidth="1"/>
    <col min="17" max="17" width="8.453125" bestFit="1" customWidth="1"/>
    <col min="18" max="18" width="10.54296875" bestFit="1" customWidth="1"/>
  </cols>
  <sheetData>
    <row r="1" spans="1:18" x14ac:dyDescent="0.25">
      <c r="A1" t="s">
        <v>58</v>
      </c>
    </row>
    <row r="2" spans="1:18" x14ac:dyDescent="0.25">
      <c r="A2" t="s">
        <v>59</v>
      </c>
    </row>
    <row r="3" spans="1:18" ht="13" thickBot="1" x14ac:dyDescent="0.3"/>
    <row r="4" spans="1:18" ht="23.5" x14ac:dyDescent="0.55000000000000004">
      <c r="A4" s="80" t="s">
        <v>89</v>
      </c>
      <c r="B4" s="81"/>
      <c r="C4" s="81"/>
      <c r="D4" s="82"/>
      <c r="O4" s="67" t="s">
        <v>103</v>
      </c>
      <c r="P4" s="68"/>
      <c r="Q4" s="68"/>
      <c r="R4" s="69"/>
    </row>
    <row r="5" spans="1:18" ht="31" thickBot="1" x14ac:dyDescent="0.55000000000000004">
      <c r="A5" s="40">
        <v>87</v>
      </c>
      <c r="B5" s="40">
        <v>-5</v>
      </c>
      <c r="C5" s="40">
        <v>-7</v>
      </c>
      <c r="D5" s="40" t="s">
        <v>90</v>
      </c>
      <c r="O5" s="43" t="s">
        <v>76</v>
      </c>
      <c r="P5" s="44" t="s">
        <v>104</v>
      </c>
      <c r="Q5" s="44" t="s">
        <v>105</v>
      </c>
      <c r="R5" s="45" t="s">
        <v>79</v>
      </c>
    </row>
    <row r="6" spans="1:18" ht="21" x14ac:dyDescent="0.5">
      <c r="A6" s="40">
        <v>-47</v>
      </c>
      <c r="B6" s="40">
        <v>5</v>
      </c>
      <c r="C6" s="40">
        <v>26</v>
      </c>
      <c r="D6" s="40">
        <v>37</v>
      </c>
      <c r="O6" s="55" t="s">
        <v>97</v>
      </c>
      <c r="P6" s="27"/>
      <c r="Q6" s="54">
        <v>2</v>
      </c>
      <c r="R6" s="54"/>
    </row>
    <row r="7" spans="1:18" ht="21" x14ac:dyDescent="0.5">
      <c r="A7" s="40">
        <v>3.2</v>
      </c>
      <c r="B7" s="40">
        <v>7</v>
      </c>
      <c r="C7" s="40" t="s">
        <v>91</v>
      </c>
      <c r="D7" s="40">
        <v>197</v>
      </c>
      <c r="O7" s="56" t="s">
        <v>98</v>
      </c>
      <c r="P7" s="51"/>
      <c r="Q7" s="51">
        <v>2</v>
      </c>
      <c r="R7" s="51"/>
    </row>
    <row r="8" spans="1:18" ht="21" x14ac:dyDescent="0.5">
      <c r="A8" s="40" t="s">
        <v>92</v>
      </c>
      <c r="B8" s="40">
        <v>19</v>
      </c>
      <c r="C8" s="40">
        <v>7.6</v>
      </c>
      <c r="D8" s="40">
        <v>4</v>
      </c>
      <c r="O8" s="56" t="s">
        <v>99</v>
      </c>
      <c r="P8" s="51"/>
      <c r="Q8" s="51">
        <v>2</v>
      </c>
      <c r="R8" s="51"/>
    </row>
    <row r="9" spans="1:18" ht="21" x14ac:dyDescent="0.5">
      <c r="A9" s="40">
        <v>54</v>
      </c>
      <c r="B9" s="40">
        <v>101</v>
      </c>
      <c r="C9" s="40"/>
      <c r="D9" s="40">
        <v>-20</v>
      </c>
      <c r="O9" s="56" t="s">
        <v>100</v>
      </c>
      <c r="P9" s="51"/>
      <c r="Q9" s="51">
        <v>2</v>
      </c>
      <c r="R9" s="51"/>
    </row>
    <row r="10" spans="1:18" x14ac:dyDescent="0.25">
      <c r="O10" s="56" t="s">
        <v>101</v>
      </c>
      <c r="P10" s="51"/>
      <c r="Q10" s="51">
        <v>2</v>
      </c>
      <c r="R10" s="51"/>
    </row>
    <row r="11" spans="1:18" x14ac:dyDescent="0.25">
      <c r="O11" s="56" t="s">
        <v>102</v>
      </c>
      <c r="P11" s="51"/>
      <c r="Q11" s="51">
        <v>2</v>
      </c>
      <c r="R11" s="51"/>
    </row>
    <row r="12" spans="1:18" ht="13" x14ac:dyDescent="0.3">
      <c r="A12" t="s">
        <v>93</v>
      </c>
      <c r="O12" s="53" t="s">
        <v>64</v>
      </c>
      <c r="P12" s="51"/>
      <c r="Q12" s="52">
        <f>SUM(Q6:Q11)</f>
        <v>12</v>
      </c>
      <c r="R12" s="51"/>
    </row>
    <row r="13" spans="1:18" ht="14.5" x14ac:dyDescent="0.35">
      <c r="A13" s="41" t="s">
        <v>94</v>
      </c>
      <c r="B13" s="41"/>
      <c r="C13" s="41"/>
    </row>
    <row r="14" spans="1:18" x14ac:dyDescent="0.25">
      <c r="A14" t="s">
        <v>95</v>
      </c>
    </row>
    <row r="15" spans="1:18" x14ac:dyDescent="0.25">
      <c r="A15" t="s">
        <v>96</v>
      </c>
    </row>
    <row r="17" spans="1:2" x14ac:dyDescent="0.25">
      <c r="A17" s="42">
        <f>SUM(D5:D9)</f>
        <v>218</v>
      </c>
      <c r="B17" t="s">
        <v>97</v>
      </c>
    </row>
    <row r="18" spans="1:2" x14ac:dyDescent="0.25">
      <c r="A18" s="42">
        <f>COUNT(A5:A9)</f>
        <v>4</v>
      </c>
      <c r="B18" t="s">
        <v>98</v>
      </c>
    </row>
    <row r="19" spans="1:2" x14ac:dyDescent="0.25">
      <c r="A19" s="42">
        <f>AVERAGE(A6:D8)</f>
        <v>25.879999999999995</v>
      </c>
      <c r="B19" t="s">
        <v>99</v>
      </c>
    </row>
    <row r="20" spans="1:2" x14ac:dyDescent="0.25">
      <c r="A20" s="42">
        <f>MAX(A5:C8)</f>
        <v>87</v>
      </c>
      <c r="B20" t="s">
        <v>100</v>
      </c>
    </row>
    <row r="21" spans="1:2" x14ac:dyDescent="0.25">
      <c r="A21" s="42">
        <f>MIN(A6:D6)</f>
        <v>-47</v>
      </c>
      <c r="B21" t="s">
        <v>101</v>
      </c>
    </row>
    <row r="22" spans="1:2" x14ac:dyDescent="0.25">
      <c r="A22" s="112">
        <f>AVERAGE(A6:D6)+MAX(B5:B8)+MIN(D6:D9)</f>
        <v>4.25</v>
      </c>
      <c r="B22" t="s">
        <v>102</v>
      </c>
    </row>
  </sheetData>
  <mergeCells count="2">
    <mergeCell ref="A4:D4"/>
    <mergeCell ref="O4:R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DC29E-E2F6-46CC-BF00-8D44FD22A011}">
  <sheetPr>
    <tabColor theme="9" tint="-0.249977111117893"/>
  </sheetPr>
  <dimension ref="A1:U19"/>
  <sheetViews>
    <sheetView workbookViewId="0">
      <selection activeCell="D16" sqref="D16"/>
    </sheetView>
  </sheetViews>
  <sheetFormatPr defaultRowHeight="12.5" x14ac:dyDescent="0.25"/>
  <cols>
    <col min="1" max="1" width="9.08984375" bestFit="1" customWidth="1"/>
    <col min="10" max="10" width="8.7265625" customWidth="1"/>
    <col min="11" max="11" width="8.81640625" bestFit="1" customWidth="1"/>
    <col min="12" max="12" width="10.1796875" bestFit="1" customWidth="1"/>
    <col min="13" max="14" width="8.81640625" bestFit="1" customWidth="1"/>
    <col min="15" max="15" width="9.7265625" bestFit="1" customWidth="1"/>
    <col min="16" max="16" width="10.1796875" bestFit="1" customWidth="1"/>
    <col min="18" max="18" width="50.81640625" bestFit="1" customWidth="1"/>
    <col min="19" max="19" width="7.1796875" bestFit="1" customWidth="1"/>
    <col min="20" max="20" width="8.453125" bestFit="1" customWidth="1"/>
    <col min="21" max="21" width="10.54296875" bestFit="1" customWidth="1"/>
  </cols>
  <sheetData>
    <row r="1" spans="1:21" x14ac:dyDescent="0.25">
      <c r="A1" s="98" t="s">
        <v>121</v>
      </c>
      <c r="B1" s="98"/>
    </row>
    <row r="2" spans="1:21" x14ac:dyDescent="0.25">
      <c r="A2" s="98" t="s">
        <v>151</v>
      </c>
      <c r="B2" s="98"/>
    </row>
    <row r="3" spans="1:21" ht="13" thickBot="1" x14ac:dyDescent="0.3"/>
    <row r="4" spans="1:21" ht="16.5" thickBot="1" x14ac:dyDescent="0.4">
      <c r="A4" s="127" t="s">
        <v>152</v>
      </c>
      <c r="B4" s="128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4"/>
    </row>
    <row r="5" spans="1:21" ht="15" thickBot="1" x14ac:dyDescent="0.4">
      <c r="A5" s="129" t="s">
        <v>162</v>
      </c>
      <c r="B5" s="130"/>
      <c r="R5" s="67" t="s">
        <v>103</v>
      </c>
      <c r="S5" s="68"/>
      <c r="T5" s="68"/>
      <c r="U5" s="69"/>
    </row>
    <row r="6" spans="1:21" ht="17.5" customHeight="1" thickBot="1" x14ac:dyDescent="0.4">
      <c r="R6" s="43" t="s">
        <v>76</v>
      </c>
      <c r="S6" s="44" t="s">
        <v>104</v>
      </c>
      <c r="T6" s="44" t="s">
        <v>105</v>
      </c>
      <c r="U6" s="45" t="s">
        <v>79</v>
      </c>
    </row>
    <row r="7" spans="1:21" ht="29" customHeight="1" x14ac:dyDescent="0.35">
      <c r="A7" s="117" t="s">
        <v>163</v>
      </c>
      <c r="B7" s="117" t="s">
        <v>164</v>
      </c>
      <c r="C7" s="118" t="s">
        <v>153</v>
      </c>
      <c r="D7" s="118" t="s">
        <v>154</v>
      </c>
      <c r="E7" s="118" t="s">
        <v>155</v>
      </c>
      <c r="F7" s="118" t="s">
        <v>156</v>
      </c>
      <c r="G7" s="118" t="s">
        <v>157</v>
      </c>
      <c r="H7" s="118" t="s">
        <v>158</v>
      </c>
      <c r="I7" s="118" t="s">
        <v>159</v>
      </c>
      <c r="J7" s="117" t="s">
        <v>165</v>
      </c>
      <c r="K7" s="117" t="s">
        <v>179</v>
      </c>
      <c r="L7" s="117" t="s">
        <v>166</v>
      </c>
      <c r="M7" s="117" t="s">
        <v>167</v>
      </c>
      <c r="N7" s="117" t="s">
        <v>168</v>
      </c>
      <c r="O7" s="117" t="s">
        <v>169</v>
      </c>
      <c r="P7" s="117" t="s">
        <v>170</v>
      </c>
      <c r="R7" s="46" t="s">
        <v>116</v>
      </c>
      <c r="S7" s="30"/>
      <c r="T7" s="30"/>
      <c r="U7" s="31"/>
    </row>
    <row r="8" spans="1:21" ht="13" x14ac:dyDescent="0.3">
      <c r="A8" s="120" t="s">
        <v>171</v>
      </c>
      <c r="B8" s="120" t="s">
        <v>175</v>
      </c>
      <c r="C8" s="121">
        <v>4</v>
      </c>
      <c r="D8" s="121">
        <v>7</v>
      </c>
      <c r="E8" s="121">
        <v>5</v>
      </c>
      <c r="F8" s="121">
        <v>4</v>
      </c>
      <c r="G8" s="121">
        <v>8</v>
      </c>
      <c r="H8" s="121">
        <v>8</v>
      </c>
      <c r="I8" s="121">
        <v>5</v>
      </c>
      <c r="J8" s="122">
        <f>SUM(C8:I8)</f>
        <v>41</v>
      </c>
      <c r="K8" s="123">
        <v>10</v>
      </c>
      <c r="L8" s="108">
        <f>K8*J8</f>
        <v>410</v>
      </c>
      <c r="M8" s="108">
        <f>$B$16*L8</f>
        <v>73.8</v>
      </c>
      <c r="N8" s="108">
        <f>$B$17*L8</f>
        <v>41</v>
      </c>
      <c r="O8" s="108">
        <f>$B$18</f>
        <v>20</v>
      </c>
      <c r="P8" s="124">
        <f>L8-(M8+N8+O8)</f>
        <v>275.2</v>
      </c>
      <c r="R8" s="57" t="s">
        <v>106</v>
      </c>
      <c r="S8" s="32"/>
      <c r="T8" s="32">
        <v>2</v>
      </c>
      <c r="U8" s="33"/>
    </row>
    <row r="9" spans="1:21" ht="13.5" customHeight="1" x14ac:dyDescent="0.3">
      <c r="A9" s="120" t="s">
        <v>172</v>
      </c>
      <c r="B9" s="120" t="s">
        <v>176</v>
      </c>
      <c r="C9" s="121">
        <v>6</v>
      </c>
      <c r="D9" s="121">
        <v>8</v>
      </c>
      <c r="E9" s="121">
        <v>4</v>
      </c>
      <c r="F9" s="121">
        <v>5</v>
      </c>
      <c r="G9" s="121">
        <v>7</v>
      </c>
      <c r="H9" s="121">
        <v>5</v>
      </c>
      <c r="I9" s="121">
        <v>6</v>
      </c>
      <c r="J9" s="122">
        <f t="shared" ref="J9:J11" si="0">SUM(C9:I9)</f>
        <v>41</v>
      </c>
      <c r="K9" s="121">
        <v>12</v>
      </c>
      <c r="L9" s="122">
        <f t="shared" ref="L9:L11" si="1">K9*J9</f>
        <v>492</v>
      </c>
      <c r="M9" s="122">
        <f t="shared" ref="M9:M11" si="2">$B$16*L9</f>
        <v>88.56</v>
      </c>
      <c r="N9" s="122">
        <f t="shared" ref="N9:N11" si="3">$B$17*L9</f>
        <v>49.2</v>
      </c>
      <c r="O9" s="122">
        <f t="shared" ref="O9:O11" si="4">$B$18</f>
        <v>20</v>
      </c>
      <c r="P9" s="125">
        <f t="shared" ref="P9:P10" si="5">L9-(M9+N9+O9)</f>
        <v>334.24</v>
      </c>
      <c r="R9" s="58" t="s">
        <v>107</v>
      </c>
      <c r="S9" s="30"/>
      <c r="T9" s="30">
        <v>2</v>
      </c>
      <c r="U9" s="31"/>
    </row>
    <row r="10" spans="1:21" ht="15.5" customHeight="1" x14ac:dyDescent="0.3">
      <c r="A10" s="120" t="s">
        <v>173</v>
      </c>
      <c r="B10" s="120" t="s">
        <v>177</v>
      </c>
      <c r="C10" s="121">
        <v>2</v>
      </c>
      <c r="D10" s="121">
        <v>7</v>
      </c>
      <c r="E10" s="121">
        <v>7</v>
      </c>
      <c r="F10" s="121">
        <v>3</v>
      </c>
      <c r="G10" s="121">
        <v>5</v>
      </c>
      <c r="H10" s="121">
        <v>6</v>
      </c>
      <c r="I10" s="121">
        <v>4</v>
      </c>
      <c r="J10" s="122">
        <f t="shared" si="0"/>
        <v>34</v>
      </c>
      <c r="K10" s="121">
        <v>15</v>
      </c>
      <c r="L10" s="122">
        <f t="shared" si="1"/>
        <v>510</v>
      </c>
      <c r="M10" s="122">
        <f t="shared" si="2"/>
        <v>91.8</v>
      </c>
      <c r="N10" s="122">
        <f t="shared" si="3"/>
        <v>51</v>
      </c>
      <c r="O10" s="122">
        <f t="shared" si="4"/>
        <v>20</v>
      </c>
      <c r="P10" s="125">
        <f t="shared" si="5"/>
        <v>347.2</v>
      </c>
      <c r="R10" s="59" t="s">
        <v>108</v>
      </c>
      <c r="S10" s="32"/>
      <c r="T10" s="32">
        <v>2</v>
      </c>
      <c r="U10" s="33"/>
    </row>
    <row r="11" spans="1:21" ht="13" x14ac:dyDescent="0.3">
      <c r="A11" s="120" t="s">
        <v>174</v>
      </c>
      <c r="B11" s="120" t="s">
        <v>178</v>
      </c>
      <c r="C11" s="121">
        <v>4</v>
      </c>
      <c r="D11" s="121">
        <v>8</v>
      </c>
      <c r="E11" s="121">
        <v>2</v>
      </c>
      <c r="F11" s="121">
        <v>3</v>
      </c>
      <c r="G11" s="121">
        <v>6</v>
      </c>
      <c r="H11" s="121">
        <v>7</v>
      </c>
      <c r="I11" s="121">
        <v>3</v>
      </c>
      <c r="J11" s="122">
        <f t="shared" si="0"/>
        <v>33</v>
      </c>
      <c r="K11" s="123">
        <v>20</v>
      </c>
      <c r="L11" s="108">
        <f t="shared" si="1"/>
        <v>660</v>
      </c>
      <c r="M11" s="108">
        <f t="shared" si="2"/>
        <v>118.8</v>
      </c>
      <c r="N11" s="108">
        <f t="shared" si="3"/>
        <v>66</v>
      </c>
      <c r="O11" s="108">
        <f t="shared" si="4"/>
        <v>20</v>
      </c>
      <c r="P11" s="124">
        <f>L11-(M11+N11+O11)</f>
        <v>455.2</v>
      </c>
      <c r="R11" s="57" t="s">
        <v>109</v>
      </c>
      <c r="S11" s="32"/>
      <c r="T11" s="32">
        <v>2</v>
      </c>
      <c r="U11" s="33"/>
    </row>
    <row r="12" spans="1:21" ht="13" x14ac:dyDescent="0.3">
      <c r="A12" s="126" t="s">
        <v>64</v>
      </c>
      <c r="B12" s="51"/>
      <c r="C12" s="125">
        <f>SUM(C8:C11)</f>
        <v>16</v>
      </c>
      <c r="D12" s="125">
        <f t="shared" ref="D12:P12" si="6">SUM(D8:D11)</f>
        <v>30</v>
      </c>
      <c r="E12" s="125">
        <f t="shared" si="6"/>
        <v>18</v>
      </c>
      <c r="F12" s="125">
        <f t="shared" si="6"/>
        <v>15</v>
      </c>
      <c r="G12" s="125">
        <f t="shared" si="6"/>
        <v>26</v>
      </c>
      <c r="H12" s="125">
        <f t="shared" si="6"/>
        <v>26</v>
      </c>
      <c r="I12" s="125">
        <f t="shared" si="6"/>
        <v>18</v>
      </c>
      <c r="J12" s="125">
        <f t="shared" si="6"/>
        <v>149</v>
      </c>
      <c r="K12" s="124">
        <f t="shared" si="6"/>
        <v>57</v>
      </c>
      <c r="L12" s="124">
        <f t="shared" si="6"/>
        <v>2072</v>
      </c>
      <c r="M12" s="124">
        <f t="shared" si="6"/>
        <v>372.96000000000004</v>
      </c>
      <c r="N12" s="124">
        <f t="shared" si="6"/>
        <v>207.2</v>
      </c>
      <c r="O12" s="124">
        <f t="shared" si="6"/>
        <v>80</v>
      </c>
      <c r="P12" s="124">
        <f t="shared" si="6"/>
        <v>1411.8400000000001</v>
      </c>
      <c r="R12" s="50" t="s">
        <v>120</v>
      </c>
      <c r="S12" s="32"/>
      <c r="T12" s="32">
        <v>2</v>
      </c>
      <c r="U12" s="33"/>
    </row>
    <row r="13" spans="1:21" ht="13" x14ac:dyDescent="0.3">
      <c r="A13" s="126" t="s">
        <v>180</v>
      </c>
      <c r="B13" s="51"/>
      <c r="C13" s="125">
        <f>AVERAGE(C8:C11)</f>
        <v>4</v>
      </c>
      <c r="D13" s="125">
        <f t="shared" ref="D13:P13" si="7">AVERAGE(D8:D11)</f>
        <v>7.5</v>
      </c>
      <c r="E13" s="125">
        <f t="shared" si="7"/>
        <v>4.5</v>
      </c>
      <c r="F13" s="125">
        <f t="shared" si="7"/>
        <v>3.75</v>
      </c>
      <c r="G13" s="125">
        <f t="shared" si="7"/>
        <v>6.5</v>
      </c>
      <c r="H13" s="125">
        <f t="shared" si="7"/>
        <v>6.5</v>
      </c>
      <c r="I13" s="125">
        <f t="shared" si="7"/>
        <v>4.5</v>
      </c>
      <c r="J13" s="125">
        <f t="shared" si="7"/>
        <v>37.25</v>
      </c>
      <c r="K13" s="124">
        <f t="shared" si="7"/>
        <v>14.25</v>
      </c>
      <c r="L13" s="124">
        <f t="shared" si="7"/>
        <v>518</v>
      </c>
      <c r="M13" s="124">
        <f t="shared" si="7"/>
        <v>93.240000000000009</v>
      </c>
      <c r="N13" s="124">
        <f t="shared" si="7"/>
        <v>51.8</v>
      </c>
      <c r="O13" s="124">
        <f t="shared" si="7"/>
        <v>20</v>
      </c>
      <c r="P13" s="124">
        <f t="shared" si="7"/>
        <v>352.96000000000004</v>
      </c>
      <c r="R13" s="57" t="s">
        <v>110</v>
      </c>
      <c r="S13" s="32"/>
      <c r="T13" s="32">
        <v>2</v>
      </c>
      <c r="U13" s="33"/>
    </row>
    <row r="14" spans="1:21" x14ac:dyDescent="0.25">
      <c r="R14" s="57" t="s">
        <v>111</v>
      </c>
      <c r="S14" s="32"/>
      <c r="T14" s="32">
        <v>2</v>
      </c>
      <c r="U14" s="33"/>
    </row>
    <row r="15" spans="1:21" x14ac:dyDescent="0.25">
      <c r="A15" s="115" t="s">
        <v>181</v>
      </c>
      <c r="B15" s="115"/>
      <c r="R15" s="57" t="s">
        <v>112</v>
      </c>
      <c r="S15" s="32"/>
      <c r="T15" s="32">
        <v>2</v>
      </c>
      <c r="U15" s="33"/>
    </row>
    <row r="16" spans="1:21" x14ac:dyDescent="0.25">
      <c r="A16" s="116" t="s">
        <v>160</v>
      </c>
      <c r="B16" s="119">
        <v>0.18</v>
      </c>
      <c r="R16" s="57" t="s">
        <v>113</v>
      </c>
      <c r="S16" s="32"/>
      <c r="T16" s="32">
        <v>2</v>
      </c>
      <c r="U16" s="33"/>
    </row>
    <row r="17" spans="1:21" x14ac:dyDescent="0.25">
      <c r="A17" s="116" t="s">
        <v>161</v>
      </c>
      <c r="B17" s="119">
        <v>0.1</v>
      </c>
      <c r="R17" s="57" t="s">
        <v>114</v>
      </c>
      <c r="S17" s="32"/>
      <c r="T17" s="32">
        <v>2</v>
      </c>
      <c r="U17" s="33"/>
    </row>
    <row r="18" spans="1:21" ht="13" thickBot="1" x14ac:dyDescent="0.3">
      <c r="A18" s="116" t="s">
        <v>182</v>
      </c>
      <c r="B18" s="123">
        <v>20</v>
      </c>
      <c r="R18" s="57" t="s">
        <v>115</v>
      </c>
      <c r="S18" s="32"/>
      <c r="T18" s="32">
        <v>2</v>
      </c>
      <c r="U18" s="35"/>
    </row>
    <row r="19" spans="1:21" ht="15" thickBot="1" x14ac:dyDescent="0.4">
      <c r="R19" s="47" t="s">
        <v>64</v>
      </c>
      <c r="S19" s="48">
        <f>SUM(S7:S18)</f>
        <v>0</v>
      </c>
      <c r="T19" s="48">
        <f>SUM(T8:T18)</f>
        <v>22</v>
      </c>
      <c r="U19" s="38"/>
    </row>
  </sheetData>
  <mergeCells count="6">
    <mergeCell ref="A15:B15"/>
    <mergeCell ref="R5:U5"/>
    <mergeCell ref="A1:B1"/>
    <mergeCell ref="A2:B2"/>
    <mergeCell ref="A4:P4"/>
    <mergeCell ref="A5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4E33-C333-4638-BB6D-5C4965A7B297}">
  <sheetPr>
    <tabColor theme="3" tint="0.499984740745262"/>
  </sheetPr>
  <dimension ref="A1:C16"/>
  <sheetViews>
    <sheetView tabSelected="1" zoomScaleNormal="100" workbookViewId="0">
      <selection activeCell="B8" sqref="B8"/>
    </sheetView>
  </sheetViews>
  <sheetFormatPr defaultRowHeight="12.5" x14ac:dyDescent="0.25"/>
  <cols>
    <col min="1" max="1" width="9.90625" bestFit="1" customWidth="1"/>
    <col min="2" max="2" width="11.1796875" bestFit="1" customWidth="1"/>
  </cols>
  <sheetData>
    <row r="1" spans="1:3" x14ac:dyDescent="0.25">
      <c r="A1" s="83" t="s">
        <v>121</v>
      </c>
      <c r="B1" s="83"/>
    </row>
    <row r="2" spans="1:3" x14ac:dyDescent="0.25">
      <c r="A2" s="83" t="s">
        <v>122</v>
      </c>
      <c r="B2" s="83"/>
    </row>
    <row r="3" spans="1:3" ht="13" thickBot="1" x14ac:dyDescent="0.3"/>
    <row r="4" spans="1:3" ht="18.5" thickBot="1" x14ac:dyDescent="0.45">
      <c r="A4" s="131" t="s">
        <v>184</v>
      </c>
      <c r="B4" s="132"/>
      <c r="C4" s="133"/>
    </row>
    <row r="6" spans="1:3" ht="16" x14ac:dyDescent="0.35">
      <c r="A6" s="51"/>
      <c r="B6" s="134" t="s">
        <v>62</v>
      </c>
      <c r="C6" s="135" t="s">
        <v>183</v>
      </c>
    </row>
    <row r="7" spans="1:3" ht="18" x14ac:dyDescent="0.4">
      <c r="A7" s="139">
        <v>20</v>
      </c>
      <c r="B7" s="51">
        <v>5</v>
      </c>
      <c r="C7" s="141">
        <f>A7*B7</f>
        <v>100</v>
      </c>
    </row>
    <row r="8" spans="1:3" ht="18" x14ac:dyDescent="0.4">
      <c r="A8" s="139">
        <v>10</v>
      </c>
      <c r="B8" s="51">
        <v>5</v>
      </c>
      <c r="C8" s="141">
        <f t="shared" ref="C8:C14" si="0">A8*B8</f>
        <v>50</v>
      </c>
    </row>
    <row r="9" spans="1:3" ht="18" x14ac:dyDescent="0.4">
      <c r="A9" s="139">
        <v>5</v>
      </c>
      <c r="B9" s="51">
        <v>10</v>
      </c>
      <c r="C9" s="141">
        <f t="shared" si="0"/>
        <v>50</v>
      </c>
    </row>
    <row r="10" spans="1:3" ht="18" x14ac:dyDescent="0.4">
      <c r="A10" s="139">
        <v>1</v>
      </c>
      <c r="B10" s="51">
        <v>20</v>
      </c>
      <c r="C10" s="141">
        <f t="shared" si="0"/>
        <v>20</v>
      </c>
    </row>
    <row r="11" spans="1:3" ht="18" x14ac:dyDescent="0.4">
      <c r="A11" s="140">
        <v>0.25</v>
      </c>
      <c r="B11" s="51">
        <v>35</v>
      </c>
      <c r="C11" s="141">
        <f t="shared" si="0"/>
        <v>8.75</v>
      </c>
    </row>
    <row r="12" spans="1:3" ht="18" x14ac:dyDescent="0.4">
      <c r="A12" s="140">
        <v>0.1</v>
      </c>
      <c r="B12" s="51">
        <v>16</v>
      </c>
      <c r="C12" s="141">
        <f t="shared" si="0"/>
        <v>1.6</v>
      </c>
    </row>
    <row r="13" spans="1:3" ht="18" x14ac:dyDescent="0.4">
      <c r="A13" s="140">
        <v>0.05</v>
      </c>
      <c r="B13" s="51">
        <v>24</v>
      </c>
      <c r="C13" s="141">
        <f t="shared" si="0"/>
        <v>1.2000000000000002</v>
      </c>
    </row>
    <row r="14" spans="1:3" ht="18" x14ac:dyDescent="0.4">
      <c r="A14" s="140">
        <v>0.01</v>
      </c>
      <c r="B14" s="51">
        <v>9</v>
      </c>
      <c r="C14" s="141">
        <f t="shared" si="0"/>
        <v>0.09</v>
      </c>
    </row>
    <row r="15" spans="1:3" ht="13" thickBot="1" x14ac:dyDescent="0.3">
      <c r="A15" s="136"/>
      <c r="B15" s="136"/>
      <c r="C15" s="136"/>
    </row>
    <row r="16" spans="1:3" ht="18.5" thickBot="1" x14ac:dyDescent="0.45">
      <c r="A16" s="137" t="s">
        <v>64</v>
      </c>
      <c r="B16" s="138"/>
      <c r="C16" s="142">
        <f>SUM(C7:C14)</f>
        <v>231.64</v>
      </c>
    </row>
  </sheetData>
  <mergeCells count="3">
    <mergeCell ref="A1:B1"/>
    <mergeCell ref="A2:B2"/>
    <mergeCell ref="A4:C4"/>
  </mergeCells>
  <pageMargins left="0.7" right="0.7" top="0.75" bottom="0.75" header="0.3" footer="0.3"/>
  <pageSetup orientation="portrait" r:id="rId1"/>
  <headerFooter>
    <oddHeader>&amp;LGunnar Forcier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K1000"/>
  <sheetViews>
    <sheetView workbookViewId="0">
      <selection activeCell="A4" sqref="A4:K4"/>
    </sheetView>
  </sheetViews>
  <sheetFormatPr defaultColWidth="14.453125" defaultRowHeight="15" customHeight="1" x14ac:dyDescent="0.25"/>
  <cols>
    <col min="1" max="1" width="11" customWidth="1"/>
    <col min="2" max="2" width="12" customWidth="1"/>
    <col min="3" max="3" width="10.81640625" customWidth="1"/>
    <col min="4" max="4" width="8.7265625" customWidth="1"/>
    <col min="5" max="6" width="10.54296875" customWidth="1"/>
    <col min="7" max="7" width="11.1796875" customWidth="1"/>
    <col min="8" max="8" width="8.7265625" customWidth="1"/>
    <col min="9" max="9" width="13.1796875" customWidth="1"/>
    <col min="10" max="10" width="9.453125" customWidth="1"/>
    <col min="11" max="11" width="12.81640625" customWidth="1"/>
    <col min="12" max="26" width="8.7265625" customWidth="1"/>
  </cols>
  <sheetData>
    <row r="1" spans="1:11" ht="12.75" customHeight="1" x14ac:dyDescent="0.25"/>
    <row r="2" spans="1:11" ht="12.75" customHeight="1" x14ac:dyDescent="0.25"/>
    <row r="3" spans="1:11" ht="12.75" customHeight="1" x14ac:dyDescent="0.25"/>
    <row r="4" spans="1:11" ht="18" customHeight="1" x14ac:dyDescent="0.4">
      <c r="A4" s="96" t="s">
        <v>0</v>
      </c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1" ht="12.75" customHeight="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2.75" customHeight="1" x14ac:dyDescent="0.3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</row>
    <row r="7" spans="1:11" ht="12.75" customHeight="1" x14ac:dyDescent="0.3">
      <c r="A7" s="4">
        <v>3</v>
      </c>
      <c r="B7" s="4" t="s">
        <v>12</v>
      </c>
      <c r="C7" s="4">
        <v>3</v>
      </c>
      <c r="D7" s="4" t="s">
        <v>40</v>
      </c>
      <c r="E7" s="5" t="s">
        <v>41</v>
      </c>
      <c r="F7" s="5" t="s">
        <v>42</v>
      </c>
      <c r="G7" s="4" t="s">
        <v>22</v>
      </c>
      <c r="H7" s="4">
        <v>29</v>
      </c>
      <c r="I7" s="6">
        <v>36651</v>
      </c>
      <c r="J7" s="4" t="s">
        <v>17</v>
      </c>
      <c r="K7" s="7">
        <v>2910651</v>
      </c>
    </row>
    <row r="8" spans="1:11" ht="12.75" customHeight="1" x14ac:dyDescent="0.3">
      <c r="A8" s="4">
        <v>3</v>
      </c>
      <c r="B8" s="4" t="s">
        <v>18</v>
      </c>
      <c r="C8" s="4">
        <v>2</v>
      </c>
      <c r="D8" s="4" t="s">
        <v>19</v>
      </c>
      <c r="E8" s="5" t="s">
        <v>20</v>
      </c>
      <c r="F8" s="5" t="s">
        <v>21</v>
      </c>
      <c r="G8" s="4" t="s">
        <v>22</v>
      </c>
      <c r="H8" s="4">
        <v>44</v>
      </c>
      <c r="I8" s="6">
        <v>34621</v>
      </c>
      <c r="J8" s="4" t="s">
        <v>23</v>
      </c>
      <c r="K8" s="7">
        <v>8340712</v>
      </c>
    </row>
    <row r="9" spans="1:11" ht="12.75" customHeight="1" x14ac:dyDescent="0.3">
      <c r="A9" s="4">
        <v>2</v>
      </c>
      <c r="B9" s="4" t="s">
        <v>12</v>
      </c>
      <c r="C9" s="4">
        <v>3</v>
      </c>
      <c r="D9" s="4" t="s">
        <v>13</v>
      </c>
      <c r="E9" s="5" t="s">
        <v>14</v>
      </c>
      <c r="F9" s="5" t="s">
        <v>15</v>
      </c>
      <c r="G9" s="4" t="s">
        <v>16</v>
      </c>
      <c r="H9" s="4">
        <v>37</v>
      </c>
      <c r="I9" s="6">
        <v>42368</v>
      </c>
      <c r="J9" s="4" t="s">
        <v>17</v>
      </c>
      <c r="K9" s="7">
        <v>4567103</v>
      </c>
    </row>
    <row r="10" spans="1:11" ht="12.75" customHeight="1" x14ac:dyDescent="0.3">
      <c r="A10" s="4">
        <v>2</v>
      </c>
      <c r="B10" s="4" t="s">
        <v>12</v>
      </c>
      <c r="C10" s="4">
        <v>3</v>
      </c>
      <c r="D10" s="4" t="s">
        <v>34</v>
      </c>
      <c r="E10" s="5" t="s">
        <v>35</v>
      </c>
      <c r="F10" s="5" t="s">
        <v>36</v>
      </c>
      <c r="G10" s="4" t="s">
        <v>16</v>
      </c>
      <c r="H10" s="4">
        <v>34</v>
      </c>
      <c r="I10" s="6">
        <v>36144</v>
      </c>
      <c r="J10" s="4" t="s">
        <v>23</v>
      </c>
      <c r="K10" s="7">
        <v>3251756</v>
      </c>
    </row>
    <row r="11" spans="1:11" ht="12.75" customHeight="1" x14ac:dyDescent="0.3">
      <c r="A11" s="4">
        <v>2</v>
      </c>
      <c r="B11" s="4" t="s">
        <v>12</v>
      </c>
      <c r="C11" s="4">
        <v>2</v>
      </c>
      <c r="D11" s="4" t="s">
        <v>37</v>
      </c>
      <c r="E11" s="5" t="s">
        <v>38</v>
      </c>
      <c r="F11" s="5" t="s">
        <v>39</v>
      </c>
      <c r="G11" s="4" t="s">
        <v>22</v>
      </c>
      <c r="H11" s="4">
        <v>35</v>
      </c>
      <c r="I11" s="6">
        <v>36618</v>
      </c>
      <c r="J11" s="4" t="s">
        <v>17</v>
      </c>
      <c r="K11" s="7">
        <v>4910436</v>
      </c>
    </row>
    <row r="12" spans="1:11" ht="12.75" customHeight="1" x14ac:dyDescent="0.3">
      <c r="A12" s="4">
        <v>2</v>
      </c>
      <c r="B12" s="4" t="s">
        <v>12</v>
      </c>
      <c r="C12" s="4">
        <v>1</v>
      </c>
      <c r="D12" s="4" t="s">
        <v>55</v>
      </c>
      <c r="E12" s="5" t="s">
        <v>56</v>
      </c>
      <c r="F12" s="5" t="s">
        <v>57</v>
      </c>
      <c r="G12" s="4" t="s">
        <v>22</v>
      </c>
      <c r="H12" s="4">
        <v>24</v>
      </c>
      <c r="I12" s="6">
        <v>37978</v>
      </c>
      <c r="J12" s="4" t="s">
        <v>23</v>
      </c>
      <c r="K12" s="7">
        <v>7301039</v>
      </c>
    </row>
    <row r="13" spans="1:11" ht="12.75" customHeight="1" x14ac:dyDescent="0.3">
      <c r="A13" s="4">
        <v>2</v>
      </c>
      <c r="B13" s="4" t="s">
        <v>18</v>
      </c>
      <c r="C13" s="4">
        <v>1</v>
      </c>
      <c r="D13" s="4" t="s">
        <v>24</v>
      </c>
      <c r="E13" s="5" t="s">
        <v>25</v>
      </c>
      <c r="F13" s="5" t="s">
        <v>26</v>
      </c>
      <c r="G13" s="4" t="s">
        <v>16</v>
      </c>
      <c r="H13" s="4">
        <v>27</v>
      </c>
      <c r="I13" s="6">
        <v>34764</v>
      </c>
      <c r="J13" s="4" t="s">
        <v>27</v>
      </c>
      <c r="K13" s="7">
        <v>3919342</v>
      </c>
    </row>
    <row r="14" spans="1:11" ht="12.75" customHeight="1" x14ac:dyDescent="0.3">
      <c r="A14" s="4">
        <v>2</v>
      </c>
      <c r="B14" s="4" t="s">
        <v>18</v>
      </c>
      <c r="C14" s="4">
        <v>1</v>
      </c>
      <c r="D14" s="4" t="s">
        <v>49</v>
      </c>
      <c r="E14" s="5" t="s">
        <v>50</v>
      </c>
      <c r="F14" s="5" t="s">
        <v>51</v>
      </c>
      <c r="G14" s="4" t="s">
        <v>22</v>
      </c>
      <c r="H14" s="4">
        <v>54</v>
      </c>
      <c r="I14" s="6">
        <v>37358</v>
      </c>
      <c r="J14" s="4" t="s">
        <v>27</v>
      </c>
      <c r="K14" s="7">
        <v>4010394</v>
      </c>
    </row>
    <row r="15" spans="1:11" ht="12.75" customHeight="1" x14ac:dyDescent="0.3">
      <c r="A15" s="4">
        <v>1</v>
      </c>
      <c r="B15" s="4" t="s">
        <v>12</v>
      </c>
      <c r="C15" s="4">
        <v>3</v>
      </c>
      <c r="D15" s="4" t="s">
        <v>31</v>
      </c>
      <c r="E15" s="5" t="s">
        <v>32</v>
      </c>
      <c r="F15" s="5" t="s">
        <v>33</v>
      </c>
      <c r="G15" s="4" t="s">
        <v>16</v>
      </c>
      <c r="H15" s="4">
        <v>42</v>
      </c>
      <c r="I15" s="6">
        <v>36112</v>
      </c>
      <c r="J15" s="4" t="s">
        <v>23</v>
      </c>
      <c r="K15" s="7">
        <v>1961815</v>
      </c>
    </row>
    <row r="16" spans="1:11" ht="12.75" customHeight="1" x14ac:dyDescent="0.3">
      <c r="A16" s="4">
        <v>1</v>
      </c>
      <c r="B16" s="4" t="s">
        <v>12</v>
      </c>
      <c r="C16" s="4">
        <v>1</v>
      </c>
      <c r="D16" s="4" t="s">
        <v>46</v>
      </c>
      <c r="E16" s="5" t="s">
        <v>47</v>
      </c>
      <c r="F16" s="5" t="s">
        <v>48</v>
      </c>
      <c r="G16" s="4" t="s">
        <v>16</v>
      </c>
      <c r="H16" s="4">
        <v>38</v>
      </c>
      <c r="I16" s="6">
        <v>37179</v>
      </c>
      <c r="J16" s="4" t="s">
        <v>23</v>
      </c>
      <c r="K16" s="7">
        <v>7430285</v>
      </c>
    </row>
    <row r="17" spans="1:11" ht="12.75" customHeight="1" x14ac:dyDescent="0.3">
      <c r="A17" s="4">
        <v>1</v>
      </c>
      <c r="B17" s="4" t="s">
        <v>18</v>
      </c>
      <c r="C17" s="4">
        <v>3</v>
      </c>
      <c r="D17" s="4" t="s">
        <v>28</v>
      </c>
      <c r="E17" s="5" t="s">
        <v>29</v>
      </c>
      <c r="F17" s="5" t="s">
        <v>30</v>
      </c>
      <c r="G17" s="4" t="s">
        <v>16</v>
      </c>
      <c r="H17" s="4">
        <v>32</v>
      </c>
      <c r="I17" s="6">
        <v>35626</v>
      </c>
      <c r="J17" s="4" t="s">
        <v>27</v>
      </c>
      <c r="K17" s="7">
        <v>5912056</v>
      </c>
    </row>
    <row r="18" spans="1:11" ht="12.75" customHeight="1" x14ac:dyDescent="0.3">
      <c r="A18" s="4">
        <v>1</v>
      </c>
      <c r="B18" s="4" t="s">
        <v>18</v>
      </c>
      <c r="C18" s="4">
        <v>2</v>
      </c>
      <c r="D18" s="4" t="s">
        <v>43</v>
      </c>
      <c r="E18" s="5" t="s">
        <v>44</v>
      </c>
      <c r="F18" s="5" t="s">
        <v>45</v>
      </c>
      <c r="G18" s="4" t="s">
        <v>22</v>
      </c>
      <c r="H18" s="4">
        <v>26</v>
      </c>
      <c r="I18" s="6">
        <v>37151</v>
      </c>
      <c r="J18" s="4" t="s">
        <v>27</v>
      </c>
      <c r="K18" s="7">
        <v>8340131</v>
      </c>
    </row>
    <row r="19" spans="1:11" ht="12.75" customHeight="1" x14ac:dyDescent="0.3">
      <c r="A19" s="4">
        <v>1</v>
      </c>
      <c r="B19" s="4" t="s">
        <v>18</v>
      </c>
      <c r="C19" s="4">
        <v>2</v>
      </c>
      <c r="D19" s="4" t="s">
        <v>52</v>
      </c>
      <c r="E19" s="5" t="s">
        <v>53</v>
      </c>
      <c r="F19" s="5" t="s">
        <v>54</v>
      </c>
      <c r="G19" s="4" t="s">
        <v>16</v>
      </c>
      <c r="H19" s="4">
        <v>32</v>
      </c>
      <c r="I19" s="6">
        <v>37810</v>
      </c>
      <c r="J19" s="4" t="s">
        <v>17</v>
      </c>
      <c r="K19" s="7">
        <v>6310321</v>
      </c>
    </row>
    <row r="20" spans="1:11" ht="12.75" customHeight="1" x14ac:dyDescent="0.25"/>
    <row r="21" spans="1:11" ht="12.75" customHeight="1" x14ac:dyDescent="0.25"/>
    <row r="22" spans="1:11" ht="12.75" customHeight="1" x14ac:dyDescent="0.25"/>
    <row r="23" spans="1:11" ht="12.75" customHeight="1" x14ac:dyDescent="0.25"/>
    <row r="24" spans="1:11" ht="12.75" customHeight="1" x14ac:dyDescent="0.25"/>
    <row r="25" spans="1:11" ht="12.75" customHeight="1" x14ac:dyDescent="0.25"/>
    <row r="26" spans="1:11" ht="12.75" customHeight="1" x14ac:dyDescent="0.25"/>
    <row r="27" spans="1:11" ht="12.75" customHeight="1" x14ac:dyDescent="0.25"/>
    <row r="28" spans="1:11" ht="12.75" customHeight="1" x14ac:dyDescent="0.25"/>
    <row r="29" spans="1:11" ht="12.75" customHeight="1" x14ac:dyDescent="0.25"/>
    <row r="30" spans="1:11" ht="12.75" customHeight="1" x14ac:dyDescent="0.25"/>
    <row r="31" spans="1:11" ht="12.75" customHeight="1" x14ac:dyDescent="0.25"/>
    <row r="32" spans="1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sortState xmlns:xlrd2="http://schemas.microsoft.com/office/spreadsheetml/2017/richdata2" ref="A7:K19">
    <sortCondition descending="1" ref="A7:A19"/>
    <sortCondition ref="B7:B19"/>
    <sortCondition descending="1" ref="C7:C19"/>
  </sortState>
  <mergeCells count="1">
    <mergeCell ref="A4:K4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K1000"/>
  <sheetViews>
    <sheetView workbookViewId="0">
      <selection activeCell="F39" sqref="F39"/>
    </sheetView>
  </sheetViews>
  <sheetFormatPr defaultColWidth="14.453125" defaultRowHeight="15" customHeight="1" x14ac:dyDescent="0.25"/>
  <cols>
    <col min="1" max="1" width="11" customWidth="1"/>
    <col min="2" max="2" width="12" customWidth="1"/>
    <col min="3" max="3" width="10.81640625" customWidth="1"/>
    <col min="4" max="4" width="8.7265625" customWidth="1"/>
    <col min="5" max="6" width="10.54296875" customWidth="1"/>
    <col min="7" max="7" width="11.1796875" customWidth="1"/>
    <col min="8" max="8" width="8.7265625" customWidth="1"/>
    <col min="9" max="9" width="13.1796875" customWidth="1"/>
    <col min="10" max="10" width="9.453125" customWidth="1"/>
    <col min="11" max="11" width="12.81640625" customWidth="1"/>
    <col min="12" max="26" width="8.7265625" customWidth="1"/>
  </cols>
  <sheetData>
    <row r="1" spans="1:11" ht="12.75" customHeight="1" x14ac:dyDescent="0.25"/>
    <row r="2" spans="1:11" ht="12.75" customHeight="1" x14ac:dyDescent="0.25"/>
    <row r="3" spans="1:11" ht="12.75" customHeight="1" x14ac:dyDescent="0.25"/>
    <row r="4" spans="1:11" ht="12.75" customHeight="1" x14ac:dyDescent="0.25">
      <c r="A4" s="97" t="s">
        <v>0</v>
      </c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1" ht="12.75" customHeight="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2.75" customHeight="1" x14ac:dyDescent="0.3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</row>
    <row r="7" spans="1:11" ht="12.75" customHeight="1" x14ac:dyDescent="0.3">
      <c r="A7" s="4">
        <v>1</v>
      </c>
      <c r="B7" s="4" t="s">
        <v>18</v>
      </c>
      <c r="C7" s="4">
        <v>3</v>
      </c>
      <c r="D7" s="4" t="s">
        <v>28</v>
      </c>
      <c r="E7" s="5" t="s">
        <v>29</v>
      </c>
      <c r="F7" s="5" t="s">
        <v>30</v>
      </c>
      <c r="G7" s="4" t="s">
        <v>16</v>
      </c>
      <c r="H7" s="4">
        <v>32</v>
      </c>
      <c r="I7" s="6">
        <v>35626</v>
      </c>
      <c r="J7" s="4" t="s">
        <v>27</v>
      </c>
      <c r="K7" s="7">
        <v>5912056</v>
      </c>
    </row>
    <row r="8" spans="1:11" ht="12.75" customHeight="1" x14ac:dyDescent="0.3">
      <c r="A8" s="4">
        <v>1</v>
      </c>
      <c r="B8" s="4" t="s">
        <v>18</v>
      </c>
      <c r="C8" s="4">
        <v>2</v>
      </c>
      <c r="D8" s="4" t="s">
        <v>43</v>
      </c>
      <c r="E8" s="5" t="s">
        <v>44</v>
      </c>
      <c r="F8" s="5" t="s">
        <v>45</v>
      </c>
      <c r="G8" s="4" t="s">
        <v>22</v>
      </c>
      <c r="H8" s="4">
        <v>26</v>
      </c>
      <c r="I8" s="6">
        <v>37151</v>
      </c>
      <c r="J8" s="4" t="s">
        <v>27</v>
      </c>
      <c r="K8" s="7">
        <v>8340131</v>
      </c>
    </row>
    <row r="9" spans="1:11" ht="12.75" customHeight="1" x14ac:dyDescent="0.3">
      <c r="A9" s="4">
        <v>1</v>
      </c>
      <c r="B9" s="4" t="s">
        <v>18</v>
      </c>
      <c r="C9" s="4">
        <v>2</v>
      </c>
      <c r="D9" s="4" t="s">
        <v>52</v>
      </c>
      <c r="E9" s="5" t="s">
        <v>53</v>
      </c>
      <c r="F9" s="5" t="s">
        <v>54</v>
      </c>
      <c r="G9" s="4" t="s">
        <v>16</v>
      </c>
      <c r="H9" s="4">
        <v>32</v>
      </c>
      <c r="I9" s="6">
        <v>37810</v>
      </c>
      <c r="J9" s="4" t="s">
        <v>17</v>
      </c>
      <c r="K9" s="7">
        <v>6310321</v>
      </c>
    </row>
    <row r="10" spans="1:11" ht="12.75" customHeight="1" x14ac:dyDescent="0.3">
      <c r="A10" s="4">
        <v>1</v>
      </c>
      <c r="B10" s="4" t="s">
        <v>12</v>
      </c>
      <c r="C10" s="4">
        <v>3</v>
      </c>
      <c r="D10" s="4" t="s">
        <v>31</v>
      </c>
      <c r="E10" s="5" t="s">
        <v>32</v>
      </c>
      <c r="F10" s="5" t="s">
        <v>33</v>
      </c>
      <c r="G10" s="4" t="s">
        <v>16</v>
      </c>
      <c r="H10" s="4">
        <v>42</v>
      </c>
      <c r="I10" s="6">
        <v>36112</v>
      </c>
      <c r="J10" s="4" t="s">
        <v>23</v>
      </c>
      <c r="K10" s="7">
        <v>1961815</v>
      </c>
    </row>
    <row r="11" spans="1:11" ht="12.75" customHeight="1" x14ac:dyDescent="0.3">
      <c r="A11" s="4">
        <v>1</v>
      </c>
      <c r="B11" s="4" t="s">
        <v>12</v>
      </c>
      <c r="C11" s="4">
        <v>1</v>
      </c>
      <c r="D11" s="4" t="s">
        <v>46</v>
      </c>
      <c r="E11" s="5" t="s">
        <v>47</v>
      </c>
      <c r="F11" s="5" t="s">
        <v>48</v>
      </c>
      <c r="G11" s="4" t="s">
        <v>16</v>
      </c>
      <c r="H11" s="4">
        <v>38</v>
      </c>
      <c r="I11" s="6">
        <v>37179</v>
      </c>
      <c r="J11" s="4" t="s">
        <v>23</v>
      </c>
      <c r="K11" s="7">
        <v>7430285</v>
      </c>
    </row>
    <row r="12" spans="1:11" ht="12.75" customHeight="1" x14ac:dyDescent="0.3">
      <c r="A12" s="4">
        <v>2</v>
      </c>
      <c r="B12" s="4" t="s">
        <v>18</v>
      </c>
      <c r="C12" s="4">
        <v>1</v>
      </c>
      <c r="D12" s="4" t="s">
        <v>24</v>
      </c>
      <c r="E12" s="5" t="s">
        <v>25</v>
      </c>
      <c r="F12" s="5" t="s">
        <v>26</v>
      </c>
      <c r="G12" s="4" t="s">
        <v>16</v>
      </c>
      <c r="H12" s="4">
        <v>27</v>
      </c>
      <c r="I12" s="6">
        <v>34764</v>
      </c>
      <c r="J12" s="4" t="s">
        <v>27</v>
      </c>
      <c r="K12" s="7">
        <v>3919342</v>
      </c>
    </row>
    <row r="13" spans="1:11" ht="12.75" customHeight="1" x14ac:dyDescent="0.3">
      <c r="A13" s="4">
        <v>2</v>
      </c>
      <c r="B13" s="4" t="s">
        <v>18</v>
      </c>
      <c r="C13" s="4">
        <v>1</v>
      </c>
      <c r="D13" s="4" t="s">
        <v>49</v>
      </c>
      <c r="E13" s="5" t="s">
        <v>50</v>
      </c>
      <c r="F13" s="5" t="s">
        <v>51</v>
      </c>
      <c r="G13" s="4" t="s">
        <v>22</v>
      </c>
      <c r="H13" s="4">
        <v>54</v>
      </c>
      <c r="I13" s="6">
        <v>37358</v>
      </c>
      <c r="J13" s="4" t="s">
        <v>27</v>
      </c>
      <c r="K13" s="7">
        <v>4010394</v>
      </c>
    </row>
    <row r="14" spans="1:11" ht="12.75" customHeight="1" x14ac:dyDescent="0.3">
      <c r="A14" s="4">
        <v>2</v>
      </c>
      <c r="B14" s="4" t="s">
        <v>12</v>
      </c>
      <c r="C14" s="4">
        <v>3</v>
      </c>
      <c r="D14" s="4" t="s">
        <v>13</v>
      </c>
      <c r="E14" s="5" t="s">
        <v>14</v>
      </c>
      <c r="F14" s="5" t="s">
        <v>15</v>
      </c>
      <c r="G14" s="4" t="s">
        <v>16</v>
      </c>
      <c r="H14" s="4">
        <v>37</v>
      </c>
      <c r="I14" s="6">
        <v>42368</v>
      </c>
      <c r="J14" s="4" t="s">
        <v>17</v>
      </c>
      <c r="K14" s="7">
        <v>4567103</v>
      </c>
    </row>
    <row r="15" spans="1:11" ht="12.75" customHeight="1" x14ac:dyDescent="0.3">
      <c r="A15" s="4">
        <v>2</v>
      </c>
      <c r="B15" s="4" t="s">
        <v>12</v>
      </c>
      <c r="C15" s="4">
        <v>3</v>
      </c>
      <c r="D15" s="4" t="s">
        <v>34</v>
      </c>
      <c r="E15" s="5" t="s">
        <v>35</v>
      </c>
      <c r="F15" s="5" t="s">
        <v>36</v>
      </c>
      <c r="G15" s="4" t="s">
        <v>16</v>
      </c>
      <c r="H15" s="4">
        <v>34</v>
      </c>
      <c r="I15" s="6">
        <v>36144</v>
      </c>
      <c r="J15" s="4" t="s">
        <v>23</v>
      </c>
      <c r="K15" s="7">
        <v>3251756</v>
      </c>
    </row>
    <row r="16" spans="1:11" ht="12.75" customHeight="1" x14ac:dyDescent="0.3">
      <c r="A16" s="4">
        <v>2</v>
      </c>
      <c r="B16" s="4" t="s">
        <v>12</v>
      </c>
      <c r="C16" s="4">
        <v>2</v>
      </c>
      <c r="D16" s="4" t="s">
        <v>37</v>
      </c>
      <c r="E16" s="5" t="s">
        <v>38</v>
      </c>
      <c r="F16" s="5" t="s">
        <v>39</v>
      </c>
      <c r="G16" s="4" t="s">
        <v>22</v>
      </c>
      <c r="H16" s="4">
        <v>35</v>
      </c>
      <c r="I16" s="6">
        <v>36618</v>
      </c>
      <c r="J16" s="4" t="s">
        <v>17</v>
      </c>
      <c r="K16" s="7">
        <v>4910436</v>
      </c>
    </row>
    <row r="17" spans="1:11" ht="12.75" customHeight="1" x14ac:dyDescent="0.3">
      <c r="A17" s="4">
        <v>2</v>
      </c>
      <c r="B17" s="4" t="s">
        <v>12</v>
      </c>
      <c r="C17" s="4">
        <v>1</v>
      </c>
      <c r="D17" s="4" t="s">
        <v>55</v>
      </c>
      <c r="E17" s="5" t="s">
        <v>56</v>
      </c>
      <c r="F17" s="5" t="s">
        <v>57</v>
      </c>
      <c r="G17" s="4" t="s">
        <v>22</v>
      </c>
      <c r="H17" s="4">
        <v>24</v>
      </c>
      <c r="I17" s="6">
        <v>37978</v>
      </c>
      <c r="J17" s="4" t="s">
        <v>23</v>
      </c>
      <c r="K17" s="7">
        <v>7301039</v>
      </c>
    </row>
    <row r="18" spans="1:11" ht="12.75" customHeight="1" x14ac:dyDescent="0.3">
      <c r="A18" s="4">
        <v>3</v>
      </c>
      <c r="B18" s="4" t="s">
        <v>18</v>
      </c>
      <c r="C18" s="4">
        <v>2</v>
      </c>
      <c r="D18" s="4" t="s">
        <v>19</v>
      </c>
      <c r="E18" s="5" t="s">
        <v>20</v>
      </c>
      <c r="F18" s="5" t="s">
        <v>21</v>
      </c>
      <c r="G18" s="4" t="s">
        <v>22</v>
      </c>
      <c r="H18" s="4">
        <v>44</v>
      </c>
      <c r="I18" s="6">
        <v>34621</v>
      </c>
      <c r="J18" s="4" t="s">
        <v>23</v>
      </c>
      <c r="K18" s="7">
        <v>8340712</v>
      </c>
    </row>
    <row r="19" spans="1:11" ht="12.75" customHeight="1" x14ac:dyDescent="0.3">
      <c r="A19" s="4">
        <v>3</v>
      </c>
      <c r="B19" s="4" t="s">
        <v>12</v>
      </c>
      <c r="C19" s="4">
        <v>3</v>
      </c>
      <c r="D19" s="4" t="s">
        <v>40</v>
      </c>
      <c r="E19" s="5" t="s">
        <v>41</v>
      </c>
      <c r="F19" s="5" t="s">
        <v>42</v>
      </c>
      <c r="G19" s="4" t="s">
        <v>22</v>
      </c>
      <c r="H19" s="4">
        <v>29</v>
      </c>
      <c r="I19" s="6">
        <v>36651</v>
      </c>
      <c r="J19" s="4" t="s">
        <v>17</v>
      </c>
      <c r="K19" s="7">
        <v>2910651</v>
      </c>
    </row>
    <row r="20" spans="1:11" ht="12.75" customHeight="1" x14ac:dyDescent="0.25"/>
    <row r="21" spans="1:11" ht="12.75" customHeight="1" x14ac:dyDescent="0.25"/>
    <row r="22" spans="1:11" ht="12.75" customHeight="1" x14ac:dyDescent="0.25"/>
    <row r="23" spans="1:11" ht="12.75" customHeight="1" x14ac:dyDescent="0.25"/>
    <row r="24" spans="1:11" ht="12.75" customHeight="1" x14ac:dyDescent="0.25"/>
    <row r="25" spans="1:11" ht="12.75" customHeight="1" x14ac:dyDescent="0.25"/>
    <row r="26" spans="1:11" ht="12.75" customHeight="1" x14ac:dyDescent="0.25"/>
    <row r="27" spans="1:11" ht="12.75" customHeight="1" x14ac:dyDescent="0.25"/>
    <row r="28" spans="1:11" ht="12.75" customHeight="1" x14ac:dyDescent="0.25"/>
    <row r="29" spans="1:11" ht="12.75" customHeight="1" x14ac:dyDescent="0.25"/>
    <row r="30" spans="1:11" ht="12.75" customHeight="1" x14ac:dyDescent="0.25"/>
    <row r="31" spans="1:11" ht="12.75" customHeight="1" x14ac:dyDescent="0.25"/>
    <row r="32" spans="1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sortState xmlns:xlrd2="http://schemas.microsoft.com/office/spreadsheetml/2017/richdata2" ref="A7:K19">
    <sortCondition ref="A7:A19"/>
    <sortCondition descending="1" ref="B7:B19"/>
  </sortState>
  <mergeCells count="1">
    <mergeCell ref="A4:K4"/>
  </mergeCells>
  <pageMargins left="0.75" right="0.75" top="1" bottom="1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K1000"/>
  <sheetViews>
    <sheetView workbookViewId="0">
      <selection activeCell="A4" sqref="A4:K4"/>
    </sheetView>
  </sheetViews>
  <sheetFormatPr defaultColWidth="14.453125" defaultRowHeight="15" customHeight="1" x14ac:dyDescent="0.25"/>
  <cols>
    <col min="1" max="1" width="11" customWidth="1"/>
    <col min="2" max="2" width="12" customWidth="1"/>
    <col min="3" max="3" width="10.81640625" customWidth="1"/>
    <col min="4" max="4" width="8.7265625" customWidth="1"/>
    <col min="5" max="6" width="10.54296875" customWidth="1"/>
    <col min="7" max="7" width="11.1796875" customWidth="1"/>
    <col min="8" max="8" width="8.7265625" customWidth="1"/>
    <col min="9" max="9" width="13.1796875" customWidth="1"/>
    <col min="10" max="10" width="9.453125" customWidth="1"/>
    <col min="11" max="11" width="12.81640625" customWidth="1"/>
    <col min="12" max="26" width="8.7265625" customWidth="1"/>
  </cols>
  <sheetData>
    <row r="1" spans="1:11" ht="12.75" customHeight="1" x14ac:dyDescent="0.25"/>
    <row r="2" spans="1:11" ht="12.75" customHeight="1" x14ac:dyDescent="0.25"/>
    <row r="3" spans="1:11" ht="12.75" customHeight="1" x14ac:dyDescent="0.25"/>
    <row r="4" spans="1:11" ht="20" x14ac:dyDescent="0.4">
      <c r="A4" s="96" t="s">
        <v>0</v>
      </c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1" ht="12.75" customHeight="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2.75" customHeight="1" x14ac:dyDescent="0.3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</row>
    <row r="7" spans="1:11" ht="12.75" customHeight="1" x14ac:dyDescent="0.3">
      <c r="A7" s="4">
        <v>3</v>
      </c>
      <c r="B7" s="4" t="s">
        <v>12</v>
      </c>
      <c r="C7" s="4">
        <v>3</v>
      </c>
      <c r="D7" s="4" t="s">
        <v>40</v>
      </c>
      <c r="E7" s="5" t="s">
        <v>41</v>
      </c>
      <c r="F7" s="5" t="s">
        <v>42</v>
      </c>
      <c r="G7" s="4" t="s">
        <v>22</v>
      </c>
      <c r="H7" s="4">
        <v>29</v>
      </c>
      <c r="I7" s="6">
        <v>36651</v>
      </c>
      <c r="J7" s="4" t="s">
        <v>17</v>
      </c>
      <c r="K7" s="7">
        <v>2910651</v>
      </c>
    </row>
    <row r="8" spans="1:11" ht="12.75" customHeight="1" x14ac:dyDescent="0.3">
      <c r="A8" s="4">
        <v>3</v>
      </c>
      <c r="B8" s="4" t="s">
        <v>18</v>
      </c>
      <c r="C8" s="4">
        <v>2</v>
      </c>
      <c r="D8" s="4" t="s">
        <v>19</v>
      </c>
      <c r="E8" s="5" t="s">
        <v>20</v>
      </c>
      <c r="F8" s="5" t="s">
        <v>21</v>
      </c>
      <c r="G8" s="4" t="s">
        <v>22</v>
      </c>
      <c r="H8" s="4">
        <v>44</v>
      </c>
      <c r="I8" s="6">
        <v>34621</v>
      </c>
      <c r="J8" s="4" t="s">
        <v>23</v>
      </c>
      <c r="K8" s="7">
        <v>8340712</v>
      </c>
    </row>
    <row r="9" spans="1:11" ht="12.75" customHeight="1" x14ac:dyDescent="0.3">
      <c r="A9" s="4">
        <v>2</v>
      </c>
      <c r="B9" s="4" t="s">
        <v>12</v>
      </c>
      <c r="C9" s="4">
        <v>3</v>
      </c>
      <c r="D9" s="4" t="s">
        <v>13</v>
      </c>
      <c r="E9" s="5" t="s">
        <v>14</v>
      </c>
      <c r="F9" s="5" t="s">
        <v>15</v>
      </c>
      <c r="G9" s="4" t="s">
        <v>16</v>
      </c>
      <c r="H9" s="4">
        <v>37</v>
      </c>
      <c r="I9" s="6">
        <v>42368</v>
      </c>
      <c r="J9" s="4" t="s">
        <v>17</v>
      </c>
      <c r="K9" s="7">
        <v>4567103</v>
      </c>
    </row>
    <row r="10" spans="1:11" ht="12.75" customHeight="1" x14ac:dyDescent="0.3">
      <c r="A10" s="4">
        <v>2</v>
      </c>
      <c r="B10" s="4" t="s">
        <v>18</v>
      </c>
      <c r="C10" s="4">
        <v>1</v>
      </c>
      <c r="D10" s="4" t="s">
        <v>49</v>
      </c>
      <c r="E10" s="5" t="s">
        <v>50</v>
      </c>
      <c r="F10" s="5" t="s">
        <v>51</v>
      </c>
      <c r="G10" s="4" t="s">
        <v>22</v>
      </c>
      <c r="H10" s="4">
        <v>54</v>
      </c>
      <c r="I10" s="6">
        <v>37358</v>
      </c>
      <c r="J10" s="4" t="s">
        <v>27</v>
      </c>
      <c r="K10" s="7">
        <v>4010394</v>
      </c>
    </row>
    <row r="11" spans="1:11" ht="12.75" customHeight="1" x14ac:dyDescent="0.3">
      <c r="A11" s="4">
        <v>2</v>
      </c>
      <c r="B11" s="4" t="s">
        <v>18</v>
      </c>
      <c r="C11" s="4">
        <v>1</v>
      </c>
      <c r="D11" s="4" t="s">
        <v>24</v>
      </c>
      <c r="E11" s="5" t="s">
        <v>25</v>
      </c>
      <c r="F11" s="5" t="s">
        <v>26</v>
      </c>
      <c r="G11" s="4" t="s">
        <v>16</v>
      </c>
      <c r="H11" s="4">
        <v>27</v>
      </c>
      <c r="I11" s="6">
        <v>34764</v>
      </c>
      <c r="J11" s="4" t="s">
        <v>27</v>
      </c>
      <c r="K11" s="7">
        <v>3919342</v>
      </c>
    </row>
    <row r="12" spans="1:11" ht="12.75" customHeight="1" x14ac:dyDescent="0.3">
      <c r="A12" s="4">
        <v>2</v>
      </c>
      <c r="B12" s="4" t="s">
        <v>12</v>
      </c>
      <c r="C12" s="4">
        <v>3</v>
      </c>
      <c r="D12" s="4" t="s">
        <v>34</v>
      </c>
      <c r="E12" s="5" t="s">
        <v>35</v>
      </c>
      <c r="F12" s="5" t="s">
        <v>36</v>
      </c>
      <c r="G12" s="4" t="s">
        <v>16</v>
      </c>
      <c r="H12" s="4">
        <v>34</v>
      </c>
      <c r="I12" s="6">
        <v>36144</v>
      </c>
      <c r="J12" s="4" t="s">
        <v>23</v>
      </c>
      <c r="K12" s="7">
        <v>3251756</v>
      </c>
    </row>
    <row r="13" spans="1:11" ht="12.75" customHeight="1" x14ac:dyDescent="0.3">
      <c r="A13" s="4">
        <v>2</v>
      </c>
      <c r="B13" s="4" t="s">
        <v>12</v>
      </c>
      <c r="C13" s="4">
        <v>1</v>
      </c>
      <c r="D13" s="4" t="s">
        <v>55</v>
      </c>
      <c r="E13" s="5" t="s">
        <v>56</v>
      </c>
      <c r="F13" s="5" t="s">
        <v>57</v>
      </c>
      <c r="G13" s="4" t="s">
        <v>22</v>
      </c>
      <c r="H13" s="4">
        <v>24</v>
      </c>
      <c r="I13" s="6">
        <v>37978</v>
      </c>
      <c r="J13" s="4" t="s">
        <v>23</v>
      </c>
      <c r="K13" s="7">
        <v>7301039</v>
      </c>
    </row>
    <row r="14" spans="1:11" ht="12.75" customHeight="1" x14ac:dyDescent="0.3">
      <c r="A14" s="4">
        <v>2</v>
      </c>
      <c r="B14" s="4" t="s">
        <v>12</v>
      </c>
      <c r="C14" s="4">
        <v>2</v>
      </c>
      <c r="D14" s="4" t="s">
        <v>37</v>
      </c>
      <c r="E14" s="5" t="s">
        <v>38</v>
      </c>
      <c r="F14" s="5" t="s">
        <v>39</v>
      </c>
      <c r="G14" s="4" t="s">
        <v>22</v>
      </c>
      <c r="H14" s="4">
        <v>35</v>
      </c>
      <c r="I14" s="6">
        <v>36618</v>
      </c>
      <c r="J14" s="4" t="s">
        <v>17</v>
      </c>
      <c r="K14" s="7">
        <v>4910436</v>
      </c>
    </row>
    <row r="15" spans="1:11" ht="12.75" customHeight="1" x14ac:dyDescent="0.3">
      <c r="A15" s="4">
        <v>1</v>
      </c>
      <c r="B15" s="4" t="s">
        <v>12</v>
      </c>
      <c r="C15" s="4">
        <v>3</v>
      </c>
      <c r="D15" s="4" t="s">
        <v>31</v>
      </c>
      <c r="E15" s="5" t="s">
        <v>32</v>
      </c>
      <c r="F15" s="5" t="s">
        <v>33</v>
      </c>
      <c r="G15" s="4" t="s">
        <v>16</v>
      </c>
      <c r="H15" s="4">
        <v>42</v>
      </c>
      <c r="I15" s="6">
        <v>36112</v>
      </c>
      <c r="J15" s="4" t="s">
        <v>23</v>
      </c>
      <c r="K15" s="7">
        <v>1961815</v>
      </c>
    </row>
    <row r="16" spans="1:11" ht="12.75" customHeight="1" x14ac:dyDescent="0.3">
      <c r="A16" s="4">
        <v>1</v>
      </c>
      <c r="B16" s="4" t="s">
        <v>12</v>
      </c>
      <c r="C16" s="4">
        <v>1</v>
      </c>
      <c r="D16" s="4" t="s">
        <v>46</v>
      </c>
      <c r="E16" s="5" t="s">
        <v>47</v>
      </c>
      <c r="F16" s="5" t="s">
        <v>48</v>
      </c>
      <c r="G16" s="4" t="s">
        <v>16</v>
      </c>
      <c r="H16" s="4">
        <v>38</v>
      </c>
      <c r="I16" s="6">
        <v>37179</v>
      </c>
      <c r="J16" s="4" t="s">
        <v>23</v>
      </c>
      <c r="K16" s="7">
        <v>7430285</v>
      </c>
    </row>
    <row r="17" spans="1:11" ht="12.75" customHeight="1" x14ac:dyDescent="0.3">
      <c r="A17" s="4">
        <v>1</v>
      </c>
      <c r="B17" s="4" t="s">
        <v>18</v>
      </c>
      <c r="C17" s="4">
        <v>2</v>
      </c>
      <c r="D17" s="4" t="s">
        <v>52</v>
      </c>
      <c r="E17" s="5" t="s">
        <v>53</v>
      </c>
      <c r="F17" s="5" t="s">
        <v>54</v>
      </c>
      <c r="G17" s="4" t="s">
        <v>16</v>
      </c>
      <c r="H17" s="4">
        <v>32</v>
      </c>
      <c r="I17" s="6">
        <v>37810</v>
      </c>
      <c r="J17" s="4" t="s">
        <v>17</v>
      </c>
      <c r="K17" s="7">
        <v>6310321</v>
      </c>
    </row>
    <row r="18" spans="1:11" ht="12.75" customHeight="1" x14ac:dyDescent="0.3">
      <c r="A18" s="4">
        <v>1</v>
      </c>
      <c r="B18" s="4" t="s">
        <v>18</v>
      </c>
      <c r="C18" s="4">
        <v>3</v>
      </c>
      <c r="D18" s="4" t="s">
        <v>28</v>
      </c>
      <c r="E18" s="5" t="s">
        <v>29</v>
      </c>
      <c r="F18" s="5" t="s">
        <v>30</v>
      </c>
      <c r="G18" s="4" t="s">
        <v>16</v>
      </c>
      <c r="H18" s="4">
        <v>32</v>
      </c>
      <c r="I18" s="6">
        <v>35626</v>
      </c>
      <c r="J18" s="4" t="s">
        <v>27</v>
      </c>
      <c r="K18" s="7">
        <v>5912056</v>
      </c>
    </row>
    <row r="19" spans="1:11" ht="12.75" customHeight="1" x14ac:dyDescent="0.3">
      <c r="A19" s="4">
        <v>1</v>
      </c>
      <c r="B19" s="4" t="s">
        <v>18</v>
      </c>
      <c r="C19" s="4">
        <v>2</v>
      </c>
      <c r="D19" s="4" t="s">
        <v>43</v>
      </c>
      <c r="E19" s="5" t="s">
        <v>44</v>
      </c>
      <c r="F19" s="5" t="s">
        <v>45</v>
      </c>
      <c r="G19" s="4" t="s">
        <v>22</v>
      </c>
      <c r="H19" s="4">
        <v>26</v>
      </c>
      <c r="I19" s="6">
        <v>37151</v>
      </c>
      <c r="J19" s="4" t="s">
        <v>27</v>
      </c>
      <c r="K19" s="7">
        <v>8340131</v>
      </c>
    </row>
    <row r="20" spans="1:11" ht="12.75" customHeight="1" x14ac:dyDescent="0.25"/>
    <row r="21" spans="1:11" ht="12.75" customHeight="1" x14ac:dyDescent="0.25"/>
    <row r="22" spans="1:11" ht="12.75" customHeight="1" x14ac:dyDescent="0.25"/>
    <row r="23" spans="1:11" ht="12.75" customHeight="1" x14ac:dyDescent="0.25"/>
    <row r="24" spans="1:11" ht="12.75" customHeight="1" x14ac:dyDescent="0.25"/>
    <row r="25" spans="1:11" ht="12.75" customHeight="1" x14ac:dyDescent="0.25"/>
    <row r="26" spans="1:11" ht="12.75" customHeight="1" x14ac:dyDescent="0.25"/>
    <row r="27" spans="1:11" ht="12.75" customHeight="1" x14ac:dyDescent="0.25"/>
    <row r="28" spans="1:11" ht="12.75" customHeight="1" x14ac:dyDescent="0.25"/>
    <row r="29" spans="1:11" ht="12.75" customHeight="1" x14ac:dyDescent="0.25"/>
    <row r="30" spans="1:11" ht="12.75" customHeight="1" x14ac:dyDescent="0.25"/>
    <row r="31" spans="1:11" ht="12.75" customHeight="1" x14ac:dyDescent="0.25"/>
    <row r="32" spans="1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sortState xmlns:xlrd2="http://schemas.microsoft.com/office/spreadsheetml/2017/richdata2" ref="A7:K19">
    <sortCondition descending="1" ref="A7:A19"/>
    <sortCondition ref="D7:D19"/>
  </sortState>
  <mergeCells count="1">
    <mergeCell ref="A4:K4"/>
  </mergeCells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K1000"/>
  <sheetViews>
    <sheetView workbookViewId="0">
      <selection activeCell="A4" sqref="A4:K4"/>
    </sheetView>
  </sheetViews>
  <sheetFormatPr defaultColWidth="14.453125" defaultRowHeight="15" customHeight="1" x14ac:dyDescent="0.25"/>
  <cols>
    <col min="1" max="1" width="11" customWidth="1"/>
    <col min="2" max="2" width="12" customWidth="1"/>
    <col min="3" max="3" width="10.81640625" customWidth="1"/>
    <col min="4" max="4" width="8.7265625" customWidth="1"/>
    <col min="5" max="6" width="10.54296875" customWidth="1"/>
    <col min="7" max="7" width="11.1796875" customWidth="1"/>
    <col min="8" max="8" width="8.7265625" customWidth="1"/>
    <col min="9" max="9" width="13.1796875" customWidth="1"/>
    <col min="10" max="10" width="9.453125" customWidth="1"/>
    <col min="11" max="11" width="12.81640625" customWidth="1"/>
    <col min="12" max="26" width="8.7265625" customWidth="1"/>
  </cols>
  <sheetData>
    <row r="1" spans="1:11" ht="12.75" customHeight="1" x14ac:dyDescent="0.25"/>
    <row r="2" spans="1:11" ht="12.75" customHeight="1" x14ac:dyDescent="0.25"/>
    <row r="3" spans="1:11" ht="12.75" customHeight="1" x14ac:dyDescent="0.25"/>
    <row r="4" spans="1:11" ht="20" x14ac:dyDescent="0.4">
      <c r="A4" s="96" t="s">
        <v>0</v>
      </c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1" ht="12.75" customHeight="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2.75" customHeight="1" x14ac:dyDescent="0.3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</row>
    <row r="7" spans="1:11" ht="12.75" customHeight="1" x14ac:dyDescent="0.3">
      <c r="A7" s="4">
        <v>1</v>
      </c>
      <c r="B7" s="4" t="s">
        <v>12</v>
      </c>
      <c r="C7" s="4">
        <v>3</v>
      </c>
      <c r="D7" s="4" t="s">
        <v>31</v>
      </c>
      <c r="E7" s="5" t="s">
        <v>32</v>
      </c>
      <c r="F7" s="5" t="s">
        <v>33</v>
      </c>
      <c r="G7" s="4" t="s">
        <v>16</v>
      </c>
      <c r="H7" s="4">
        <v>42</v>
      </c>
      <c r="I7" s="6">
        <v>36112</v>
      </c>
      <c r="J7" s="4" t="s">
        <v>23</v>
      </c>
      <c r="K7" s="7">
        <v>1961815</v>
      </c>
    </row>
    <row r="8" spans="1:11" ht="12.75" customHeight="1" x14ac:dyDescent="0.3">
      <c r="A8" s="4">
        <v>3</v>
      </c>
      <c r="B8" s="4" t="s">
        <v>12</v>
      </c>
      <c r="C8" s="4">
        <v>3</v>
      </c>
      <c r="D8" s="4" t="s">
        <v>40</v>
      </c>
      <c r="E8" s="5" t="s">
        <v>41</v>
      </c>
      <c r="F8" s="5" t="s">
        <v>42</v>
      </c>
      <c r="G8" s="4" t="s">
        <v>22</v>
      </c>
      <c r="H8" s="4">
        <v>29</v>
      </c>
      <c r="I8" s="6">
        <v>36651</v>
      </c>
      <c r="J8" s="4" t="s">
        <v>17</v>
      </c>
      <c r="K8" s="7">
        <v>2910651</v>
      </c>
    </row>
    <row r="9" spans="1:11" ht="12.75" customHeight="1" x14ac:dyDescent="0.3">
      <c r="A9" s="4">
        <v>2</v>
      </c>
      <c r="B9" s="4" t="s">
        <v>12</v>
      </c>
      <c r="C9" s="4">
        <v>3</v>
      </c>
      <c r="D9" s="4" t="s">
        <v>34</v>
      </c>
      <c r="E9" s="5" t="s">
        <v>35</v>
      </c>
      <c r="F9" s="5" t="s">
        <v>36</v>
      </c>
      <c r="G9" s="4" t="s">
        <v>16</v>
      </c>
      <c r="H9" s="4">
        <v>34</v>
      </c>
      <c r="I9" s="6">
        <v>36144</v>
      </c>
      <c r="J9" s="4" t="s">
        <v>23</v>
      </c>
      <c r="K9" s="7">
        <v>3251756</v>
      </c>
    </row>
    <row r="10" spans="1:11" ht="12.75" customHeight="1" x14ac:dyDescent="0.3">
      <c r="A10" s="4">
        <v>2</v>
      </c>
      <c r="B10" s="4" t="s">
        <v>18</v>
      </c>
      <c r="C10" s="4">
        <v>1</v>
      </c>
      <c r="D10" s="4" t="s">
        <v>24</v>
      </c>
      <c r="E10" s="5" t="s">
        <v>25</v>
      </c>
      <c r="F10" s="5" t="s">
        <v>26</v>
      </c>
      <c r="G10" s="4" t="s">
        <v>16</v>
      </c>
      <c r="H10" s="4">
        <v>27</v>
      </c>
      <c r="I10" s="6">
        <v>34764</v>
      </c>
      <c r="J10" s="4" t="s">
        <v>27</v>
      </c>
      <c r="K10" s="7">
        <v>3919342</v>
      </c>
    </row>
    <row r="11" spans="1:11" ht="12.75" customHeight="1" x14ac:dyDescent="0.3">
      <c r="A11" s="4">
        <v>2</v>
      </c>
      <c r="B11" s="4" t="s">
        <v>18</v>
      </c>
      <c r="C11" s="4">
        <v>1</v>
      </c>
      <c r="D11" s="4" t="s">
        <v>49</v>
      </c>
      <c r="E11" s="5" t="s">
        <v>50</v>
      </c>
      <c r="F11" s="5" t="s">
        <v>51</v>
      </c>
      <c r="G11" s="4" t="s">
        <v>22</v>
      </c>
      <c r="H11" s="4">
        <v>54</v>
      </c>
      <c r="I11" s="6">
        <v>37358</v>
      </c>
      <c r="J11" s="4" t="s">
        <v>27</v>
      </c>
      <c r="K11" s="7">
        <v>4010394</v>
      </c>
    </row>
    <row r="12" spans="1:11" ht="12.75" customHeight="1" x14ac:dyDescent="0.3">
      <c r="A12" s="4">
        <v>2</v>
      </c>
      <c r="B12" s="4" t="s">
        <v>12</v>
      </c>
      <c r="C12" s="4">
        <v>3</v>
      </c>
      <c r="D12" s="4" t="s">
        <v>13</v>
      </c>
      <c r="E12" s="5" t="s">
        <v>14</v>
      </c>
      <c r="F12" s="5" t="s">
        <v>15</v>
      </c>
      <c r="G12" s="4" t="s">
        <v>16</v>
      </c>
      <c r="H12" s="4">
        <v>37</v>
      </c>
      <c r="I12" s="6">
        <v>42368</v>
      </c>
      <c r="J12" s="4" t="s">
        <v>17</v>
      </c>
      <c r="K12" s="7">
        <v>4567103</v>
      </c>
    </row>
    <row r="13" spans="1:11" ht="12.75" customHeight="1" x14ac:dyDescent="0.3">
      <c r="A13" s="4">
        <v>2</v>
      </c>
      <c r="B13" s="4" t="s">
        <v>12</v>
      </c>
      <c r="C13" s="4">
        <v>2</v>
      </c>
      <c r="D13" s="4" t="s">
        <v>37</v>
      </c>
      <c r="E13" s="5" t="s">
        <v>38</v>
      </c>
      <c r="F13" s="5" t="s">
        <v>39</v>
      </c>
      <c r="G13" s="4" t="s">
        <v>22</v>
      </c>
      <c r="H13" s="4">
        <v>35</v>
      </c>
      <c r="I13" s="6">
        <v>36618</v>
      </c>
      <c r="J13" s="4" t="s">
        <v>17</v>
      </c>
      <c r="K13" s="7">
        <v>4910436</v>
      </c>
    </row>
    <row r="14" spans="1:11" ht="12.75" customHeight="1" x14ac:dyDescent="0.3">
      <c r="A14" s="4">
        <v>1</v>
      </c>
      <c r="B14" s="4" t="s">
        <v>18</v>
      </c>
      <c r="C14" s="4">
        <v>3</v>
      </c>
      <c r="D14" s="4" t="s">
        <v>28</v>
      </c>
      <c r="E14" s="5" t="s">
        <v>29</v>
      </c>
      <c r="F14" s="5" t="s">
        <v>30</v>
      </c>
      <c r="G14" s="4" t="s">
        <v>16</v>
      </c>
      <c r="H14" s="4">
        <v>32</v>
      </c>
      <c r="I14" s="6">
        <v>35626</v>
      </c>
      <c r="J14" s="4" t="s">
        <v>27</v>
      </c>
      <c r="K14" s="7">
        <v>5912056</v>
      </c>
    </row>
    <row r="15" spans="1:11" ht="12.75" customHeight="1" x14ac:dyDescent="0.3">
      <c r="A15" s="4">
        <v>1</v>
      </c>
      <c r="B15" s="4" t="s">
        <v>18</v>
      </c>
      <c r="C15" s="4">
        <v>2</v>
      </c>
      <c r="D15" s="4" t="s">
        <v>52</v>
      </c>
      <c r="E15" s="5" t="s">
        <v>53</v>
      </c>
      <c r="F15" s="5" t="s">
        <v>54</v>
      </c>
      <c r="G15" s="4" t="s">
        <v>16</v>
      </c>
      <c r="H15" s="4">
        <v>32</v>
      </c>
      <c r="I15" s="6">
        <v>37810</v>
      </c>
      <c r="J15" s="4" t="s">
        <v>17</v>
      </c>
      <c r="K15" s="7">
        <v>6310321</v>
      </c>
    </row>
    <row r="16" spans="1:11" ht="12.75" customHeight="1" x14ac:dyDescent="0.3">
      <c r="A16" s="4">
        <v>2</v>
      </c>
      <c r="B16" s="4" t="s">
        <v>12</v>
      </c>
      <c r="C16" s="4">
        <v>1</v>
      </c>
      <c r="D16" s="4" t="s">
        <v>55</v>
      </c>
      <c r="E16" s="5" t="s">
        <v>56</v>
      </c>
      <c r="F16" s="5" t="s">
        <v>57</v>
      </c>
      <c r="G16" s="4" t="s">
        <v>22</v>
      </c>
      <c r="H16" s="4">
        <v>24</v>
      </c>
      <c r="I16" s="6">
        <v>37978</v>
      </c>
      <c r="J16" s="4" t="s">
        <v>23</v>
      </c>
      <c r="K16" s="7">
        <v>7301039</v>
      </c>
    </row>
    <row r="17" spans="1:11" ht="12.75" customHeight="1" x14ac:dyDescent="0.3">
      <c r="A17" s="4">
        <v>1</v>
      </c>
      <c r="B17" s="4" t="s">
        <v>12</v>
      </c>
      <c r="C17" s="4">
        <v>1</v>
      </c>
      <c r="D17" s="4" t="s">
        <v>46</v>
      </c>
      <c r="E17" s="5" t="s">
        <v>47</v>
      </c>
      <c r="F17" s="5" t="s">
        <v>48</v>
      </c>
      <c r="G17" s="4" t="s">
        <v>16</v>
      </c>
      <c r="H17" s="4">
        <v>38</v>
      </c>
      <c r="I17" s="6">
        <v>37179</v>
      </c>
      <c r="J17" s="4" t="s">
        <v>23</v>
      </c>
      <c r="K17" s="7">
        <v>7430285</v>
      </c>
    </row>
    <row r="18" spans="1:11" ht="12.75" customHeight="1" x14ac:dyDescent="0.3">
      <c r="A18" s="4">
        <v>1</v>
      </c>
      <c r="B18" s="4" t="s">
        <v>18</v>
      </c>
      <c r="C18" s="4">
        <v>2</v>
      </c>
      <c r="D18" s="4" t="s">
        <v>43</v>
      </c>
      <c r="E18" s="5" t="s">
        <v>44</v>
      </c>
      <c r="F18" s="5" t="s">
        <v>45</v>
      </c>
      <c r="G18" s="4" t="s">
        <v>22</v>
      </c>
      <c r="H18" s="4">
        <v>26</v>
      </c>
      <c r="I18" s="6">
        <v>37151</v>
      </c>
      <c r="J18" s="4" t="s">
        <v>27</v>
      </c>
      <c r="K18" s="7">
        <v>8340131</v>
      </c>
    </row>
    <row r="19" spans="1:11" ht="12.75" customHeight="1" x14ac:dyDescent="0.3">
      <c r="A19" s="4">
        <v>3</v>
      </c>
      <c r="B19" s="4" t="s">
        <v>18</v>
      </c>
      <c r="C19" s="4">
        <v>2</v>
      </c>
      <c r="D19" s="4" t="s">
        <v>19</v>
      </c>
      <c r="E19" s="5" t="s">
        <v>20</v>
      </c>
      <c r="F19" s="5" t="s">
        <v>21</v>
      </c>
      <c r="G19" s="4" t="s">
        <v>22</v>
      </c>
      <c r="H19" s="4">
        <v>44</v>
      </c>
      <c r="I19" s="6">
        <v>34621</v>
      </c>
      <c r="J19" s="4" t="s">
        <v>23</v>
      </c>
      <c r="K19" s="7">
        <v>8340712</v>
      </c>
    </row>
    <row r="20" spans="1:11" ht="12.75" customHeight="1" x14ac:dyDescent="0.25"/>
    <row r="21" spans="1:11" ht="12.75" customHeight="1" x14ac:dyDescent="0.25"/>
    <row r="22" spans="1:11" ht="12.75" customHeight="1" x14ac:dyDescent="0.25"/>
    <row r="23" spans="1:11" ht="12.75" customHeight="1" x14ac:dyDescent="0.25"/>
    <row r="24" spans="1:11" ht="12.75" customHeight="1" x14ac:dyDescent="0.25"/>
    <row r="25" spans="1:11" ht="12.75" customHeight="1" x14ac:dyDescent="0.25"/>
    <row r="26" spans="1:11" ht="12.75" customHeight="1" x14ac:dyDescent="0.25"/>
    <row r="27" spans="1:11" ht="12.75" customHeight="1" x14ac:dyDescent="0.25"/>
    <row r="28" spans="1:11" ht="12.75" customHeight="1" x14ac:dyDescent="0.25"/>
    <row r="29" spans="1:11" ht="12.75" customHeight="1" x14ac:dyDescent="0.25"/>
    <row r="30" spans="1:11" ht="12.75" customHeight="1" x14ac:dyDescent="0.25"/>
    <row r="31" spans="1:11" ht="12.75" customHeight="1" x14ac:dyDescent="0.25"/>
    <row r="32" spans="1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sortState xmlns:xlrd2="http://schemas.microsoft.com/office/spreadsheetml/2017/richdata2" ref="A7:K19">
    <sortCondition ref="K7:K19"/>
  </sortState>
  <mergeCells count="1">
    <mergeCell ref="A4:K4"/>
  </mergeCells>
  <pageMargins left="0.75" right="0.75" top="1" bottom="1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4" tint="0.39997558519241921"/>
  </sheetPr>
  <dimension ref="A1:K1000"/>
  <sheetViews>
    <sheetView workbookViewId="0">
      <selection activeCell="A4" sqref="A4:K4"/>
    </sheetView>
  </sheetViews>
  <sheetFormatPr defaultColWidth="14.453125" defaultRowHeight="15" customHeight="1" x14ac:dyDescent="0.25"/>
  <cols>
    <col min="1" max="1" width="11" customWidth="1"/>
    <col min="2" max="2" width="12" customWidth="1"/>
    <col min="3" max="3" width="10.81640625" customWidth="1"/>
    <col min="4" max="4" width="8.7265625" customWidth="1"/>
    <col min="5" max="6" width="10.54296875" customWidth="1"/>
    <col min="7" max="7" width="11.1796875" customWidth="1"/>
    <col min="8" max="8" width="8.7265625" customWidth="1"/>
    <col min="9" max="9" width="13.1796875" customWidth="1"/>
    <col min="10" max="10" width="9.453125" customWidth="1"/>
    <col min="11" max="11" width="12.81640625" customWidth="1"/>
    <col min="12" max="26" width="8.7265625" customWidth="1"/>
  </cols>
  <sheetData>
    <row r="1" spans="1:11" ht="12.75" customHeight="1" x14ac:dyDescent="0.25"/>
    <row r="2" spans="1:11" ht="12.75" customHeight="1" x14ac:dyDescent="0.25"/>
    <row r="3" spans="1:11" ht="12.75" customHeight="1" x14ac:dyDescent="0.25"/>
    <row r="4" spans="1:11" ht="20" x14ac:dyDescent="0.4">
      <c r="A4" s="96" t="s">
        <v>0</v>
      </c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1" ht="12.75" customHeight="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2.75" customHeight="1" x14ac:dyDescent="0.3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</row>
    <row r="7" spans="1:11" ht="12.75" customHeight="1" x14ac:dyDescent="0.3">
      <c r="A7" s="4">
        <v>2</v>
      </c>
      <c r="B7" s="4" t="s">
        <v>12</v>
      </c>
      <c r="C7" s="4">
        <v>3</v>
      </c>
      <c r="D7" s="4" t="s">
        <v>13</v>
      </c>
      <c r="E7" s="5" t="s">
        <v>14</v>
      </c>
      <c r="F7" s="5" t="s">
        <v>15</v>
      </c>
      <c r="G7" s="4" t="s">
        <v>16</v>
      </c>
      <c r="H7" s="4">
        <v>37</v>
      </c>
      <c r="I7" s="6">
        <v>42368</v>
      </c>
      <c r="J7" s="4" t="s">
        <v>17</v>
      </c>
      <c r="K7" s="7">
        <v>4567103</v>
      </c>
    </row>
    <row r="8" spans="1:11" ht="12.75" hidden="1" customHeight="1" x14ac:dyDescent="0.3">
      <c r="A8" s="4">
        <v>3</v>
      </c>
      <c r="B8" s="4" t="s">
        <v>18</v>
      </c>
      <c r="C8" s="4">
        <v>2</v>
      </c>
      <c r="D8" s="4" t="s">
        <v>19</v>
      </c>
      <c r="E8" s="5" t="s">
        <v>20</v>
      </c>
      <c r="F8" s="5" t="s">
        <v>21</v>
      </c>
      <c r="G8" s="4" t="s">
        <v>22</v>
      </c>
      <c r="H8" s="4">
        <v>44</v>
      </c>
      <c r="I8" s="6">
        <v>34621</v>
      </c>
      <c r="J8" s="4" t="s">
        <v>23</v>
      </c>
      <c r="K8" s="7">
        <v>8340712</v>
      </c>
    </row>
    <row r="9" spans="1:11" ht="12.75" hidden="1" customHeight="1" x14ac:dyDescent="0.3">
      <c r="A9" s="4">
        <v>2</v>
      </c>
      <c r="B9" s="4" t="s">
        <v>18</v>
      </c>
      <c r="C9" s="4">
        <v>1</v>
      </c>
      <c r="D9" s="4" t="s">
        <v>24</v>
      </c>
      <c r="E9" s="5" t="s">
        <v>25</v>
      </c>
      <c r="F9" s="5" t="s">
        <v>26</v>
      </c>
      <c r="G9" s="4" t="s">
        <v>16</v>
      </c>
      <c r="H9" s="4">
        <v>27</v>
      </c>
      <c r="I9" s="6">
        <v>34764</v>
      </c>
      <c r="J9" s="4" t="s">
        <v>27</v>
      </c>
      <c r="K9" s="7">
        <v>3919342</v>
      </c>
    </row>
    <row r="10" spans="1:11" ht="12.75" hidden="1" customHeight="1" x14ac:dyDescent="0.3">
      <c r="A10" s="4">
        <v>1</v>
      </c>
      <c r="B10" s="4" t="s">
        <v>18</v>
      </c>
      <c r="C10" s="4">
        <v>3</v>
      </c>
      <c r="D10" s="4" t="s">
        <v>28</v>
      </c>
      <c r="E10" s="5" t="s">
        <v>29</v>
      </c>
      <c r="F10" s="5" t="s">
        <v>30</v>
      </c>
      <c r="G10" s="4" t="s">
        <v>16</v>
      </c>
      <c r="H10" s="4">
        <v>32</v>
      </c>
      <c r="I10" s="6">
        <v>35626</v>
      </c>
      <c r="J10" s="4" t="s">
        <v>27</v>
      </c>
      <c r="K10" s="7">
        <v>5912056</v>
      </c>
    </row>
    <row r="11" spans="1:11" ht="12.75" hidden="1" customHeight="1" x14ac:dyDescent="0.3">
      <c r="A11" s="4">
        <v>1</v>
      </c>
      <c r="B11" s="4" t="s">
        <v>12</v>
      </c>
      <c r="C11" s="4">
        <v>3</v>
      </c>
      <c r="D11" s="4" t="s">
        <v>31</v>
      </c>
      <c r="E11" s="5" t="s">
        <v>32</v>
      </c>
      <c r="F11" s="5" t="s">
        <v>33</v>
      </c>
      <c r="G11" s="4" t="s">
        <v>16</v>
      </c>
      <c r="H11" s="4">
        <v>42</v>
      </c>
      <c r="I11" s="6">
        <v>36112</v>
      </c>
      <c r="J11" s="4" t="s">
        <v>23</v>
      </c>
      <c r="K11" s="7">
        <v>1961815</v>
      </c>
    </row>
    <row r="12" spans="1:11" ht="12.75" customHeight="1" x14ac:dyDescent="0.3">
      <c r="A12" s="4">
        <v>2</v>
      </c>
      <c r="B12" s="4" t="s">
        <v>12</v>
      </c>
      <c r="C12" s="4">
        <v>3</v>
      </c>
      <c r="D12" s="4" t="s">
        <v>34</v>
      </c>
      <c r="E12" s="5" t="s">
        <v>35</v>
      </c>
      <c r="F12" s="5" t="s">
        <v>36</v>
      </c>
      <c r="G12" s="4" t="s">
        <v>16</v>
      </c>
      <c r="H12" s="4">
        <v>34</v>
      </c>
      <c r="I12" s="6">
        <v>36144</v>
      </c>
      <c r="J12" s="4" t="s">
        <v>23</v>
      </c>
      <c r="K12" s="7">
        <v>3251756</v>
      </c>
    </row>
    <row r="13" spans="1:11" ht="12.75" customHeight="1" x14ac:dyDescent="0.3">
      <c r="A13" s="4">
        <v>2</v>
      </c>
      <c r="B13" s="4" t="s">
        <v>12</v>
      </c>
      <c r="C13" s="4">
        <v>2</v>
      </c>
      <c r="D13" s="4" t="s">
        <v>37</v>
      </c>
      <c r="E13" s="5" t="s">
        <v>38</v>
      </c>
      <c r="F13" s="5" t="s">
        <v>39</v>
      </c>
      <c r="G13" s="4" t="s">
        <v>22</v>
      </c>
      <c r="H13" s="4">
        <v>35</v>
      </c>
      <c r="I13" s="6">
        <v>36618</v>
      </c>
      <c r="J13" s="4" t="s">
        <v>17</v>
      </c>
      <c r="K13" s="7">
        <v>4910436</v>
      </c>
    </row>
    <row r="14" spans="1:11" ht="12.75" hidden="1" customHeight="1" x14ac:dyDescent="0.3">
      <c r="A14" s="4">
        <v>3</v>
      </c>
      <c r="B14" s="4" t="s">
        <v>12</v>
      </c>
      <c r="C14" s="4">
        <v>3</v>
      </c>
      <c r="D14" s="4" t="s">
        <v>40</v>
      </c>
      <c r="E14" s="5" t="s">
        <v>41</v>
      </c>
      <c r="F14" s="5" t="s">
        <v>42</v>
      </c>
      <c r="G14" s="4" t="s">
        <v>22</v>
      </c>
      <c r="H14" s="4">
        <v>29</v>
      </c>
      <c r="I14" s="6">
        <v>36651</v>
      </c>
      <c r="J14" s="4" t="s">
        <v>17</v>
      </c>
      <c r="K14" s="7">
        <v>2910651</v>
      </c>
    </row>
    <row r="15" spans="1:11" ht="12.75" hidden="1" customHeight="1" x14ac:dyDescent="0.3">
      <c r="A15" s="4">
        <v>1</v>
      </c>
      <c r="B15" s="4" t="s">
        <v>18</v>
      </c>
      <c r="C15" s="4">
        <v>2</v>
      </c>
      <c r="D15" s="4" t="s">
        <v>43</v>
      </c>
      <c r="E15" s="5" t="s">
        <v>44</v>
      </c>
      <c r="F15" s="5" t="s">
        <v>45</v>
      </c>
      <c r="G15" s="4" t="s">
        <v>22</v>
      </c>
      <c r="H15" s="4">
        <v>26</v>
      </c>
      <c r="I15" s="6">
        <v>37151</v>
      </c>
      <c r="J15" s="4" t="s">
        <v>27</v>
      </c>
      <c r="K15" s="7">
        <v>8340131</v>
      </c>
    </row>
    <row r="16" spans="1:11" ht="12.75" hidden="1" customHeight="1" x14ac:dyDescent="0.3">
      <c r="A16" s="4">
        <v>1</v>
      </c>
      <c r="B16" s="4" t="s">
        <v>12</v>
      </c>
      <c r="C16" s="4">
        <v>1</v>
      </c>
      <c r="D16" s="4" t="s">
        <v>46</v>
      </c>
      <c r="E16" s="5" t="s">
        <v>47</v>
      </c>
      <c r="F16" s="5" t="s">
        <v>48</v>
      </c>
      <c r="G16" s="4" t="s">
        <v>16</v>
      </c>
      <c r="H16" s="4">
        <v>38</v>
      </c>
      <c r="I16" s="6">
        <v>37179</v>
      </c>
      <c r="J16" s="4" t="s">
        <v>23</v>
      </c>
      <c r="K16" s="7">
        <v>7430285</v>
      </c>
    </row>
    <row r="17" spans="1:11" ht="12.75" hidden="1" customHeight="1" x14ac:dyDescent="0.3">
      <c r="A17" s="4">
        <v>2</v>
      </c>
      <c r="B17" s="4" t="s">
        <v>18</v>
      </c>
      <c r="C17" s="4">
        <v>1</v>
      </c>
      <c r="D17" s="4" t="s">
        <v>49</v>
      </c>
      <c r="E17" s="5" t="s">
        <v>50</v>
      </c>
      <c r="F17" s="5" t="s">
        <v>51</v>
      </c>
      <c r="G17" s="4" t="s">
        <v>22</v>
      </c>
      <c r="H17" s="4">
        <v>54</v>
      </c>
      <c r="I17" s="6">
        <v>37358</v>
      </c>
      <c r="J17" s="4" t="s">
        <v>27</v>
      </c>
      <c r="K17" s="7">
        <v>4010394</v>
      </c>
    </row>
    <row r="18" spans="1:11" ht="12.75" hidden="1" customHeight="1" x14ac:dyDescent="0.3">
      <c r="A18" s="4">
        <v>1</v>
      </c>
      <c r="B18" s="4" t="s">
        <v>18</v>
      </c>
      <c r="C18" s="4">
        <v>2</v>
      </c>
      <c r="D18" s="4" t="s">
        <v>52</v>
      </c>
      <c r="E18" s="5" t="s">
        <v>53</v>
      </c>
      <c r="F18" s="5" t="s">
        <v>54</v>
      </c>
      <c r="G18" s="4" t="s">
        <v>16</v>
      </c>
      <c r="H18" s="4">
        <v>32</v>
      </c>
      <c r="I18" s="6">
        <v>37810</v>
      </c>
      <c r="J18" s="4" t="s">
        <v>17</v>
      </c>
      <c r="K18" s="7">
        <v>6310321</v>
      </c>
    </row>
    <row r="19" spans="1:11" ht="12.75" customHeight="1" x14ac:dyDescent="0.3">
      <c r="A19" s="4">
        <v>2</v>
      </c>
      <c r="B19" s="4" t="s">
        <v>12</v>
      </c>
      <c r="C19" s="4">
        <v>1</v>
      </c>
      <c r="D19" s="4" t="s">
        <v>55</v>
      </c>
      <c r="E19" s="5" t="s">
        <v>56</v>
      </c>
      <c r="F19" s="5" t="s">
        <v>57</v>
      </c>
      <c r="G19" s="4" t="s">
        <v>22</v>
      </c>
      <c r="H19" s="4">
        <v>24</v>
      </c>
      <c r="I19" s="6">
        <v>37978</v>
      </c>
      <c r="J19" s="4" t="s">
        <v>23</v>
      </c>
      <c r="K19" s="7">
        <v>7301039</v>
      </c>
    </row>
    <row r="20" spans="1:11" ht="12.75" customHeight="1" x14ac:dyDescent="0.25"/>
    <row r="21" spans="1:11" ht="12.75" customHeight="1" x14ac:dyDescent="0.25"/>
    <row r="22" spans="1:11" ht="12.75" customHeight="1" x14ac:dyDescent="0.25"/>
    <row r="23" spans="1:11" ht="12.75" customHeight="1" x14ac:dyDescent="0.25"/>
    <row r="24" spans="1:11" ht="12.75" customHeight="1" x14ac:dyDescent="0.25"/>
    <row r="25" spans="1:11" ht="12.75" customHeight="1" x14ac:dyDescent="0.25"/>
    <row r="26" spans="1:11" ht="12.75" customHeight="1" x14ac:dyDescent="0.25"/>
    <row r="27" spans="1:11" ht="12.75" customHeight="1" x14ac:dyDescent="0.25"/>
    <row r="28" spans="1:11" ht="12.75" customHeight="1" x14ac:dyDescent="0.25"/>
    <row r="29" spans="1:11" ht="12.75" customHeight="1" x14ac:dyDescent="0.25"/>
    <row r="30" spans="1:11" ht="12.75" customHeight="1" x14ac:dyDescent="0.25"/>
    <row r="31" spans="1:11" ht="12.75" customHeight="1" x14ac:dyDescent="0.25"/>
    <row r="32" spans="1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A6:K19" xr:uid="{00000000-0001-0000-0500-000000000000}">
    <filterColumn colId="0">
      <filters>
        <filter val="2"/>
      </filters>
    </filterColumn>
    <filterColumn colId="1">
      <filters>
        <filter val="A"/>
      </filters>
    </filterColumn>
  </autoFilter>
  <mergeCells count="1">
    <mergeCell ref="A4:K4"/>
  </mergeCells>
  <pageMargins left="0.75" right="0.75" top="1" bottom="1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theme="4" tint="0.39997558519241921"/>
  </sheetPr>
  <dimension ref="A1:K1000"/>
  <sheetViews>
    <sheetView workbookViewId="0">
      <selection activeCell="A4" sqref="A4:K4"/>
    </sheetView>
  </sheetViews>
  <sheetFormatPr defaultColWidth="14.453125" defaultRowHeight="15" customHeight="1" x14ac:dyDescent="0.25"/>
  <cols>
    <col min="1" max="1" width="11" customWidth="1"/>
    <col min="2" max="2" width="12" customWidth="1"/>
    <col min="3" max="3" width="10.81640625" customWidth="1"/>
    <col min="4" max="4" width="8.7265625" customWidth="1"/>
    <col min="5" max="6" width="10.54296875" customWidth="1"/>
    <col min="7" max="7" width="11.1796875" customWidth="1"/>
    <col min="8" max="8" width="8.7265625" customWidth="1"/>
    <col min="9" max="9" width="13.1796875" customWidth="1"/>
    <col min="10" max="10" width="9.453125" customWidth="1"/>
    <col min="11" max="11" width="12.81640625" customWidth="1"/>
    <col min="12" max="26" width="8.7265625" customWidth="1"/>
  </cols>
  <sheetData>
    <row r="1" spans="1:11" ht="12.75" customHeight="1" x14ac:dyDescent="0.25"/>
    <row r="2" spans="1:11" ht="12.75" customHeight="1" x14ac:dyDescent="0.25"/>
    <row r="3" spans="1:11" ht="12.75" customHeight="1" x14ac:dyDescent="0.25"/>
    <row r="4" spans="1:11" ht="20" x14ac:dyDescent="0.4">
      <c r="A4" s="96" t="s">
        <v>0</v>
      </c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1" ht="12.75" customHeight="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2.75" customHeight="1" x14ac:dyDescent="0.3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</row>
    <row r="7" spans="1:11" ht="12.75" hidden="1" customHeight="1" x14ac:dyDescent="0.3">
      <c r="A7" s="4">
        <v>2</v>
      </c>
      <c r="B7" s="4" t="s">
        <v>12</v>
      </c>
      <c r="C7" s="4">
        <v>3</v>
      </c>
      <c r="D7" s="4" t="s">
        <v>13</v>
      </c>
      <c r="E7" s="5" t="s">
        <v>14</v>
      </c>
      <c r="F7" s="5" t="s">
        <v>15</v>
      </c>
      <c r="G7" s="4" t="s">
        <v>16</v>
      </c>
      <c r="H7" s="4">
        <v>37</v>
      </c>
      <c r="I7" s="6">
        <v>42368</v>
      </c>
      <c r="J7" s="4" t="s">
        <v>17</v>
      </c>
      <c r="K7" s="7">
        <v>4567103</v>
      </c>
    </row>
    <row r="8" spans="1:11" ht="12.75" hidden="1" customHeight="1" x14ac:dyDescent="0.3">
      <c r="A8" s="4">
        <v>3</v>
      </c>
      <c r="B8" s="4" t="s">
        <v>18</v>
      </c>
      <c r="C8" s="4">
        <v>2</v>
      </c>
      <c r="D8" s="4" t="s">
        <v>19</v>
      </c>
      <c r="E8" s="5" t="s">
        <v>20</v>
      </c>
      <c r="F8" s="5" t="s">
        <v>21</v>
      </c>
      <c r="G8" s="4" t="s">
        <v>22</v>
      </c>
      <c r="H8" s="4">
        <v>44</v>
      </c>
      <c r="I8" s="6">
        <v>34621</v>
      </c>
      <c r="J8" s="4" t="s">
        <v>23</v>
      </c>
      <c r="K8" s="7">
        <v>8340712</v>
      </c>
    </row>
    <row r="9" spans="1:11" ht="12.75" hidden="1" customHeight="1" x14ac:dyDescent="0.3">
      <c r="A9" s="4">
        <v>2</v>
      </c>
      <c r="B9" s="4" t="s">
        <v>18</v>
      </c>
      <c r="C9" s="4">
        <v>1</v>
      </c>
      <c r="D9" s="4" t="s">
        <v>24</v>
      </c>
      <c r="E9" s="5" t="s">
        <v>25</v>
      </c>
      <c r="F9" s="5" t="s">
        <v>26</v>
      </c>
      <c r="G9" s="4" t="s">
        <v>16</v>
      </c>
      <c r="H9" s="4">
        <v>27</v>
      </c>
      <c r="I9" s="6">
        <v>34764</v>
      </c>
      <c r="J9" s="4" t="s">
        <v>27</v>
      </c>
      <c r="K9" s="7">
        <v>3919342</v>
      </c>
    </row>
    <row r="10" spans="1:11" ht="12.75" hidden="1" customHeight="1" x14ac:dyDescent="0.3">
      <c r="A10" s="4">
        <v>1</v>
      </c>
      <c r="B10" s="4" t="s">
        <v>18</v>
      </c>
      <c r="C10" s="4">
        <v>3</v>
      </c>
      <c r="D10" s="4" t="s">
        <v>28</v>
      </c>
      <c r="E10" s="5" t="s">
        <v>29</v>
      </c>
      <c r="F10" s="5" t="s">
        <v>30</v>
      </c>
      <c r="G10" s="4" t="s">
        <v>16</v>
      </c>
      <c r="H10" s="4">
        <v>32</v>
      </c>
      <c r="I10" s="6">
        <v>35626</v>
      </c>
      <c r="J10" s="4" t="s">
        <v>27</v>
      </c>
      <c r="K10" s="7">
        <v>5912056</v>
      </c>
    </row>
    <row r="11" spans="1:11" ht="12.75" hidden="1" customHeight="1" x14ac:dyDescent="0.3">
      <c r="A11" s="4">
        <v>1</v>
      </c>
      <c r="B11" s="4" t="s">
        <v>12</v>
      </c>
      <c r="C11" s="4">
        <v>3</v>
      </c>
      <c r="D11" s="4" t="s">
        <v>31</v>
      </c>
      <c r="E11" s="5" t="s">
        <v>32</v>
      </c>
      <c r="F11" s="5" t="s">
        <v>33</v>
      </c>
      <c r="G11" s="4" t="s">
        <v>16</v>
      </c>
      <c r="H11" s="4">
        <v>42</v>
      </c>
      <c r="I11" s="6">
        <v>36112</v>
      </c>
      <c r="J11" s="4" t="s">
        <v>23</v>
      </c>
      <c r="K11" s="7">
        <v>1961815</v>
      </c>
    </row>
    <row r="12" spans="1:11" ht="12.75" hidden="1" customHeight="1" x14ac:dyDescent="0.3">
      <c r="A12" s="4">
        <v>2</v>
      </c>
      <c r="B12" s="4" t="s">
        <v>12</v>
      </c>
      <c r="C12" s="4">
        <v>3</v>
      </c>
      <c r="D12" s="4" t="s">
        <v>34</v>
      </c>
      <c r="E12" s="5" t="s">
        <v>35</v>
      </c>
      <c r="F12" s="5" t="s">
        <v>36</v>
      </c>
      <c r="G12" s="4" t="s">
        <v>16</v>
      </c>
      <c r="H12" s="4">
        <v>34</v>
      </c>
      <c r="I12" s="6">
        <v>36144</v>
      </c>
      <c r="J12" s="4" t="s">
        <v>23</v>
      </c>
      <c r="K12" s="7">
        <v>3251756</v>
      </c>
    </row>
    <row r="13" spans="1:11" ht="12.75" hidden="1" customHeight="1" x14ac:dyDescent="0.3">
      <c r="A13" s="4">
        <v>2</v>
      </c>
      <c r="B13" s="4" t="s">
        <v>12</v>
      </c>
      <c r="C13" s="4">
        <v>2</v>
      </c>
      <c r="D13" s="4" t="s">
        <v>37</v>
      </c>
      <c r="E13" s="5" t="s">
        <v>38</v>
      </c>
      <c r="F13" s="5" t="s">
        <v>39</v>
      </c>
      <c r="G13" s="4" t="s">
        <v>22</v>
      </c>
      <c r="H13" s="4">
        <v>35</v>
      </c>
      <c r="I13" s="6">
        <v>36618</v>
      </c>
      <c r="J13" s="4" t="s">
        <v>17</v>
      </c>
      <c r="K13" s="7">
        <v>4910436</v>
      </c>
    </row>
    <row r="14" spans="1:11" ht="12.75" hidden="1" customHeight="1" x14ac:dyDescent="0.3">
      <c r="A14" s="4">
        <v>3</v>
      </c>
      <c r="B14" s="4" t="s">
        <v>12</v>
      </c>
      <c r="C14" s="4">
        <v>3</v>
      </c>
      <c r="D14" s="4" t="s">
        <v>40</v>
      </c>
      <c r="E14" s="5" t="s">
        <v>41</v>
      </c>
      <c r="F14" s="5" t="s">
        <v>42</v>
      </c>
      <c r="G14" s="4" t="s">
        <v>22</v>
      </c>
      <c r="H14" s="4">
        <v>29</v>
      </c>
      <c r="I14" s="6">
        <v>36651</v>
      </c>
      <c r="J14" s="4" t="s">
        <v>17</v>
      </c>
      <c r="K14" s="7">
        <v>2910651</v>
      </c>
    </row>
    <row r="15" spans="1:11" ht="12.75" hidden="1" customHeight="1" x14ac:dyDescent="0.3">
      <c r="A15" s="4">
        <v>1</v>
      </c>
      <c r="B15" s="4" t="s">
        <v>18</v>
      </c>
      <c r="C15" s="4">
        <v>2</v>
      </c>
      <c r="D15" s="4" t="s">
        <v>43</v>
      </c>
      <c r="E15" s="5" t="s">
        <v>44</v>
      </c>
      <c r="F15" s="5" t="s">
        <v>45</v>
      </c>
      <c r="G15" s="4" t="s">
        <v>22</v>
      </c>
      <c r="H15" s="4">
        <v>26</v>
      </c>
      <c r="I15" s="6">
        <v>37151</v>
      </c>
      <c r="J15" s="4" t="s">
        <v>27</v>
      </c>
      <c r="K15" s="7">
        <v>8340131</v>
      </c>
    </row>
    <row r="16" spans="1:11" ht="12.75" customHeight="1" x14ac:dyDescent="0.3">
      <c r="A16" s="4">
        <v>1</v>
      </c>
      <c r="B16" s="4" t="s">
        <v>12</v>
      </c>
      <c r="C16" s="4">
        <v>1</v>
      </c>
      <c r="D16" s="4" t="s">
        <v>46</v>
      </c>
      <c r="E16" s="5" t="s">
        <v>47</v>
      </c>
      <c r="F16" s="5" t="s">
        <v>48</v>
      </c>
      <c r="G16" s="4" t="s">
        <v>16</v>
      </c>
      <c r="H16" s="4">
        <v>38</v>
      </c>
      <c r="I16" s="6">
        <v>37179</v>
      </c>
      <c r="J16" s="4" t="s">
        <v>23</v>
      </c>
      <c r="K16" s="7">
        <v>7430285</v>
      </c>
    </row>
    <row r="17" spans="1:11" ht="12.75" hidden="1" customHeight="1" x14ac:dyDescent="0.3">
      <c r="A17" s="4">
        <v>2</v>
      </c>
      <c r="B17" s="4" t="s">
        <v>18</v>
      </c>
      <c r="C17" s="4">
        <v>1</v>
      </c>
      <c r="D17" s="4" t="s">
        <v>49</v>
      </c>
      <c r="E17" s="5" t="s">
        <v>50</v>
      </c>
      <c r="F17" s="5" t="s">
        <v>51</v>
      </c>
      <c r="G17" s="4" t="s">
        <v>22</v>
      </c>
      <c r="H17" s="4">
        <v>54</v>
      </c>
      <c r="I17" s="6">
        <v>37358</v>
      </c>
      <c r="J17" s="4" t="s">
        <v>27</v>
      </c>
      <c r="K17" s="7">
        <v>4010394</v>
      </c>
    </row>
    <row r="18" spans="1:11" ht="12.75" hidden="1" customHeight="1" x14ac:dyDescent="0.3">
      <c r="A18" s="4">
        <v>1</v>
      </c>
      <c r="B18" s="4" t="s">
        <v>18</v>
      </c>
      <c r="C18" s="4">
        <v>2</v>
      </c>
      <c r="D18" s="4" t="s">
        <v>52</v>
      </c>
      <c r="E18" s="5" t="s">
        <v>53</v>
      </c>
      <c r="F18" s="5" t="s">
        <v>54</v>
      </c>
      <c r="G18" s="4" t="s">
        <v>16</v>
      </c>
      <c r="H18" s="4">
        <v>32</v>
      </c>
      <c r="I18" s="6">
        <v>37810</v>
      </c>
      <c r="J18" s="4" t="s">
        <v>17</v>
      </c>
      <c r="K18" s="7">
        <v>6310321</v>
      </c>
    </row>
    <row r="19" spans="1:11" ht="12.75" hidden="1" customHeight="1" x14ac:dyDescent="0.3">
      <c r="A19" s="4">
        <v>2</v>
      </c>
      <c r="B19" s="4" t="s">
        <v>12</v>
      </c>
      <c r="C19" s="4">
        <v>1</v>
      </c>
      <c r="D19" s="4" t="s">
        <v>55</v>
      </c>
      <c r="E19" s="5" t="s">
        <v>56</v>
      </c>
      <c r="F19" s="5" t="s">
        <v>57</v>
      </c>
      <c r="G19" s="4" t="s">
        <v>22</v>
      </c>
      <c r="H19" s="4">
        <v>24</v>
      </c>
      <c r="I19" s="6">
        <v>37978</v>
      </c>
      <c r="J19" s="4" t="s">
        <v>23</v>
      </c>
      <c r="K19" s="7">
        <v>7301039</v>
      </c>
    </row>
    <row r="20" spans="1:11" ht="12.75" customHeight="1" x14ac:dyDescent="0.25"/>
    <row r="21" spans="1:11" ht="12.75" customHeight="1" x14ac:dyDescent="0.25"/>
    <row r="22" spans="1:11" ht="12.75" customHeight="1" x14ac:dyDescent="0.25"/>
    <row r="23" spans="1:11" ht="12.75" customHeight="1" x14ac:dyDescent="0.25"/>
    <row r="24" spans="1:11" ht="12.75" customHeight="1" x14ac:dyDescent="0.25"/>
    <row r="25" spans="1:11" ht="12.75" customHeight="1" x14ac:dyDescent="0.25"/>
    <row r="26" spans="1:11" ht="12.75" customHeight="1" x14ac:dyDescent="0.25"/>
    <row r="27" spans="1:11" ht="12.75" customHeight="1" x14ac:dyDescent="0.25"/>
    <row r="28" spans="1:11" ht="12.75" customHeight="1" x14ac:dyDescent="0.25"/>
    <row r="29" spans="1:11" ht="12.75" customHeight="1" x14ac:dyDescent="0.25"/>
    <row r="30" spans="1:11" ht="12.75" customHeight="1" x14ac:dyDescent="0.25"/>
    <row r="31" spans="1:11" ht="12.75" customHeight="1" x14ac:dyDescent="0.25"/>
    <row r="32" spans="1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A6:K19" xr:uid="{00000000-0001-0000-0600-000000000000}">
    <filterColumn colId="0">
      <filters>
        <filter val="1"/>
      </filters>
    </filterColumn>
    <filterColumn colId="2">
      <filters>
        <filter val="1"/>
      </filters>
    </filterColumn>
  </autoFilter>
  <mergeCells count="1">
    <mergeCell ref="A4:K4"/>
  </mergeCells>
  <pageMargins left="0.75" right="0.75" top="1" bottom="1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theme="4" tint="0.39997558519241921"/>
  </sheetPr>
  <dimension ref="A1:K1000"/>
  <sheetViews>
    <sheetView workbookViewId="0">
      <selection activeCell="E8" sqref="E8"/>
    </sheetView>
  </sheetViews>
  <sheetFormatPr defaultColWidth="14.453125" defaultRowHeight="15" customHeight="1" x14ac:dyDescent="0.25"/>
  <cols>
    <col min="1" max="1" width="11" customWidth="1"/>
    <col min="2" max="2" width="12" customWidth="1"/>
    <col min="3" max="3" width="10.81640625" customWidth="1"/>
    <col min="4" max="4" width="8.7265625" customWidth="1"/>
    <col min="5" max="6" width="10.54296875" customWidth="1"/>
    <col min="7" max="7" width="11.1796875" customWidth="1"/>
    <col min="8" max="8" width="8.7265625" customWidth="1"/>
    <col min="9" max="9" width="13.1796875" customWidth="1"/>
    <col min="10" max="10" width="9.453125" customWidth="1"/>
    <col min="11" max="11" width="12.81640625" customWidth="1"/>
    <col min="12" max="26" width="8.7265625" customWidth="1"/>
  </cols>
  <sheetData>
    <row r="1" spans="1:11" ht="12.75" customHeight="1" x14ac:dyDescent="0.25"/>
    <row r="2" spans="1:11" ht="12.75" customHeight="1" x14ac:dyDescent="0.25"/>
    <row r="3" spans="1:11" ht="12.75" customHeight="1" x14ac:dyDescent="0.25"/>
    <row r="4" spans="1:11" ht="24" customHeight="1" x14ac:dyDescent="0.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2.75" customHeight="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2.75" customHeight="1" x14ac:dyDescent="0.3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</row>
    <row r="7" spans="1:11" ht="12.75" hidden="1" customHeight="1" x14ac:dyDescent="0.3">
      <c r="A7" s="4">
        <v>2</v>
      </c>
      <c r="B7" s="4" t="s">
        <v>12</v>
      </c>
      <c r="C7" s="4">
        <v>3</v>
      </c>
      <c r="D7" s="4" t="s">
        <v>13</v>
      </c>
      <c r="E7" s="5" t="s">
        <v>14</v>
      </c>
      <c r="F7" s="5" t="s">
        <v>15</v>
      </c>
      <c r="G7" s="4" t="s">
        <v>16</v>
      </c>
      <c r="H7" s="4">
        <v>37</v>
      </c>
      <c r="I7" s="6">
        <v>42368</v>
      </c>
      <c r="J7" s="4" t="s">
        <v>17</v>
      </c>
      <c r="K7" s="7">
        <v>4567103</v>
      </c>
    </row>
    <row r="8" spans="1:11" ht="12.75" hidden="1" customHeight="1" x14ac:dyDescent="0.3">
      <c r="A8" s="4">
        <v>3</v>
      </c>
      <c r="B8" s="4" t="s">
        <v>18</v>
      </c>
      <c r="C8" s="4">
        <v>2</v>
      </c>
      <c r="D8" s="4" t="s">
        <v>19</v>
      </c>
      <c r="E8" s="5" t="s">
        <v>20</v>
      </c>
      <c r="F8" s="5" t="s">
        <v>21</v>
      </c>
      <c r="G8" s="4" t="s">
        <v>22</v>
      </c>
      <c r="H8" s="4">
        <v>44</v>
      </c>
      <c r="I8" s="6">
        <v>34621</v>
      </c>
      <c r="J8" s="4" t="s">
        <v>23</v>
      </c>
      <c r="K8" s="7">
        <v>8340712</v>
      </c>
    </row>
    <row r="9" spans="1:11" ht="12.75" hidden="1" customHeight="1" x14ac:dyDescent="0.3">
      <c r="A9" s="4">
        <v>2</v>
      </c>
      <c r="B9" s="4" t="s">
        <v>18</v>
      </c>
      <c r="C9" s="4">
        <v>1</v>
      </c>
      <c r="D9" s="4" t="s">
        <v>24</v>
      </c>
      <c r="E9" s="5" t="s">
        <v>25</v>
      </c>
      <c r="F9" s="5" t="s">
        <v>26</v>
      </c>
      <c r="G9" s="4" t="s">
        <v>16</v>
      </c>
      <c r="H9" s="4">
        <v>27</v>
      </c>
      <c r="I9" s="6">
        <v>34764</v>
      </c>
      <c r="J9" s="4" t="s">
        <v>27</v>
      </c>
      <c r="K9" s="7">
        <v>3919342</v>
      </c>
    </row>
    <row r="10" spans="1:11" ht="12.75" hidden="1" customHeight="1" x14ac:dyDescent="0.3">
      <c r="A10" s="4">
        <v>1</v>
      </c>
      <c r="B10" s="4" t="s">
        <v>18</v>
      </c>
      <c r="C10" s="4">
        <v>3</v>
      </c>
      <c r="D10" s="4" t="s">
        <v>28</v>
      </c>
      <c r="E10" s="5" t="s">
        <v>29</v>
      </c>
      <c r="F10" s="5" t="s">
        <v>30</v>
      </c>
      <c r="G10" s="4" t="s">
        <v>16</v>
      </c>
      <c r="H10" s="4">
        <v>32</v>
      </c>
      <c r="I10" s="6">
        <v>35626</v>
      </c>
      <c r="J10" s="4" t="s">
        <v>27</v>
      </c>
      <c r="K10" s="7">
        <v>5912056</v>
      </c>
    </row>
    <row r="11" spans="1:11" ht="12.75" hidden="1" customHeight="1" x14ac:dyDescent="0.3">
      <c r="A11" s="4">
        <v>1</v>
      </c>
      <c r="B11" s="4" t="s">
        <v>12</v>
      </c>
      <c r="C11" s="4">
        <v>3</v>
      </c>
      <c r="D11" s="4" t="s">
        <v>31</v>
      </c>
      <c r="E11" s="5" t="s">
        <v>32</v>
      </c>
      <c r="F11" s="5" t="s">
        <v>33</v>
      </c>
      <c r="G11" s="4" t="s">
        <v>16</v>
      </c>
      <c r="H11" s="4">
        <v>42</v>
      </c>
      <c r="I11" s="6">
        <v>36112</v>
      </c>
      <c r="J11" s="4" t="s">
        <v>23</v>
      </c>
      <c r="K11" s="7">
        <v>1961815</v>
      </c>
    </row>
    <row r="12" spans="1:11" ht="12.75" hidden="1" customHeight="1" x14ac:dyDescent="0.3">
      <c r="A12" s="4">
        <v>2</v>
      </c>
      <c r="B12" s="4" t="s">
        <v>12</v>
      </c>
      <c r="C12" s="4">
        <v>3</v>
      </c>
      <c r="D12" s="4" t="s">
        <v>34</v>
      </c>
      <c r="E12" s="5" t="s">
        <v>35</v>
      </c>
      <c r="F12" s="5" t="s">
        <v>36</v>
      </c>
      <c r="G12" s="4" t="s">
        <v>16</v>
      </c>
      <c r="H12" s="4">
        <v>34</v>
      </c>
      <c r="I12" s="6">
        <v>36144</v>
      </c>
      <c r="J12" s="4" t="s">
        <v>23</v>
      </c>
      <c r="K12" s="7">
        <v>3251756</v>
      </c>
    </row>
    <row r="13" spans="1:11" ht="12.75" customHeight="1" x14ac:dyDescent="0.3">
      <c r="A13" s="4">
        <v>2</v>
      </c>
      <c r="B13" s="4" t="s">
        <v>12</v>
      </c>
      <c r="C13" s="4">
        <v>2</v>
      </c>
      <c r="D13" s="4" t="s">
        <v>37</v>
      </c>
      <c r="E13" s="5" t="s">
        <v>38</v>
      </c>
      <c r="F13" s="5" t="s">
        <v>39</v>
      </c>
      <c r="G13" s="4" t="s">
        <v>22</v>
      </c>
      <c r="H13" s="4">
        <v>35</v>
      </c>
      <c r="I13" s="6">
        <v>36618</v>
      </c>
      <c r="J13" s="4" t="s">
        <v>17</v>
      </c>
      <c r="K13" s="7">
        <v>4910436</v>
      </c>
    </row>
    <row r="14" spans="1:11" ht="12.75" hidden="1" customHeight="1" x14ac:dyDescent="0.3">
      <c r="A14" s="4">
        <v>3</v>
      </c>
      <c r="B14" s="4" t="s">
        <v>12</v>
      </c>
      <c r="C14" s="4">
        <v>3</v>
      </c>
      <c r="D14" s="4" t="s">
        <v>40</v>
      </c>
      <c r="E14" s="5" t="s">
        <v>41</v>
      </c>
      <c r="F14" s="5" t="s">
        <v>42</v>
      </c>
      <c r="G14" s="4" t="s">
        <v>22</v>
      </c>
      <c r="H14" s="4">
        <v>29</v>
      </c>
      <c r="I14" s="6">
        <v>36651</v>
      </c>
      <c r="J14" s="4" t="s">
        <v>17</v>
      </c>
      <c r="K14" s="7">
        <v>2910651</v>
      </c>
    </row>
    <row r="15" spans="1:11" ht="12.75" customHeight="1" x14ac:dyDescent="0.3">
      <c r="A15" s="4">
        <v>1</v>
      </c>
      <c r="B15" s="4" t="s">
        <v>18</v>
      </c>
      <c r="C15" s="4">
        <v>2</v>
      </c>
      <c r="D15" s="4" t="s">
        <v>43</v>
      </c>
      <c r="E15" s="5" t="s">
        <v>44</v>
      </c>
      <c r="F15" s="5" t="s">
        <v>45</v>
      </c>
      <c r="G15" s="4" t="s">
        <v>22</v>
      </c>
      <c r="H15" s="4">
        <v>26</v>
      </c>
      <c r="I15" s="6">
        <v>37151</v>
      </c>
      <c r="J15" s="4" t="s">
        <v>27</v>
      </c>
      <c r="K15" s="7">
        <v>8340131</v>
      </c>
    </row>
    <row r="16" spans="1:11" ht="12.75" customHeight="1" x14ac:dyDescent="0.3">
      <c r="A16" s="4">
        <v>1</v>
      </c>
      <c r="B16" s="4" t="s">
        <v>12</v>
      </c>
      <c r="C16" s="4">
        <v>1</v>
      </c>
      <c r="D16" s="4" t="s">
        <v>46</v>
      </c>
      <c r="E16" s="5" t="s">
        <v>47</v>
      </c>
      <c r="F16" s="5" t="s">
        <v>48</v>
      </c>
      <c r="G16" s="4" t="s">
        <v>16</v>
      </c>
      <c r="H16" s="4">
        <v>38</v>
      </c>
      <c r="I16" s="6">
        <v>37179</v>
      </c>
      <c r="J16" s="4" t="s">
        <v>23</v>
      </c>
      <c r="K16" s="7">
        <v>7430285</v>
      </c>
    </row>
    <row r="17" spans="1:11" ht="12.75" customHeight="1" x14ac:dyDescent="0.3">
      <c r="A17" s="4">
        <v>2</v>
      </c>
      <c r="B17" s="4" t="s">
        <v>18</v>
      </c>
      <c r="C17" s="4">
        <v>1</v>
      </c>
      <c r="D17" s="4" t="s">
        <v>49</v>
      </c>
      <c r="E17" s="5" t="s">
        <v>50</v>
      </c>
      <c r="F17" s="5" t="s">
        <v>51</v>
      </c>
      <c r="G17" s="4" t="s">
        <v>22</v>
      </c>
      <c r="H17" s="4">
        <v>54</v>
      </c>
      <c r="I17" s="6">
        <v>37358</v>
      </c>
      <c r="J17" s="4" t="s">
        <v>27</v>
      </c>
      <c r="K17" s="7">
        <v>4010394</v>
      </c>
    </row>
    <row r="18" spans="1:11" ht="12.75" hidden="1" customHeight="1" x14ac:dyDescent="0.3">
      <c r="A18" s="4">
        <v>1</v>
      </c>
      <c r="B18" s="4" t="s">
        <v>18</v>
      </c>
      <c r="C18" s="4">
        <v>2</v>
      </c>
      <c r="D18" s="4" t="s">
        <v>52</v>
      </c>
      <c r="E18" s="5" t="s">
        <v>53</v>
      </c>
      <c r="F18" s="5" t="s">
        <v>54</v>
      </c>
      <c r="G18" s="4" t="s">
        <v>16</v>
      </c>
      <c r="H18" s="4">
        <v>32</v>
      </c>
      <c r="I18" s="6">
        <v>37810</v>
      </c>
      <c r="J18" s="4" t="s">
        <v>17</v>
      </c>
      <c r="K18" s="7">
        <v>6310321</v>
      </c>
    </row>
    <row r="19" spans="1:11" ht="12.75" hidden="1" customHeight="1" x14ac:dyDescent="0.3">
      <c r="A19" s="4">
        <v>2</v>
      </c>
      <c r="B19" s="4" t="s">
        <v>12</v>
      </c>
      <c r="C19" s="4">
        <v>1</v>
      </c>
      <c r="D19" s="4" t="s">
        <v>55</v>
      </c>
      <c r="E19" s="5" t="s">
        <v>56</v>
      </c>
      <c r="F19" s="5" t="s">
        <v>57</v>
      </c>
      <c r="G19" s="4" t="s">
        <v>22</v>
      </c>
      <c r="H19" s="4">
        <v>24</v>
      </c>
      <c r="I19" s="6">
        <v>37978</v>
      </c>
      <c r="J19" s="4" t="s">
        <v>23</v>
      </c>
      <c r="K19" s="7">
        <v>7301039</v>
      </c>
    </row>
    <row r="20" spans="1:11" ht="12.75" customHeight="1" x14ac:dyDescent="0.25"/>
    <row r="21" spans="1:11" ht="12.75" customHeight="1" x14ac:dyDescent="0.25"/>
    <row r="22" spans="1:11" ht="12.75" customHeight="1" x14ac:dyDescent="0.25"/>
    <row r="23" spans="1:11" ht="12.75" customHeight="1" x14ac:dyDescent="0.25"/>
    <row r="24" spans="1:11" ht="12.75" customHeight="1" x14ac:dyDescent="0.25"/>
    <row r="25" spans="1:11" ht="12.75" customHeight="1" x14ac:dyDescent="0.25"/>
    <row r="26" spans="1:11" ht="12.75" customHeight="1" x14ac:dyDescent="0.25"/>
    <row r="27" spans="1:11" ht="12.75" customHeight="1" x14ac:dyDescent="0.25"/>
    <row r="28" spans="1:11" ht="12.75" customHeight="1" x14ac:dyDescent="0.25"/>
    <row r="29" spans="1:11" ht="12.75" customHeight="1" x14ac:dyDescent="0.25"/>
    <row r="30" spans="1:11" ht="12.75" customHeight="1" x14ac:dyDescent="0.25"/>
    <row r="31" spans="1:11" ht="12.75" customHeight="1" x14ac:dyDescent="0.25"/>
    <row r="32" spans="1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A6:K19" xr:uid="{00000000-0001-0000-0700-000000000000}">
    <filterColumn colId="4">
      <customFilters>
        <customFilter val="*r"/>
      </customFilters>
    </filterColumn>
  </autoFilter>
  <pageMargins left="0.75" right="0.75" top="1" bottom="1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602F1E27F6D54D88F508BC06CAA3C9" ma:contentTypeVersion="4" ma:contentTypeDescription="Create a new document." ma:contentTypeScope="" ma:versionID="b6196875238557552dac7764ad52f5a7">
  <xsd:schema xmlns:xsd="http://www.w3.org/2001/XMLSchema" xmlns:xs="http://www.w3.org/2001/XMLSchema" xmlns:p="http://schemas.microsoft.com/office/2006/metadata/properties" xmlns:ns3="8799feaf-55a6-47bc-81c0-1f56bee1c145" targetNamespace="http://schemas.microsoft.com/office/2006/metadata/properties" ma:root="true" ma:fieldsID="b13ba085ce8eed35cc7adf3f76780548" ns3:_="">
    <xsd:import namespace="8799feaf-55a6-47bc-81c0-1f56bee1c1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99feaf-55a6-47bc-81c0-1f56bee1c1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A555DF-3BD0-4416-ACC7-96799497A8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99feaf-55a6-47bc-81c0-1f56bee1c1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0E05E1-7F56-40F1-A502-8A77468798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A59FFF-6964-4259-BE6C-DD284EBA9675}">
  <ds:schemaRefs>
    <ds:schemaRef ds:uri="8799feaf-55a6-47bc-81c0-1f56bee1c145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Creating &amp; Formatting DEMO</vt:lpstr>
      <vt:lpstr>Sort A</vt:lpstr>
      <vt:lpstr>Sort B</vt:lpstr>
      <vt:lpstr>Sort C</vt:lpstr>
      <vt:lpstr>Sort D</vt:lpstr>
      <vt:lpstr>Sort E</vt:lpstr>
      <vt:lpstr>Filter A</vt:lpstr>
      <vt:lpstr>Filter B</vt:lpstr>
      <vt:lpstr>Filter C</vt:lpstr>
      <vt:lpstr>Filter D</vt:lpstr>
      <vt:lpstr>Filter E</vt:lpstr>
      <vt:lpstr>Filter F</vt:lpstr>
      <vt:lpstr>Filter G</vt:lpstr>
      <vt:lpstr>Filter H</vt:lpstr>
      <vt:lpstr>Filter I</vt:lpstr>
      <vt:lpstr>Filter J</vt:lpstr>
      <vt:lpstr>Subtotals A</vt:lpstr>
      <vt:lpstr>Subtotals B</vt:lpstr>
      <vt:lpstr>Excel Overview Rubric </vt:lpstr>
      <vt:lpstr>Excel Overview Activity</vt:lpstr>
      <vt:lpstr>EX A</vt:lpstr>
      <vt:lpstr>Payroll Register </vt:lpstr>
      <vt:lpstr>Cash Drawer </vt:lpstr>
      <vt:lpstr>'Creating &amp; Formatting DEMO'!Print_Area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Sieve, Juli</dc:creator>
  <cp:lastModifiedBy>Gunnar Forcier</cp:lastModifiedBy>
  <dcterms:created xsi:type="dcterms:W3CDTF">1996-10-14T23:33:28Z</dcterms:created>
  <dcterms:modified xsi:type="dcterms:W3CDTF">2023-02-27T02:49:29Z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0x010100E1602F1E27F6D54D88F508BC06CAA3C9</vt:lpwstr>
  </property>
</Properties>
</file>