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filterPrivacy="1" autoCompressPictures="1" defaultThemeVersion="124226"/>
  <bookViews>
    <workbookView xWindow="240" yWindow="110" windowWidth="14810" windowHeight="8010"/>
  </bookViews>
  <sheets>
    <sheet name="标准模板" sheetId="1" r:id="rId1"/>
    <sheet name="供应商数据" sheetId="7" r:id="rId2"/>
    <sheet name="Sheet1" sheetId="8" r:id="rId3"/>
    <sheet name="标准模板对应关系" sheetId="6" r:id="rId4"/>
    <sheet name="基数比例" sheetId="4" r:id="rId5"/>
    <sheet name="四川菲斯克" sheetId="2" state="hidden" r:id="rId6"/>
    <sheet name="江西大唐" sheetId="3" state="hidden" r:id="rId7"/>
    <sheet name="江西大唐 (2)" sheetId="5" state="hidden" r:id="rId8"/>
  </sheets>
  <definedNames>
    <definedName name="_xlnm._FilterDatabase" localSheetId="3" hidden="1"><![CDATA[标准模板对应关系!#REF!]]></definedName>
    <definedName name="_xlnm._FilterDatabase" localSheetId="4" hidden="1"><![CDATA[基数比例!$A$1:$IA$1]]></definedName>
  </definedNames>
  <calcPr calcId="152511" calcMode="auto" fullCalcOnLoad="0" refMode="A1" iterate="0" fullPrecision="0" calcCompleted="0" calcOnSave="0" concurrentCalc="0" forceFullCalc="0"/>
</workbook>
</file>

<file path=xl/calcChain.xml><?xml version="1.0" encoding="utf-8"?>
<calcChain xmlns="http://schemas.openxmlformats.org/spreadsheetml/2006/main">
  <c r="AO4" i="7" l="1"/>
  <c r="AZ4" i="7" s="1"/>
  <c r="AM4" i="7"/>
  <c r="AY4" i="7" s="1"/>
  <c r="BC4" i="7" s="1"/>
  <c r="AJ4" i="7"/>
  <c r="AG4" i="7"/>
  <c r="AC4" i="7"/>
  <c r="AB4" i="7"/>
  <c r="Y4" i="7"/>
  <c r="W4" i="7"/>
  <c r="AW4" i="7" s="1"/>
  <c r="T4" i="7"/>
  <c r="AX4" i="7" s="1"/>
  <c r="R4" i="7"/>
  <c r="AO3" i="7"/>
  <c r="AZ3" i="7" s="1"/>
  <c r="AM3" i="7"/>
  <c r="AY3" i="7" s="1"/>
  <c r="BC3" i="7" s="1"/>
  <c r="AJ3" i="7"/>
  <c r="AG3" i="7"/>
  <c r="AC3" i="7"/>
  <c r="AB3" i="7"/>
  <c r="Y3" i="7"/>
  <c r="W3" i="7"/>
  <c r="T3" i="7"/>
  <c r="R3" i="7"/>
  <c r="AW3" i="7" s="1"/>
  <c r="AX3" i="7" l="1"/>
  <c r="BB4" i="7"/>
  <c r="BE4" i="7" s="1"/>
  <c r="BA4" i="7"/>
  <c r="BB3" i="7"/>
  <c r="BE3" i="7" s="1"/>
  <c r="BA3" i="7"/>
</calcChain>
</file>

<file path=xl/sharedStrings.xml><?xml version="1.0" encoding="utf-8"?>
<sst xmlns="http://schemas.openxmlformats.org/spreadsheetml/2006/main" count="1088" uniqueCount="177">
  <si>
    <t xml:space="preserve">序号</t>
  </si>
  <si>
    <t xml:space="preserve">客户名称</t>
  </si>
  <si>
    <t xml:space="preserve">缴费城市</t>
  </si>
  <si>
    <t xml:space="preserve">产品类型</t>
  </si>
  <si>
    <t xml:space="preserve">成本中心</t>
  </si>
  <si>
    <t xml:space="preserve">四险序列号</t>
  </si>
  <si>
    <t xml:space="preserve">公积金编号</t>
  </si>
  <si>
    <t xml:space="preserve">员工姓名</t>
  </si>
  <si>
    <t xml:space="preserve">身份证号码</t>
  </si>
  <si>
    <t xml:space="preserve">社保缴纳起始月</t>
  </si>
  <si>
    <t xml:space="preserve">公积金缴纳起始月</t>
  </si>
  <si>
    <t xml:space="preserve">社保缴纳所属月</t>
  </si>
  <si>
    <t xml:space="preserve">公积金缴纳所属月</t>
  </si>
  <si>
    <t xml:space="preserve">养老保险</t>
  </si>
  <si>
    <t xml:space="preserve">医疗保险</t>
  </si>
  <si>
    <t xml:space="preserve">失业保险</t>
  </si>
  <si>
    <t xml:space="preserve">生育保险</t>
  </si>
  <si>
    <t xml:space="preserve">工伤保险</t>
  </si>
  <si>
    <t xml:space="preserve">住房公积金</t>
  </si>
  <si>
    <t xml:space="preserve">补充养老保险</t>
  </si>
  <si>
    <t xml:space="preserve">其他</t>
  </si>
  <si>
    <t xml:space="preserve">缴纳小计</t>
  </si>
  <si>
    <t xml:space="preserve">社保合计</t>
  </si>
  <si>
    <t xml:space="preserve">公积金合计</t>
  </si>
  <si>
    <t xml:space="preserve">总计</t>
  </si>
  <si>
    <t xml:space="preserve">备注</t>
  </si>
  <si>
    <t xml:space="preserve">缴纳基数</t>
  </si>
  <si>
    <t xml:space="preserve">公司比例</t>
  </si>
  <si>
    <t xml:space="preserve">公司金额</t>
  </si>
  <si>
    <t xml:space="preserve">个人比例</t>
  </si>
  <si>
    <t xml:space="preserve">个人金额</t>
  </si>
  <si>
    <t xml:space="preserve">比例</t>
  </si>
  <si>
    <t xml:space="preserve">金额</t>
  </si>
  <si>
    <t xml:space="preserve">公司</t>
  </si>
  <si>
    <t xml:space="preserve">个人</t>
  </si>
  <si>
    <t xml:space="preserve">社保公司</t>
  </si>
  <si>
    <t xml:space="preserve">社保个人</t>
  </si>
  <si>
    <t xml:space="preserve">公积金公司</t>
  </si>
  <si>
    <t xml:space="preserve">公积金个人</t>
  </si>
  <si>
    <t xml:space="preserve">小计</t>
  </si>
  <si>
    <t xml:space="preserve">北京</t>
  </si>
  <si>
    <t xml:space="preserve">所属公司</t>
    <phoneticPr fontId="3" type="noConversion"/>
  </si>
  <si>
    <t xml:space="preserve">结算服务费</t>
    <phoneticPr fontId="3" type="noConversion"/>
  </si>
  <si>
    <t xml:space="preserve">供应商名称</t>
    <phoneticPr fontId="3" type="noConversion"/>
  </si>
  <si>
    <t xml:space="preserve">参保类型</t>
    <phoneticPr fontId="3" type="noConversion"/>
  </si>
  <si>
    <t xml:space="preserve">易铭天或博普奥</t>
  </si>
  <si>
    <t xml:space="preserve">户口性质</t>
  </si>
  <si>
    <t xml:space="preserve">汇缴</t>
  </si>
  <si>
    <t xml:space="preserve">服务费</t>
  </si>
  <si>
    <t xml:space="preserve">社保总计</t>
  </si>
  <si>
    <t xml:space="preserve">养老</t>
  </si>
  <si>
    <t xml:space="preserve">医疗</t>
  </si>
  <si>
    <t xml:space="preserve">失业</t>
  </si>
  <si>
    <t xml:space="preserve">生育</t>
  </si>
  <si>
    <t xml:space="preserve">工伤</t>
  </si>
  <si>
    <t xml:space="preserve">公积金</t>
  </si>
  <si>
    <t xml:space="preserve">工伤补充险</t>
  </si>
  <si>
    <t xml:space="preserve">养老其他费用</t>
  </si>
  <si>
    <t xml:space="preserve">工伤其他费用</t>
  </si>
  <si>
    <t xml:space="preserve">失业其他费用</t>
  </si>
  <si>
    <t xml:space="preserve">滞纳金</t>
  </si>
  <si>
    <t xml:space="preserve">制卡费</t>
  </si>
  <si>
    <t xml:space="preserve">大病</t>
  </si>
  <si>
    <t xml:space="preserve">管理费</t>
  </si>
  <si>
    <t xml:space="preserve">补差</t>
  </si>
  <si>
    <t xml:space="preserve">省份</t>
  </si>
  <si>
    <t xml:space="preserve">城市</t>
    <phoneticPr fontId="6" type="noConversion"/>
  </si>
  <si>
    <t xml:space="preserve">保险类型</t>
    <phoneticPr fontId="6" type="noConversion"/>
  </si>
  <si>
    <t xml:space="preserve">险种</t>
  </si>
  <si>
    <t xml:space="preserve">参保类型</t>
  </si>
  <si>
    <t xml:space="preserve">企业缴纳比例</t>
  </si>
  <si>
    <t xml:space="preserve">企业缴纳常量</t>
  </si>
  <si>
    <t xml:space="preserve">个人缴纳比例</t>
  </si>
  <si>
    <t xml:space="preserve">个人缴纳常量</t>
  </si>
  <si>
    <t xml:space="preserve">企业最高基数</t>
  </si>
  <si>
    <t xml:space="preserve">企业最低基数</t>
  </si>
  <si>
    <t xml:space="preserve">个人最高基数</t>
  </si>
  <si>
    <t xml:space="preserve">个人最低基数</t>
  </si>
  <si>
    <t xml:space="preserve">缴费频率</t>
  </si>
  <si>
    <t xml:space="preserve">社平工资</t>
  </si>
  <si>
    <t xml:space="preserve">最低工资</t>
  </si>
  <si>
    <t xml:space="preserve">个人金额舍入方式</t>
  </si>
  <si>
    <t xml:space="preserve">企业金额舍入方式</t>
  </si>
  <si>
    <t xml:space="preserve">开始时间</t>
    <phoneticPr fontId="6" type="noConversion"/>
  </si>
  <si>
    <t xml:space="preserve">结束时间</t>
    <phoneticPr fontId="6" type="noConversion"/>
  </si>
  <si>
    <t xml:space="preserve">是否强制缴纳公积金</t>
  </si>
  <si>
    <t xml:space="preserve">北京珞然劳务服务中心</t>
    <phoneticPr fontId="6" type="noConversion"/>
  </si>
  <si>
    <t xml:space="preserve">标准</t>
  </si>
  <si>
    <t xml:space="preserve">0.19</t>
    <phoneticPr fontId="6" type="noConversion"/>
  </si>
  <si>
    <t xml:space="preserve">0</t>
    <phoneticPr fontId="6" type="noConversion"/>
  </si>
  <si>
    <t xml:space="preserve">0.08</t>
  </si>
  <si>
    <t xml:space="preserve">21258</t>
    <phoneticPr fontId="6" type="noConversion"/>
  </si>
  <si>
    <t xml:space="preserve">2834</t>
    <phoneticPr fontId="6" type="noConversion"/>
  </si>
  <si>
    <t xml:space="preserve">每月</t>
  </si>
  <si>
    <t xml:space="preserve">6463</t>
  </si>
  <si>
    <t xml:space="preserve">0</t>
  </si>
  <si>
    <t xml:space="preserve">商业舍入到分</t>
  </si>
  <si>
    <t xml:space="preserve">1020</t>
    <phoneticPr fontId="6" type="noConversion"/>
  </si>
  <si>
    <t xml:space="preserve">外地农村</t>
    <phoneticPr fontId="6" type="noConversion"/>
  </si>
  <si>
    <t xml:space="preserve">0.008</t>
    <phoneticPr fontId="6" type="noConversion"/>
  </si>
  <si>
    <t xml:space="preserve">0.002</t>
  </si>
  <si>
    <t xml:space="preserve">1030</t>
    <phoneticPr fontId="6" type="noConversion"/>
  </si>
  <si>
    <t xml:space="preserve">0.1</t>
  </si>
  <si>
    <t xml:space="preserve">0.02</t>
  </si>
  <si>
    <t xml:space="preserve">3</t>
  </si>
  <si>
    <t xml:space="preserve">4252</t>
    <phoneticPr fontId="6" type="noConversion"/>
  </si>
  <si>
    <t xml:space="preserve">1040</t>
  </si>
  <si>
    <r>
      <t xml:space="preserve">0.00</t>
    </r>
    <r>
      <rPr>
        <sz val="10"/>
        <rFont val="宋体"/>
        <family val="3"/>
        <charset val="134"/>
      </rPr>
      <t xml:space="preserve">4</t>
    </r>
    <phoneticPr fontId="6" type="noConversion"/>
  </si>
  <si>
    <t xml:space="preserve">标准</t>
    <phoneticPr fontId="6" type="noConversion"/>
  </si>
  <si>
    <t xml:space="preserve">0.008</t>
  </si>
  <si>
    <t xml:space="preserve">1060</t>
  </si>
  <si>
    <t xml:space="preserve">0.12</t>
  </si>
  <si>
    <t xml:space="preserve">1955</t>
  </si>
  <si>
    <t xml:space="preserve">商业舍入到元</t>
  </si>
  <si>
    <t xml:space="preserve">江西大唐</t>
    <phoneticPr fontId="3" type="noConversion"/>
  </si>
  <si>
    <t xml:space="preserve">供应商名称</t>
    <phoneticPr fontId="6" type="noConversion"/>
  </si>
  <si>
    <t xml:space="preserve">北京百年智库科技有限公司</t>
  </si>
  <si>
    <t xml:space="preserve">代理</t>
  </si>
  <si>
    <t xml:space="preserve">OTO</t>
  </si>
  <si>
    <t xml:space="preserve">博普奥</t>
  </si>
  <si>
    <t xml:space="preserve">4351-Y</t>
    <phoneticPr fontId="6" type="noConversion"/>
  </si>
  <si>
    <t xml:space="preserve">刘含秋</t>
  </si>
  <si>
    <t xml:space="preserve">230119197508280614</t>
  </si>
  <si>
    <t xml:space="preserve">本地城镇</t>
    <phoneticPr fontId="6" type="noConversion"/>
  </si>
  <si>
    <t xml:space="preserve">RTQ-45454</t>
    <phoneticPr fontId="6" type="noConversion"/>
  </si>
  <si>
    <t xml:space="preserve">陈瑞</t>
  </si>
  <si>
    <t xml:space="preserve">340322198911212063</t>
  </si>
  <si>
    <t xml:space="preserve">外地农村</t>
  </si>
  <si>
    <t xml:space="preserve">1010</t>
    <phoneticPr fontId="6" type="noConversion"/>
  </si>
  <si>
    <t xml:space="preserve">0</t>
    <phoneticPr fontId="6" type="noConversion"/>
  </si>
  <si>
    <t xml:space="preserve">2834</t>
    <phoneticPr fontId="6" type="noConversion"/>
  </si>
  <si>
    <t xml:space="preserve">1020</t>
    <phoneticPr fontId="6" type="noConversion"/>
  </si>
  <si>
    <t xml:space="preserve">0.008</t>
    <phoneticPr fontId="6" type="noConversion"/>
  </si>
  <si>
    <t xml:space="preserve">0</t>
    <phoneticPr fontId="6" type="noConversion"/>
  </si>
  <si>
    <t xml:space="preserve">21258</t>
    <phoneticPr fontId="6" type="noConversion"/>
  </si>
  <si>
    <t xml:space="preserve">2834</t>
    <phoneticPr fontId="6" type="noConversion"/>
  </si>
  <si>
    <t xml:space="preserve">北京珞然劳务服务中心</t>
    <phoneticPr fontId="6" type="noConversion"/>
  </si>
  <si>
    <t xml:space="preserve">1020</t>
    <phoneticPr fontId="6" type="noConversion"/>
  </si>
  <si>
    <t xml:space="preserve">本地农村</t>
    <phoneticPr fontId="6" type="noConversion"/>
  </si>
  <si>
    <t xml:space="preserve">城镇户口</t>
    <phoneticPr fontId="6" type="noConversion"/>
  </si>
  <si>
    <t xml:space="preserve">北京珞然劳务服务中心</t>
    <phoneticPr fontId="6" type="noConversion"/>
  </si>
  <si>
    <t xml:space="preserve">工伤保险</t>
    <phoneticPr fontId="6" type="noConversion"/>
  </si>
  <si>
    <t xml:space="preserve">4252</t>
    <phoneticPr fontId="6" type="noConversion"/>
  </si>
  <si>
    <t xml:space="preserve">1050</t>
    <phoneticPr fontId="6" type="noConversion"/>
  </si>
  <si>
    <t xml:space="preserve">标准</t>
    <phoneticPr fontId="6" type="noConversion"/>
  </si>
  <si>
    <t xml:space="preserve">客户名称</t>
    <phoneticPr fontId="3" type="noConversion"/>
  </si>
  <si>
    <t xml:space="preserve">{</t>
    <phoneticPr fontId="3" type="noConversion"/>
  </si>
  <si>
    <t xml:space="preserve">{</t>
    <phoneticPr fontId="3" type="noConversion"/>
  </si>
  <si>
    <t xml:space="preserve">,</t>
    <phoneticPr fontId="3" type="noConversion"/>
  </si>
  <si>
    <t xml:space="preserve">}</t>
    <phoneticPr fontId="3" type="noConversion"/>
  </si>
  <si>
    <t xml:space="preserve">1</t>
  </si>
  <si>
    <t xml:space="preserve">13423545</t>
  </si>
  <si>
    <t xml:space="preserve">201603</t>
  </si>
  <si>
    <t xml:space="preserve">3000</t>
  </si>
  <si>
    <t xml:space="preserve">0.2</t>
  </si>
  <si>
    <t xml:space="preserve">600</t>
  </si>
  <si>
    <t xml:space="preserve">240</t>
  </si>
  <si>
    <t xml:space="preserve">3878</t>
  </si>
  <si>
    <t xml:space="preserve">387.8</t>
  </si>
  <si>
    <t xml:space="preserve">80.56</t>
  </si>
  <si>
    <t xml:space="preserve">0.01</t>
  </si>
  <si>
    <t xml:space="preserve">30</t>
  </si>
  <si>
    <t xml:space="preserve">6</t>
  </si>
  <si>
    <t xml:space="preserve">31.02</t>
  </si>
  <si>
    <t xml:space="preserve">0.004</t>
  </si>
  <si>
    <t xml:space="preserve">15.51</t>
  </si>
  <si>
    <t xml:space="preserve">360</t>
  </si>
  <si>
    <t xml:space="preserve">1064.33</t>
  </si>
  <si>
    <t xml:space="preserve">326.56</t>
  </si>
  <si>
    <t xml:space="preserve">2110.89</t>
  </si>
  <si>
    <t xml:space="preserve">1390.89</t>
  </si>
  <si>
    <t xml:space="preserve">720</t>
  </si>
  <si>
    <t xml:space="preserve">20</t>
  </si>
  <si>
    <t xml:space="preserve">2130.89</t>
  </si>
  <si>
    <t xml:space="preserve">2</t>
  </si>
  <si>
    <t xml:space="preserve">24524524</t>
  </si>
  <si>
    <t xml:space="preserve">1410.89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</si>
</sst>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.00_ "/>
    <numFmt numFmtId="177" formatCode="0_);[Red]\(0\)"/>
    <numFmt numFmtId="178" formatCode="0_ "/>
    <numFmt numFmtId="179" formatCode="#,##0.00_ "/>
  </numFmts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8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Geneva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55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 xfId="0" applyAlignment="0"/>
    <xf numFmtId="0" fontId="9" fillId="0" borderId="0" xfId="0" applyAlignment="0">
      <alignment vertical="center"/>
    </xf>
    <xf numFmtId="0" fontId="9" fillId="0" borderId="0" xfId="0" applyAlignment="0">
      <alignment vertical="center"/>
    </xf>
    <xf numFmtId="0" fontId="12" fillId="0" borderId="0" xfId="0" applyAlignment="0">
      <alignment vertical="center"/>
    </xf>
    <xf numFmtId="0" fontId="13" fillId="0" borderId="0" xfId="0" applyAlignment="0">
      <alignment vertical="center"/>
    </xf>
    <xf numFmtId="0" fontId="13" fillId="0" borderId="0" xfId="0" applyAlignment="0">
      <alignment vertical="center"/>
    </xf>
    <xf numFmtId="9" fontId="13" fillId="0" borderId="0" xfId="0" applyAlignment="0">
      <alignment vertical="center"/>
    </xf>
    <xf numFmtId="0" fontId="7" fillId="0" borderId="0" xfId="0" applyAlignment="0">
      <alignment vertical="center"/>
    </xf>
    <xf numFmtId="0" fontId="13" fillId="0" borderId="0" xfId="0" applyAlignment="0">
      <alignment vertical="center"/>
    </xf>
    <xf numFmtId="0" fontId="9" fillId="0" borderId="0" xfId="0" applyAlignment="0">
      <alignment vertical="center"/>
    </xf>
    <xf numFmtId="43" fontId="13" fillId="0" borderId="0" xfId="0" applyAlignment="0">
      <alignment vertical="center"/>
    </xf>
    <xf numFmtId="0" fontId="13" fillId="0" borderId="0" xfId="0" applyAlignment="0">
      <alignment vertical="center"/>
    </xf>
    <xf numFmtId="0" fontId="9" fillId="0" borderId="0" xfId="0" applyAlignment="0">
      <alignment vertical="center"/>
    </xf>
    <xf numFmtId="0" fontId="13" fillId="0" borderId="0" xfId="0" applyAlignment="0">
      <alignment vertical="center"/>
    </xf>
    <xf numFmtId="0" fontId="13" fillId="0" borderId="0" xfId="0" applyAlignment="0">
      <alignment vertical="center"/>
    </xf>
    <xf numFmtId="0" fontId="13" fillId="0" borderId="0" xfId="0" applyAlignment="0">
      <alignment vertical="center"/>
    </xf>
    <xf numFmtId="0" fontId="13" fillId="0" borderId="0" xfId="0" applyAlignment="0">
      <alignment vertical="center"/>
    </xf>
    <xf numFmtId="0" fontId="13" fillId="0" borderId="0" xfId="0" applyAlignment="0">
      <alignment vertical="center"/>
    </xf>
    <xf numFmtId="0" fontId="13" fillId="0" borderId="0" xfId="0" applyAlignment="0"/>
    <xf numFmtId="0" fontId="13" fillId="0" borderId="0" xfId="0" applyAlignment="0">
      <alignment vertical="center"/>
    </xf>
    <xf numFmtId="0" fontId="13" fillId="0" borderId="0" xfId="0" applyAlignment="0"/>
    <xf numFmtId="0" fontId="13" fillId="0" borderId="0" xfId="0" applyAlignment="0"/>
    <xf numFmtId="0" fontId="9" fillId="0" borderId="0" xfId="0" applyAlignment="0">
      <alignment vertical="center"/>
    </xf>
    <xf numFmtId="0" fontId="14" fillId="0" borderId="0" xfId="0" applyAlignment="0">
      <alignment vertical="center"/>
    </xf>
    <xf numFmtId="0" fontId="14" fillId="0" borderId="0" xfId="0" applyAlignment="0">
      <alignment vertical="center"/>
    </xf>
    <xf numFmtId="0" fontId="13" fillId="0" borderId="0" xfId="0" applyAlignment="0">
      <alignment vertical="center"/>
    </xf>
    <xf numFmtId="0" fontId="14" fillId="0" borderId="0" xfId="0" applyAlignment="0">
      <alignment vertical="center"/>
    </xf>
    <xf numFmtId="0" fontId="1" fillId="0" borderId="0" xfId="0" applyAlignment="0"/>
    <xf numFmtId="0" fontId="7" fillId="0" borderId="0" xfId="0" applyAlignment="0"/>
  </cellStyleXfs>
  <cellXfs count="94">
    <xf numFmtId="0" fontId="0" fillId="0" borderId="0" xfId="0" applyAlignment="0"/>
    <xf numFmtId="0" fontId="4" fillId="0" borderId="1" xfId="0" applyNumberFormat="1" applyFont="1" applyBorder="1" applyFill="1" applyAlignment="1" applyProtection="1">
      <alignment horizontal="center" vertical="center" wrapText="1"/>
    </xf>
    <xf numFmtId="0" fontId="0" fillId="0" borderId="0" xfId="0" applyAlignment="1">
      <alignment vertical="center"/>
    </xf>
    <xf numFmtId="177" fontId="10" fillId="3" borderId="17" xfId="1" applyNumberFormat="1" applyFont="1" applyBorder="1" applyFill="1" applyAlignment="1">
      <alignment horizontal="center" vertical="center" wrapText="1"/>
    </xf>
    <xf numFmtId="0" fontId="10" fillId="3" borderId="17" xfId="1" applyFont="1" applyBorder="1" applyFill="1" applyAlignment="1">
      <alignment horizontal="center" vertical="center" wrapText="1"/>
    </xf>
    <xf numFmtId="0" fontId="10" fillId="3" borderId="17" xfId="1" applyFont="1" applyBorder="1" applyFill="1" applyAlignment="1">
      <alignment vertical="center" wrapText="1"/>
    </xf>
    <xf numFmtId="177" fontId="10" fillId="3" borderId="18" xfId="1" applyNumberFormat="1" applyFont="1" applyBorder="1" applyFill="1" applyAlignment="1">
      <alignment horizontal="center" vertical="center" wrapText="1"/>
    </xf>
    <xf numFmtId="0" fontId="10" fillId="3" borderId="18" xfId="1" applyFont="1" applyBorder="1" applyFill="1" applyAlignment="1">
      <alignment horizontal="center" vertical="center" wrapText="1"/>
    </xf>
    <xf numFmtId="177" fontId="10" fillId="4" borderId="17" xfId="1" applyNumberFormat="1" applyFont="1" applyBorder="1" applyFill="1" applyAlignment="1">
      <alignment horizontal="center" vertical="center" wrapText="1"/>
    </xf>
    <xf numFmtId="10" fontId="10" fillId="3" borderId="17" xfId="1" applyNumberFormat="1" applyFont="1" applyBorder="1" applyFill="1" applyAlignment="1">
      <alignment horizontal="center" vertical="center" wrapText="1"/>
    </xf>
    <xf numFmtId="0" fontId="10" fillId="5" borderId="17" xfId="1" applyFont="1" applyBorder="1" applyFill="1" applyAlignment="1">
      <alignment horizontal="center" vertical="center" wrapText="1"/>
    </xf>
    <xf numFmtId="0" fontId="10" fillId="3" borderId="19" xfId="1" applyFont="1" applyBorder="1" applyFill="1" applyAlignment="1">
      <alignment horizontal="center" vertical="center" wrapText="1"/>
    </xf>
    <xf numFmtId="0" fontId="10" fillId="3" borderId="20" xfId="1" applyFont="1" applyBorder="1" applyFill="1" applyAlignment="1">
      <alignment horizontal="center" vertical="center" wrapText="1"/>
    </xf>
    <xf numFmtId="0" fontId="10" fillId="3" borderId="21" xfId="1" applyFont="1" applyBorder="1" applyFill="1" applyAlignment="1">
      <alignment horizontal="center" vertical="center" wrapText="1"/>
    </xf>
    <xf numFmtId="0" fontId="10" fillId="3" borderId="4" xfId="1" applyFont="1" applyBorder="1" applyFill="1" applyAlignment="1">
      <alignment horizontal="center" vertical="center" wrapText="1"/>
    </xf>
    <xf numFmtId="0" fontId="10" fillId="3" borderId="3" xfId="1" applyFont="1" applyBorder="1" applyFill="1" applyAlignment="1">
      <alignment horizontal="center" vertical="center" wrapText="1"/>
    </xf>
    <xf numFmtId="0" fontId="10" fillId="3" borderId="16" xfId="1" applyFont="1" applyBorder="1" applyFill="1" applyAlignment="1">
      <alignment horizontal="center" vertical="center" wrapText="1"/>
    </xf>
    <xf numFmtId="0" fontId="5" fillId="0" borderId="1" xfId="0" applyFont="1" applyBorder="1" applyFill="1" applyAlignment="1">
      <alignment horizontal="center" vertical="center"/>
    </xf>
    <xf numFmtId="0" fontId="5" fillId="0" borderId="17" xfId="0" applyFont="1" applyBorder="1" applyFill="1" applyAlignment="1">
      <alignment horizontal="center" vertical="center"/>
    </xf>
    <xf numFmtId="0" fontId="5" fillId="0" borderId="23" xfId="0" applyFont="1" applyBorder="1" applyFill="1" applyAlignment="1">
      <alignment horizontal="center" vertical="center"/>
    </xf>
    <xf numFmtId="0" fontId="11" fillId="0" borderId="1" xfId="2" applyFont="1" applyBorder="1" applyFill="1" applyAlignment="1">
      <alignment vertical="center" wrapText="1"/>
    </xf>
    <xf numFmtId="49" fontId="11" fillId="0" borderId="1" xfId="2" applyNumberFormat="1" applyFont="1" applyBorder="1" applyFill="1" applyAlignment="1">
      <alignment vertical="center" wrapText="1"/>
    </xf>
    <xf numFmtId="14" fontId="11" fillId="0" borderId="1" xfId="2" applyNumberFormat="1" applyFont="1" applyBorder="1" applyFill="1" applyAlignment="1">
      <alignment vertical="center" wrapText="1"/>
    </xf>
    <xf numFmtId="0" fontId="11" fillId="0" borderId="1" xfId="2" applyFont="1" applyBorder="1" applyFill="1" applyAlignment="1">
      <alignment horizontal="center" vertical="center"/>
    </xf>
    <xf numFmtId="0" fontId="11" fillId="0" borderId="0" xfId="2" applyFont="1" applyFill="1" applyAlignment="1">
      <alignment horizontal="left" vertical="center" wrapText="1"/>
    </xf>
    <xf numFmtId="0" fontId="9" fillId="0" borderId="0" xfId="2" applyAlignment="0">
      <alignment vertical="center"/>
    </xf>
    <xf numFmtId="0" fontId="11" fillId="0" borderId="0" xfId="2" applyFont="1" applyFill="1" applyAlignment="1">
      <alignment horizontal="left" vertical="center"/>
    </xf>
    <xf numFmtId="0" fontId="13" fillId="0" borderId="0" xfId="2" applyFont="1" applyFill="1" applyAlignment="1">
      <alignment horizontal="left" vertical="center"/>
    </xf>
    <xf numFmtId="49" fontId="13" fillId="0" borderId="0" xfId="2" applyNumberFormat="1" applyFont="1" applyFill="1" applyAlignment="1">
      <alignment vertical="center"/>
    </xf>
    <xf numFmtId="0" fontId="13" fillId="0" borderId="0" xfId="2" applyFont="1" applyFill="1" applyAlignment="1">
      <alignment vertical="center"/>
    </xf>
    <xf numFmtId="14" fontId="13" fillId="0" borderId="0" xfId="2" applyNumberFormat="1" applyFont="1" applyFill="1" applyAlignment="1">
      <alignment vertical="center"/>
    </xf>
    <xf numFmtId="0" fontId="13" fillId="0" borderId="0" xfId="2" applyFont="1" applyFill="1" applyAlignment="1">
      <alignment horizontal="center" vertical="center"/>
    </xf>
    <xf numFmtId="0" fontId="11" fillId="7" borderId="1" xfId="2" applyFont="1" applyBorder="1" applyFill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5" fillId="0" borderId="1" xfId="0" applyNumberFormat="1" applyFont="1" applyBorder="1" applyFill="1" applyAlignment="1" applyProtection="1">
      <alignment horizontal="center" vertical="center" wrapText="1"/>
    </xf>
    <xf numFmtId="0" fontId="4" fillId="0" borderId="1" xfId="0" applyNumberFormat="1" applyFont="1" applyBorder="1" applyFill="1" applyAlignment="1" applyProtection="1">
      <alignment horizontal="left" vertical="center"/>
    </xf>
    <xf numFmtId="0" fontId="5" fillId="0" borderId="1" xfId="0" applyFont="1" applyBorder="1" applyFill="1" applyAlignment="1">
      <alignment horizontal="left" vertical="center"/>
    </xf>
    <xf numFmtId="0" fontId="4" fillId="0" borderId="1" xfId="0" applyFont="1" applyBorder="1" applyFill="1" applyAlignment="1">
      <alignment horizontal="left" vertical="center"/>
    </xf>
    <xf numFmtId="10" fontId="4" fillId="0" borderId="27" xfId="6" applyNumberFormat="1" applyFont="1" applyBorder="1" applyFill="1" applyAlignment="1" applyProtection="1">
      <alignment horizontal="left" vertical="center"/>
    </xf>
    <xf numFmtId="0" fontId="4" fillId="0" borderId="27" xfId="0" applyNumberFormat="1" applyFont="1" applyBorder="1" applyFill="1" applyAlignment="1" applyProtection="1">
      <alignment horizontal="left" vertical="center"/>
    </xf>
    <xf numFmtId="176" fontId="4" fillId="0" borderId="27" xfId="0" applyNumberFormat="1" applyFont="1" applyBorder="1" applyFill="1" applyAlignment="1" applyProtection="1">
      <alignment horizontal="left" vertical="center"/>
    </xf>
    <xf numFmtId="10" fontId="4" fillId="0" borderId="27" xfId="6" applyNumberFormat="1" applyFont="1" applyBorder="1" applyFill="1" applyAlignment="1" applyProtection="1">
      <alignment horizontal="left" vertical="center" wrapText="1"/>
    </xf>
    <xf numFmtId="178" fontId="4" fillId="0" borderId="27" xfId="28" applyNumberFormat="1" applyFont="1" applyBorder="1" applyFill="1" applyAlignment="1">
      <alignment horizontal="left" vertical="center"/>
    </xf>
    <xf numFmtId="4" fontId="4" fillId="0" borderId="27" xfId="0" applyNumberFormat="1" applyFont="1" applyBorder="1" applyFill="1" applyAlignment="1" applyProtection="1">
      <alignment horizontal="left" vertical="center"/>
    </xf>
    <xf numFmtId="179" fontId="4" fillId="0" borderId="27" xfId="0" applyNumberFormat="1" applyFont="1" applyBorder="1" applyFill="1" applyAlignment="1" applyProtection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27" xfId="0" applyFont="1" applyBorder="1" applyFill="1" applyAlignment="1">
      <alignment horizontal="left" vertical="center"/>
    </xf>
    <xf numFmtId="49" fontId="4" fillId="0" borderId="27" xfId="0" applyNumberFormat="1" applyFont="1" applyBorder="1" applyFill="1" applyAlignment="1" applyProtection="1">
      <alignment horizontal="left" vertical="center"/>
    </xf>
    <xf numFmtId="0" fontId="4" fillId="0" borderId="27" xfId="0" applyFont="1" applyBorder="1" applyFill="1" applyAlignment="1">
      <alignment horizontal="left" vertical="center"/>
    </xf>
    <xf numFmtId="0" fontId="11" fillId="0" borderId="27" xfId="2" applyFont="1" applyBorder="1" applyFill="1" applyAlignment="1">
      <alignment vertical="center"/>
    </xf>
    <xf numFmtId="49" fontId="11" fillId="0" borderId="27" xfId="3" applyNumberFormat="1" applyFont="1" applyBorder="1" applyFill="1" applyAlignment="1">
      <alignment vertical="center"/>
    </xf>
    <xf numFmtId="49" fontId="11" fillId="0" borderId="27" xfId="4" applyNumberFormat="1" applyFont="1" applyBorder="1" applyFill="1" applyAlignment="1">
      <alignment vertical="center"/>
    </xf>
    <xf numFmtId="49" fontId="11" fillId="0" borderId="27" xfId="2" applyNumberFormat="1" applyFont="1" applyBorder="1" applyFill="1" applyAlignment="1">
      <alignment vertical="center"/>
    </xf>
    <xf numFmtId="49" fontId="11" fillId="0" borderId="27" xfId="5" applyNumberFormat="1" applyFont="1" applyBorder="1" applyFill="1" applyAlignment="1">
      <alignment vertical="center"/>
    </xf>
    <xf numFmtId="49" fontId="11" fillId="0" borderId="27" xfId="6" applyNumberFormat="1" applyFont="1" applyBorder="1" applyFill="1" applyAlignment="1">
      <alignment vertical="center"/>
    </xf>
    <xf numFmtId="49" fontId="11" fillId="0" borderId="27" xfId="7" applyNumberFormat="1" applyFont="1" applyBorder="1" applyFill="1" applyAlignment="1">
      <alignment vertical="center"/>
    </xf>
    <xf numFmtId="14" fontId="11" fillId="0" borderId="27" xfId="2" applyNumberFormat="1" applyFont="1" applyBorder="1" applyFill="1" applyAlignment="1">
      <alignment vertical="center"/>
    </xf>
    <xf numFmtId="0" fontId="9" fillId="0" borderId="27" xfId="2" applyBorder="1" applyAlignment="1">
      <alignment horizontal="center" vertical="center"/>
    </xf>
    <xf numFmtId="49" fontId="11" fillId="6" borderId="27" xfId="2" applyNumberFormat="1" applyFont="1" applyBorder="1" applyFill="1" applyAlignment="1">
      <alignment vertical="center"/>
    </xf>
    <xf numFmtId="0" fontId="0" fillId="8" borderId="0" xfId="0" applyFill="1" applyAlignment="0"/>
    <xf numFmtId="0" fontId="15" fillId="0" borderId="1" xfId="0" applyNumberFormat="1" applyFont="1" applyBorder="1" applyFill="1" applyAlignment="1" applyProtection="1">
      <alignment horizontal="center" vertical="center" wrapText="1"/>
    </xf>
    <xf numFmtId="0" fontId="2" fillId="0" borderId="1" xfId="0" applyFont="1" applyBorder="1" applyFill="1" applyAlignment="1">
      <alignment horizontal="center" vertical="center" wrapText="1"/>
    </xf>
    <xf numFmtId="0" fontId="4" fillId="0" borderId="1" xfId="0" applyNumberFormat="1" applyFont="1" applyBorder="1" applyFill="1" applyAlignment="1" applyProtection="1">
      <alignment horizontal="center" vertical="center" wrapText="1"/>
    </xf>
    <xf numFmtId="176" fontId="2" fillId="0" borderId="1" xfId="0" applyNumberFormat="1" applyFont="1" applyBorder="1" applyFill="1" applyAlignment="1">
      <alignment horizontal="center" vertical="center" wrapText="1"/>
    </xf>
    <xf numFmtId="0" fontId="10" fillId="3" borderId="2" xfId="1" applyFont="1" applyBorder="1" applyFill="1" applyAlignment="1">
      <alignment horizontal="center" vertical="center" wrapText="1"/>
    </xf>
    <xf numFmtId="0" fontId="10" fillId="3" borderId="15" xfId="1" applyFont="1" applyBorder="1" applyFill="1" applyAlignment="1">
      <alignment horizontal="center" vertical="center" wrapText="1"/>
    </xf>
    <xf numFmtId="0" fontId="10" fillId="3" borderId="3" xfId="1" applyFont="1" applyBorder="1" applyFill="1" applyAlignment="1">
      <alignment horizontal="center" vertical="center" wrapText="1"/>
    </xf>
    <xf numFmtId="0" fontId="10" fillId="4" borderId="16" xfId="1" applyFont="1" applyBorder="1" applyFill="1" applyAlignment="1">
      <alignment horizontal="center"/>
    </xf>
    <xf numFmtId="0" fontId="10" fillId="3" borderId="4" xfId="1" applyFont="1" applyBorder="1" applyFill="1" applyAlignment="1">
      <alignment horizontal="center" vertical="center" wrapText="1"/>
    </xf>
    <xf numFmtId="0" fontId="10" fillId="3" borderId="17" xfId="1" applyFont="1" applyBorder="1" applyFill="1" applyAlignment="1">
      <alignment horizontal="center" vertical="center" wrapText="1"/>
    </xf>
    <xf numFmtId="0" fontId="10" fillId="3" borderId="5" xfId="1" applyFont="1" applyBorder="1" applyFill="1" applyAlignment="1">
      <alignment horizontal="center" vertical="center" wrapText="1"/>
    </xf>
    <xf numFmtId="0" fontId="10" fillId="3" borderId="6" xfId="1" applyFont="1" applyBorder="1" applyFill="1" applyAlignment="1">
      <alignment horizontal="center" vertical="center" wrapText="1"/>
    </xf>
    <xf numFmtId="0" fontId="10" fillId="3" borderId="7" xfId="1" applyFont="1" applyBorder="1" applyFill="1" applyAlignment="1">
      <alignment horizontal="center" vertical="center" wrapText="1"/>
    </xf>
    <xf numFmtId="0" fontId="10" fillId="3" borderId="4" xfId="1" applyNumberFormat="1" applyFont="1" applyBorder="1" applyFill="1" applyAlignment="1">
      <alignment horizontal="center" vertical="center" wrapText="1"/>
    </xf>
    <xf numFmtId="0" fontId="10" fillId="3" borderId="17" xfId="1" applyNumberFormat="1" applyFont="1" applyBorder="1" applyFill="1" applyAlignment="1">
      <alignment horizontal="center" vertical="center" wrapText="1"/>
    </xf>
    <xf numFmtId="0" fontId="10" fillId="3" borderId="1" xfId="1" applyFont="1" applyBorder="1" applyFill="1" applyAlignment="1">
      <alignment horizontal="left" vertical="center" wrapText="1"/>
    </xf>
    <xf numFmtId="0" fontId="10" fillId="3" borderId="7" xfId="1" applyFont="1" applyBorder="1" applyFill="1" applyAlignment="1">
      <alignment vertical="center" wrapText="1"/>
    </xf>
    <xf numFmtId="0" fontId="10" fillId="4" borderId="5" xfId="1" applyFont="1" applyBorder="1" applyFill="1" applyAlignment="1">
      <alignment horizontal="center" vertical="center" wrapText="1"/>
    </xf>
    <xf numFmtId="10" fontId="10" fillId="3" borderId="6" xfId="1" applyNumberFormat="1" applyFont="1" applyBorder="1" applyFill="1" applyAlignment="1">
      <alignment horizontal="center" vertical="center" wrapText="1"/>
    </xf>
    <xf numFmtId="0" fontId="10" fillId="3" borderId="8" xfId="1" applyFont="1" applyBorder="1" applyFill="1" applyAlignment="1">
      <alignment horizontal="center" vertical="center" wrapText="1"/>
    </xf>
    <xf numFmtId="0" fontId="10" fillId="3" borderId="9" xfId="1" applyFont="1" applyBorder="1" applyFill="1" applyAlignment="1">
      <alignment horizontal="center" vertical="center" wrapText="1"/>
    </xf>
    <xf numFmtId="0" fontId="10" fillId="3" borderId="10" xfId="1" applyFont="1" applyBorder="1" applyFill="1" applyAlignment="1">
      <alignment horizontal="center" vertical="center" wrapText="1"/>
    </xf>
    <xf numFmtId="0" fontId="10" fillId="3" borderId="11" xfId="1" applyFont="1" applyBorder="1" applyFill="1" applyAlignment="1">
      <alignment horizontal="center" vertical="center" wrapText="1"/>
    </xf>
    <xf numFmtId="0" fontId="10" fillId="3" borderId="12" xfId="1" applyFont="1" applyBorder="1" applyFill="1" applyAlignment="1">
      <alignment horizontal="center" vertical="center" wrapText="1"/>
    </xf>
    <xf numFmtId="0" fontId="10" fillId="3" borderId="13" xfId="1" applyFont="1" applyBorder="1" applyFill="1" applyAlignment="1">
      <alignment horizontal="center" vertical="center" wrapText="1"/>
    </xf>
    <xf numFmtId="0" fontId="10" fillId="3" borderId="16" xfId="1" applyFont="1" applyBorder="1" applyFill="1" applyAlignment="1">
      <alignment horizontal="center" vertical="center" wrapText="1"/>
    </xf>
    <xf numFmtId="0" fontId="10" fillId="3" borderId="14" xfId="1" applyFont="1" applyBorder="1" applyFill="1" applyAlignment="1">
      <alignment horizontal="center" vertical="center" wrapText="1"/>
    </xf>
    <xf numFmtId="0" fontId="10" fillId="3" borderId="22" xfId="1" applyFont="1" applyBorder="1" applyFill="1" applyAlignment="1">
      <alignment horizontal="center" vertical="center" wrapText="1"/>
    </xf>
    <xf numFmtId="0" fontId="5" fillId="0" borderId="1" xfId="0" applyFont="1" applyBorder="1" applyFill="1" applyAlignment="1">
      <alignment horizontal="center" vertical="center"/>
    </xf>
    <xf numFmtId="0" fontId="8" fillId="2" borderId="1" xfId="0" applyFont="1" applyBorder="1" applyFill="1" applyAlignment="1">
      <alignment horizontal="center"/>
    </xf>
    <xf numFmtId="0" fontId="5" fillId="0" borderId="24" xfId="0" applyFont="1" applyBorder="1" applyFill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29">
    <cellStyle name="0,0_x000a__x000a_NA_x000a__x000a_" xfId="21" builtinId="0"/>
    <cellStyle name="百分比 2" xfId="6" builtinId="0"/>
    <cellStyle name="常规" xfId="0" builtinId="0"/>
    <cellStyle name="常规 10" xfId="9" builtinId="0"/>
    <cellStyle name="常规 10 10" xfId="22" builtinId="0"/>
    <cellStyle name="常规 10 10 2" xfId="26" builtinId="0"/>
    <cellStyle name="常规 10 3 2" xfId="25" builtinId="0"/>
    <cellStyle name="常规 10 5 2" xfId="24" builtinId="0"/>
    <cellStyle name="常规 12" xfId="5" builtinId="0"/>
    <cellStyle name="常规 12 2" xfId="15" builtinId="0"/>
    <cellStyle name="常规 12 3 10" xfId="14" builtinId="0"/>
    <cellStyle name="常规 14 2" xfId="18" builtinId="0"/>
    <cellStyle name="常规 2" xfId="4" builtinId="0"/>
    <cellStyle name="常规 2 2" xfId="11" builtinId="0"/>
    <cellStyle name="常规 2 3" xfId="20" builtinId="0"/>
    <cellStyle name="常规 2 3 2" xfId="8" builtinId="0"/>
    <cellStyle name="常规 2 6" xfId="17" builtinId="0"/>
    <cellStyle name="常规 2 7 2" xfId="13" builtinId="0"/>
    <cellStyle name="常规 3 3" xfId="19" builtinId="0"/>
    <cellStyle name="常规 315" xfId="16" builtinId="0"/>
    <cellStyle name="常规 6" xfId="12" builtinId="0"/>
    <cellStyle name="常规 7" xfId="2" builtinId="0"/>
    <cellStyle name="常规 78" xfId="23" builtinId="0"/>
    <cellStyle name="常规 8" xfId="1" builtinId="0"/>
    <cellStyle name="常规 80" xfId="27" builtinId="0"/>
    <cellStyle name="常规_Sheet1" xfId="28" builtinId="0"/>
    <cellStyle name="常规_东方思雨  易才服务文件" xfId="7" builtinId="0"/>
    <cellStyle name="常规_全国详情表（新）自己06.10.10" xfId="3" builtinId="0"/>
    <cellStyle name="千位分隔 2" xfId="10" builtinId="0"/>
  </cellStyles>
  <dxfs count="0"/>
  <tableStyles count="0" defaultTableStyle="TableStyleMedium2" defaultPivotStyle="PivotStyleMedium9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styles" Target="styles.xml" /><Relationship Id="rId11" Type="http://schemas.openxmlformats.org/officeDocument/2006/relationships/sharedStrings" Target="sharedStrings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8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W2"/>
  <sheetViews>
    <sheetView tabSelected="1" workbookViewId="0">
      <selection activeCell="F9" sqref="F9"/>
    </sheetView>
  </sheetViews>
  <sheetFormatPr defaultRowHeight="14"/>
  <cols>
    <col min="1" max="1" width="5.36328125" customWidth="1"/>
    <col min="2" max="2" width="20.453125" customWidth="1"/>
  </cols>
  <sheetData>
    <row r="1"/>
    <row r="2" spans="1:257" ht="27.75" customHeight="1">
      <c r="A2" s="62"/>
      <c r="B2" s="61"/>
      <c r="C2" s="61"/>
      <c r="D2" s="61"/>
      <c r="E2" s="61"/>
      <c r="F2" s="61"/>
      <c r="G2" s="62"/>
      <c r="H2" s="62"/>
      <c r="I2" s="63"/>
      <c r="J2" s="63"/>
      <c r="K2" s="63"/>
      <c r="L2" s="61"/>
      <c r="M2" s="61"/>
      <c r="N2" s="61"/>
      <c r="O2" s="61"/>
      <c r="P2" s="34" t="s">
        <v>26</v>
      </c>
      <c r="Q2" s="34" t="s">
        <v>27</v>
      </c>
      <c r="R2" s="34" t="s">
        <v>28</v>
      </c>
      <c r="S2" s="34" t="s">
        <v>29</v>
      </c>
      <c r="T2" s="34" t="s">
        <v>30</v>
      </c>
      <c r="U2" s="34" t="s">
        <v>26</v>
      </c>
      <c r="V2" s="34" t="s">
        <v>27</v>
      </c>
      <c r="W2" s="34" t="s">
        <v>28</v>
      </c>
      <c r="X2" s="34" t="s">
        <v>29</v>
      </c>
      <c r="Y2" s="34" t="s">
        <v>30</v>
      </c>
      <c r="Z2" s="34" t="s">
        <v>26</v>
      </c>
      <c r="AA2" s="34" t="s">
        <v>27</v>
      </c>
      <c r="AB2" s="34" t="s">
        <v>28</v>
      </c>
      <c r="AC2" s="34" t="s">
        <v>29</v>
      </c>
      <c r="AD2" s="34" t="s">
        <v>30</v>
      </c>
      <c r="AE2" s="34" t="s">
        <v>26</v>
      </c>
      <c r="AF2" s="34" t="s">
        <v>31</v>
      </c>
      <c r="AG2" s="34" t="s">
        <v>32</v>
      </c>
      <c r="AH2" s="34" t="s">
        <v>26</v>
      </c>
      <c r="AI2" s="34" t="s">
        <v>31</v>
      </c>
      <c r="AJ2" s="34" t="s">
        <v>32</v>
      </c>
      <c r="AK2" s="34" t="s">
        <v>26</v>
      </c>
      <c r="AL2" s="34" t="s">
        <v>27</v>
      </c>
      <c r="AM2" s="34" t="s">
        <v>28</v>
      </c>
      <c r="AN2" s="34" t="s">
        <v>29</v>
      </c>
      <c r="AO2" s="34" t="s">
        <v>30</v>
      </c>
      <c r="AP2" s="34" t="s">
        <v>26</v>
      </c>
      <c r="AQ2" s="34" t="s">
        <v>27</v>
      </c>
      <c r="AR2" s="34" t="s">
        <v>28</v>
      </c>
      <c r="AS2" s="34" t="s">
        <v>29</v>
      </c>
      <c r="AT2" s="34" t="s">
        <v>30</v>
      </c>
      <c r="AU2" s="34" t="s">
        <v>33</v>
      </c>
      <c r="AV2" s="34" t="s">
        <v>34</v>
      </c>
      <c r="AW2" s="34" t="s">
        <v>35</v>
      </c>
      <c r="AX2" s="34" t="s">
        <v>36</v>
      </c>
      <c r="AY2" s="34" t="s">
        <v>37</v>
      </c>
      <c r="AZ2" s="34" t="s">
        <v>38</v>
      </c>
      <c r="BA2" s="34" t="s">
        <v>39</v>
      </c>
      <c r="BB2" s="61"/>
      <c r="BC2" s="61"/>
      <c r="BD2" s="61"/>
      <c r="BE2" s="61"/>
      <c r="BF2" s="64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  <c r="IW2" s="33"/>
    </row>
    <row r="3">
      <c r="A3" t="s">
        <v>150</v>
      </c>
      <c r="B3" t="s">
        <v>116</v>
      </c>
      <c r="C3" t="s">
        <v>40</v>
      </c>
      <c r="D3" t="s">
        <v>117</v>
      </c>
      <c r="E3" t="s">
        <v>118</v>
      </c>
      <c r="F3" t="s">
        <v>119</v>
      </c>
      <c r="G3" t="s">
        <v>151</v>
      </c>
      <c r="H3" t="s">
        <v>120</v>
      </c>
      <c r="I3" t="s">
        <v>121</v>
      </c>
      <c r="J3" t="s">
        <v>122</v>
      </c>
      <c r="K3" t="s">
        <v>123</v>
      </c>
      <c r="L3" t="s">
        <v>152</v>
      </c>
      <c r="M3" t="s">
        <v>152</v>
      </c>
      <c r="N3" t="s">
        <v>152</v>
      </c>
      <c r="O3" t="s">
        <v>152</v>
      </c>
      <c r="P3" t="s">
        <v>153</v>
      </c>
      <c r="Q3" t="s">
        <v>154</v>
      </c>
      <c r="R3" t="s">
        <v>155</v>
      </c>
      <c r="S3" t="s">
        <v>90</v>
      </c>
      <c r="T3" t="s">
        <v>156</v>
      </c>
      <c r="U3" t="s">
        <v>157</v>
      </c>
      <c r="V3" t="s">
        <v>102</v>
      </c>
      <c r="W3" t="s">
        <v>158</v>
      </c>
      <c r="X3" t="s">
        <v>103</v>
      </c>
      <c r="Y3" t="s">
        <v>159</v>
      </c>
      <c r="Z3" t="s">
        <v>153</v>
      </c>
      <c r="AA3" t="s">
        <v>160</v>
      </c>
      <c r="AB3" t="s">
        <v>161</v>
      </c>
      <c r="AC3" t="s">
        <v>100</v>
      </c>
      <c r="AD3" t="s">
        <v>162</v>
      </c>
      <c r="AE3" t="s">
        <v>157</v>
      </c>
      <c r="AF3" t="s">
        <v>99</v>
      </c>
      <c r="AG3" t="s">
        <v>163</v>
      </c>
      <c r="AH3" t="s">
        <v>157</v>
      </c>
      <c r="AI3" t="s">
        <v>164</v>
      </c>
      <c r="AJ3" t="s">
        <v>165</v>
      </c>
      <c r="AK3" t="s">
        <v>153</v>
      </c>
      <c r="AL3" t="s">
        <v>111</v>
      </c>
      <c r="AM3" t="s">
        <v>166</v>
      </c>
      <c r="AN3" t="s">
        <v>111</v>
      </c>
      <c r="AO3" t="s">
        <v>166</v>
      </c>
      <c r="AP3"/>
      <c r="AQ3"/>
      <c r="AR3"/>
      <c r="AS3"/>
      <c r="AT3"/>
      <c r="AU3"/>
      <c r="AV3"/>
      <c r="AW3" t="s">
        <v>167</v>
      </c>
      <c r="AX3" t="s">
        <v>168</v>
      </c>
      <c r="AY3" t="s">
        <v>166</v>
      </c>
      <c r="AZ3" t="s">
        <v>166</v>
      </c>
      <c r="BA3" t="s">
        <v>169</v>
      </c>
      <c r="BB3" t="s">
        <v>170</v>
      </c>
      <c r="BC3" t="s">
        <v>171</v>
      </c>
      <c r="BD3" t="s">
        <v>172</v>
      </c>
      <c r="BE3" t="s">
        <v>173</v>
      </c>
      <c r="BF3"/>
    </row>
    <row r="4">
      <c r="A4" t="s">
        <v>174</v>
      </c>
      <c r="B4" t="s">
        <v>116</v>
      </c>
      <c r="C4" t="s">
        <v>40</v>
      </c>
      <c r="D4" t="s">
        <v>117</v>
      </c>
      <c r="E4" t="s">
        <v>118</v>
      </c>
      <c r="F4" t="s">
        <v>119</v>
      </c>
      <c r="G4" t="s">
        <v>124</v>
      </c>
      <c r="H4" t="s">
        <v>175</v>
      </c>
      <c r="I4" t="s">
        <v>125</v>
      </c>
      <c r="J4" t="s">
        <v>126</v>
      </c>
      <c r="K4" t="s">
        <v>98</v>
      </c>
      <c r="L4" t="s">
        <v>152</v>
      </c>
      <c r="M4"/>
      <c r="N4" t="s">
        <v>152</v>
      </c>
      <c r="O4"/>
      <c r="P4" t="s">
        <v>153</v>
      </c>
      <c r="Q4" t="s">
        <v>154</v>
      </c>
      <c r="R4" t="s">
        <v>155</v>
      </c>
      <c r="S4" t="s">
        <v>90</v>
      </c>
      <c r="T4" t="s">
        <v>156</v>
      </c>
      <c r="U4" t="s">
        <v>157</v>
      </c>
      <c r="V4" t="s">
        <v>102</v>
      </c>
      <c r="W4" t="s">
        <v>158</v>
      </c>
      <c r="X4" t="s">
        <v>103</v>
      </c>
      <c r="Y4" t="s">
        <v>159</v>
      </c>
      <c r="Z4" t="s">
        <v>153</v>
      </c>
      <c r="AA4" t="s">
        <v>160</v>
      </c>
      <c r="AB4" t="s">
        <v>161</v>
      </c>
      <c r="AC4" t="s">
        <v>100</v>
      </c>
      <c r="AD4" t="s">
        <v>162</v>
      </c>
      <c r="AE4" t="s">
        <v>157</v>
      </c>
      <c r="AF4" t="s">
        <v>99</v>
      </c>
      <c r="AG4" t="s">
        <v>163</v>
      </c>
      <c r="AH4" t="s">
        <v>157</v>
      </c>
      <c r="AI4" t="s">
        <v>164</v>
      </c>
      <c r="AJ4" t="s">
        <v>165</v>
      </c>
      <c r="AK4"/>
      <c r="AL4" t="s">
        <v>111</v>
      </c>
      <c r="AM4" t="s">
        <v>89</v>
      </c>
      <c r="AN4" t="s">
        <v>111</v>
      </c>
      <c r="AO4" t="s">
        <v>89</v>
      </c>
      <c r="AP4"/>
      <c r="AQ4"/>
      <c r="AR4"/>
      <c r="AS4"/>
      <c r="AT4"/>
      <c r="AU4"/>
      <c r="AV4"/>
      <c r="AW4" t="s">
        <v>167</v>
      </c>
      <c r="AX4" t="s">
        <v>168</v>
      </c>
      <c r="AY4" t="s">
        <v>89</v>
      </c>
      <c r="AZ4" t="s">
        <v>89</v>
      </c>
      <c r="BA4" t="s">
        <v>170</v>
      </c>
      <c r="BB4" t="s">
        <v>170</v>
      </c>
      <c r="BC4" t="s">
        <v>89</v>
      </c>
      <c r="BD4" t="s">
        <v>172</v>
      </c>
      <c r="BE4" t="s">
        <v>176</v>
      </c>
      <c r="BF4"/>
    </row>
  </sheetData>
  <mergeCells count="29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AW1:BA1"/>
    <mergeCell ref="M1:M2"/>
    <mergeCell ref="N1:N2"/>
    <mergeCell ref="O1:O2"/>
    <mergeCell ref="P1:T1"/>
    <mergeCell ref="U1:Y1"/>
    <mergeCell ref="Z1:AD1"/>
    <mergeCell ref="AE1:AG1"/>
    <mergeCell ref="AH1:AJ1"/>
    <mergeCell ref="AK1:AO1"/>
    <mergeCell ref="AP1:AT1"/>
    <mergeCell ref="AU1:AV1"/>
    <mergeCell ref="BB1:BB2"/>
    <mergeCell ref="BC1:BC2"/>
    <mergeCell ref="BD1:BD2"/>
    <mergeCell ref="BE1:BE2"/>
    <mergeCell ref="BF1:BF2"/>
  </mergeCells>
  <phoneticPr fontId="3" type="noConversion"/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W4"/>
  <sheetViews>
    <sheetView workbookViewId="0">
      <selection activeCell="J9" sqref="J9"/>
    </sheetView>
  </sheetViews>
  <sheetFormatPr defaultRowHeight="14"/>
  <cols>
    <col min="53" max="53" width="17.7265625" customWidth="1"/>
  </cols>
  <sheetData>
    <row r="1" spans="1:257" ht="27.75" customHeight="1">
      <c r="A1" s="62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45</v>
      </c>
      <c r="G1" s="62" t="s">
        <v>5</v>
      </c>
      <c r="H1" s="62" t="s">
        <v>6</v>
      </c>
      <c r="I1" s="63" t="s">
        <v>7</v>
      </c>
      <c r="J1" s="63" t="s">
        <v>8</v>
      </c>
      <c r="K1" s="63" t="s">
        <v>46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/>
      <c r="R1" s="61"/>
      <c r="S1" s="61"/>
      <c r="T1" s="61"/>
      <c r="U1" s="61" t="s">
        <v>14</v>
      </c>
      <c r="V1" s="61"/>
      <c r="W1" s="61"/>
      <c r="X1" s="61"/>
      <c r="Y1" s="61"/>
      <c r="Z1" s="61" t="s">
        <v>15</v>
      </c>
      <c r="AA1" s="61"/>
      <c r="AB1" s="61"/>
      <c r="AC1" s="61"/>
      <c r="AD1" s="61"/>
      <c r="AE1" s="61" t="s">
        <v>16</v>
      </c>
      <c r="AF1" s="61"/>
      <c r="AG1" s="61"/>
      <c r="AH1" s="61" t="s">
        <v>17</v>
      </c>
      <c r="AI1" s="61"/>
      <c r="AJ1" s="61"/>
      <c r="AK1" s="61" t="s">
        <v>18</v>
      </c>
      <c r="AL1" s="61"/>
      <c r="AM1" s="61"/>
      <c r="AN1" s="61"/>
      <c r="AO1" s="61"/>
      <c r="AP1" s="61" t="s">
        <v>19</v>
      </c>
      <c r="AQ1" s="61"/>
      <c r="AR1" s="61"/>
      <c r="AS1" s="61"/>
      <c r="AT1" s="61"/>
      <c r="AU1" s="61" t="s">
        <v>20</v>
      </c>
      <c r="AV1" s="61"/>
      <c r="AW1" s="61" t="s">
        <v>21</v>
      </c>
      <c r="AX1" s="61"/>
      <c r="AY1" s="61"/>
      <c r="AZ1" s="61"/>
      <c r="BA1" s="61"/>
      <c r="BB1" s="61" t="s">
        <v>22</v>
      </c>
      <c r="BC1" s="61" t="s">
        <v>23</v>
      </c>
      <c r="BD1" s="61" t="s">
        <v>48</v>
      </c>
      <c r="BE1" s="61" t="s">
        <v>24</v>
      </c>
      <c r="BF1" s="64" t="s">
        <v>25</v>
      </c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</row>
    <row r="2" spans="1:257" ht="27.75" customHeight="1">
      <c r="A2" s="62"/>
      <c r="B2" s="61"/>
      <c r="C2" s="61"/>
      <c r="D2" s="61"/>
      <c r="E2" s="61"/>
      <c r="F2" s="61"/>
      <c r="G2" s="62"/>
      <c r="H2" s="62"/>
      <c r="I2" s="63"/>
      <c r="J2" s="63"/>
      <c r="K2" s="63"/>
      <c r="L2" s="61"/>
      <c r="M2" s="61"/>
      <c r="N2" s="61"/>
      <c r="O2" s="61"/>
      <c r="P2" s="34" t="s">
        <v>26</v>
      </c>
      <c r="Q2" s="34" t="s">
        <v>27</v>
      </c>
      <c r="R2" s="34" t="s">
        <v>28</v>
      </c>
      <c r="S2" s="34" t="s">
        <v>29</v>
      </c>
      <c r="T2" s="34" t="s">
        <v>30</v>
      </c>
      <c r="U2" s="34" t="s">
        <v>26</v>
      </c>
      <c r="V2" s="34" t="s">
        <v>27</v>
      </c>
      <c r="W2" s="34" t="s">
        <v>28</v>
      </c>
      <c r="X2" s="34" t="s">
        <v>29</v>
      </c>
      <c r="Y2" s="34" t="s">
        <v>30</v>
      </c>
      <c r="Z2" s="34" t="s">
        <v>26</v>
      </c>
      <c r="AA2" s="34" t="s">
        <v>27</v>
      </c>
      <c r="AB2" s="34" t="s">
        <v>28</v>
      </c>
      <c r="AC2" s="34" t="s">
        <v>29</v>
      </c>
      <c r="AD2" s="34" t="s">
        <v>30</v>
      </c>
      <c r="AE2" s="34" t="s">
        <v>26</v>
      </c>
      <c r="AF2" s="34" t="s">
        <v>31</v>
      </c>
      <c r="AG2" s="34" t="s">
        <v>32</v>
      </c>
      <c r="AH2" s="34" t="s">
        <v>26</v>
      </c>
      <c r="AI2" s="34" t="s">
        <v>31</v>
      </c>
      <c r="AJ2" s="34" t="s">
        <v>32</v>
      </c>
      <c r="AK2" s="34" t="s">
        <v>26</v>
      </c>
      <c r="AL2" s="34" t="s">
        <v>27</v>
      </c>
      <c r="AM2" s="34" t="s">
        <v>28</v>
      </c>
      <c r="AN2" s="34" t="s">
        <v>29</v>
      </c>
      <c r="AO2" s="34" t="s">
        <v>30</v>
      </c>
      <c r="AP2" s="34" t="s">
        <v>26</v>
      </c>
      <c r="AQ2" s="34" t="s">
        <v>27</v>
      </c>
      <c r="AR2" s="34" t="s">
        <v>28</v>
      </c>
      <c r="AS2" s="34" t="s">
        <v>29</v>
      </c>
      <c r="AT2" s="34" t="s">
        <v>30</v>
      </c>
      <c r="AU2" s="34" t="s">
        <v>33</v>
      </c>
      <c r="AV2" s="34" t="s">
        <v>34</v>
      </c>
      <c r="AW2" s="34" t="s">
        <v>35</v>
      </c>
      <c r="AX2" s="34" t="s">
        <v>36</v>
      </c>
      <c r="AY2" s="34" t="s">
        <v>37</v>
      </c>
      <c r="AZ2" s="34" t="s">
        <v>38</v>
      </c>
      <c r="BA2" s="34" t="s">
        <v>39</v>
      </c>
      <c r="BB2" s="61"/>
      <c r="BC2" s="61"/>
      <c r="BD2" s="61"/>
      <c r="BE2" s="61"/>
      <c r="BF2" s="64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  <c r="IW2" s="33"/>
    </row>
    <row r="3" spans="1:257" s="46" customFormat="1" ht="17.15" customHeight="1">
      <c r="A3" s="35">
        <v>1</v>
      </c>
      <c r="B3" s="35" t="s">
        <v>116</v>
      </c>
      <c r="C3" s="35" t="s">
        <v>40</v>
      </c>
      <c r="D3" s="35" t="s">
        <v>117</v>
      </c>
      <c r="E3" s="35" t="s">
        <v>118</v>
      </c>
      <c r="F3" s="35" t="s">
        <v>119</v>
      </c>
      <c r="G3" s="36">
        <v>13423545</v>
      </c>
      <c r="H3" s="36" t="s">
        <v>120</v>
      </c>
      <c r="I3" s="35" t="s">
        <v>121</v>
      </c>
      <c r="J3" s="35" t="s">
        <v>122</v>
      </c>
      <c r="K3" s="35" t="s">
        <v>123</v>
      </c>
      <c r="L3" s="37">
        <v>201603</v>
      </c>
      <c r="M3" s="37">
        <v>201603</v>
      </c>
      <c r="N3" s="37">
        <v>201603</v>
      </c>
      <c r="O3" s="37">
        <v>201603</v>
      </c>
      <c r="P3" s="35">
        <v>3000</v>
      </c>
      <c r="Q3" s="38">
        <v>0.2</v>
      </c>
      <c r="R3" s="39">
        <f t="shared" ref="R3:R4" si="0">P3*Q3</f>
        <v>600</v>
      </c>
      <c r="S3" s="38">
        <v>0.08</v>
      </c>
      <c r="T3" s="39">
        <f t="shared" ref="T3:T4" si="1">P3*S3</f>
        <v>240</v>
      </c>
      <c r="U3" s="39">
        <v>3878</v>
      </c>
      <c r="V3" s="38">
        <v>0.1</v>
      </c>
      <c r="W3" s="39">
        <f t="shared" ref="W3:W4" si="2">U3*V3</f>
        <v>387.8</v>
      </c>
      <c r="X3" s="38">
        <v>0.02</v>
      </c>
      <c r="Y3" s="39">
        <f t="shared" ref="Y3:Y4" si="3">U3*X3+3</f>
        <v>80.56</v>
      </c>
      <c r="Z3" s="39">
        <v>3000</v>
      </c>
      <c r="AA3" s="38">
        <v>0.01</v>
      </c>
      <c r="AB3" s="39">
        <f t="shared" ref="AB3:AB4" si="4">Z3*AA3</f>
        <v>30</v>
      </c>
      <c r="AC3" s="38">
        <f>AD3/Z3</f>
        <v>2E-3</v>
      </c>
      <c r="AD3" s="39">
        <v>6</v>
      </c>
      <c r="AE3" s="39">
        <v>3878</v>
      </c>
      <c r="AF3" s="38">
        <v>8.0000000000000002E-3</v>
      </c>
      <c r="AG3" s="40">
        <f t="shared" ref="AG3:AG4" si="5">ROUND(AE3*AF3,2)</f>
        <v>31.02</v>
      </c>
      <c r="AH3" s="39">
        <v>3878</v>
      </c>
      <c r="AI3" s="38">
        <v>4.0000000000000001E-3</v>
      </c>
      <c r="AJ3" s="39">
        <f t="shared" ref="AJ3:AJ4" si="6">ROUND(AH3*AI3,2)</f>
        <v>15.51</v>
      </c>
      <c r="AK3" s="39">
        <v>3000</v>
      </c>
      <c r="AL3" s="41">
        <v>0.12</v>
      </c>
      <c r="AM3" s="42">
        <f t="shared" ref="AM3:AM4" si="7">ROUND(AK3*12%,0)</f>
        <v>360</v>
      </c>
      <c r="AN3" s="41">
        <v>0.12</v>
      </c>
      <c r="AO3" s="42">
        <f t="shared" ref="AO3:AO4" si="8">ROUND(AK3*12%,0)</f>
        <v>360</v>
      </c>
      <c r="AP3" s="39"/>
      <c r="AQ3" s="39"/>
      <c r="AR3" s="39"/>
      <c r="AS3" s="39"/>
      <c r="AT3" s="39"/>
      <c r="AU3" s="39"/>
      <c r="AV3" s="39"/>
      <c r="AW3" s="39">
        <f>R3+W3+AB3+AG3+AJ3+AU3</f>
        <v>1064.33</v>
      </c>
      <c r="AX3" s="39">
        <f>T3+Y3+AD3</f>
        <v>326.56</v>
      </c>
      <c r="AY3" s="43">
        <f t="shared" ref="AY3:AY4" si="9">AM3</f>
        <v>360</v>
      </c>
      <c r="AZ3" s="43">
        <f t="shared" ref="AZ3:AZ4" si="10">AO3</f>
        <v>360</v>
      </c>
      <c r="BA3" s="44">
        <f t="shared" ref="BA3:BA4" si="11">AW3+AX3+AY3+AZ3</f>
        <v>2110.89</v>
      </c>
      <c r="BB3" s="39">
        <f t="shared" ref="BB3:BB4" si="12">AW3+AX3</f>
        <v>1390.8899999999999</v>
      </c>
      <c r="BC3" s="44">
        <f t="shared" ref="BC3:BC4" si="13">AY3+AZ3</f>
        <v>720</v>
      </c>
      <c r="BD3" s="39">
        <v>20</v>
      </c>
      <c r="BE3" s="39">
        <f t="shared" ref="BE3:BE4" si="14">BB3+BC3+BD3</f>
        <v>2130.89</v>
      </c>
      <c r="BF3" s="45"/>
    </row>
    <row r="4" spans="1:257" s="46" customFormat="1" ht="17.15" customHeight="1">
      <c r="A4" s="39">
        <v>2</v>
      </c>
      <c r="B4" s="39" t="s">
        <v>116</v>
      </c>
      <c r="C4" s="39" t="s">
        <v>40</v>
      </c>
      <c r="D4" s="39" t="s">
        <v>117</v>
      </c>
      <c r="E4" s="39" t="s">
        <v>118</v>
      </c>
      <c r="F4" s="39" t="s">
        <v>119</v>
      </c>
      <c r="G4" s="47" t="s">
        <v>124</v>
      </c>
      <c r="H4" s="47">
        <v>24524524</v>
      </c>
      <c r="I4" s="39" t="s">
        <v>125</v>
      </c>
      <c r="J4" s="48" t="s">
        <v>126</v>
      </c>
      <c r="K4" s="39" t="s">
        <v>127</v>
      </c>
      <c r="L4" s="49">
        <v>201603</v>
      </c>
      <c r="M4" s="49"/>
      <c r="N4" s="49">
        <v>201603</v>
      </c>
      <c r="O4" s="49"/>
      <c r="P4" s="39">
        <v>3000</v>
      </c>
      <c r="Q4" s="38">
        <v>0.2</v>
      </c>
      <c r="R4" s="39">
        <f t="shared" si="0"/>
        <v>600</v>
      </c>
      <c r="S4" s="38">
        <v>0.08</v>
      </c>
      <c r="T4" s="39">
        <f t="shared" si="1"/>
        <v>240</v>
      </c>
      <c r="U4" s="39">
        <v>3878</v>
      </c>
      <c r="V4" s="38">
        <v>0.1</v>
      </c>
      <c r="W4" s="39">
        <f t="shared" si="2"/>
        <v>387.8</v>
      </c>
      <c r="X4" s="38">
        <v>0.02</v>
      </c>
      <c r="Y4" s="39">
        <f t="shared" si="3"/>
        <v>80.56</v>
      </c>
      <c r="Z4" s="39">
        <v>3000</v>
      </c>
      <c r="AA4" s="38">
        <v>0.01</v>
      </c>
      <c r="AB4" s="39">
        <f t="shared" si="4"/>
        <v>30</v>
      </c>
      <c r="AC4" s="38">
        <f>AD4/Z4</f>
        <v>2E-3</v>
      </c>
      <c r="AD4" s="39">
        <v>6</v>
      </c>
      <c r="AE4" s="39">
        <v>3878</v>
      </c>
      <c r="AF4" s="38">
        <v>8.0000000000000002E-3</v>
      </c>
      <c r="AG4" s="40">
        <f t="shared" si="5"/>
        <v>31.02</v>
      </c>
      <c r="AH4" s="39">
        <v>3878</v>
      </c>
      <c r="AI4" s="38">
        <v>4.0000000000000001E-3</v>
      </c>
      <c r="AJ4" s="39">
        <f t="shared" si="6"/>
        <v>15.51</v>
      </c>
      <c r="AK4" s="39"/>
      <c r="AL4" s="41">
        <v>0.12</v>
      </c>
      <c r="AM4" s="42">
        <f t="shared" si="7"/>
        <v>0</v>
      </c>
      <c r="AN4" s="41">
        <v>0.12</v>
      </c>
      <c r="AO4" s="42">
        <f t="shared" si="8"/>
        <v>0</v>
      </c>
      <c r="AP4" s="39"/>
      <c r="AQ4" s="39"/>
      <c r="AR4" s="39"/>
      <c r="AS4" s="39"/>
      <c r="AT4" s="39"/>
      <c r="AU4" s="39"/>
      <c r="AV4" s="39"/>
      <c r="AW4" s="39">
        <f>R4+W4+AB4+AG4+AJ4+AU4</f>
        <v>1064.33</v>
      </c>
      <c r="AX4" s="39">
        <f>T4+Y4+AD4</f>
        <v>326.56</v>
      </c>
      <c r="AY4" s="43">
        <f t="shared" si="9"/>
        <v>0</v>
      </c>
      <c r="AZ4" s="43">
        <f t="shared" si="10"/>
        <v>0</v>
      </c>
      <c r="BA4" s="44">
        <f t="shared" si="11"/>
        <v>1390.8899999999999</v>
      </c>
      <c r="BB4" s="39">
        <f t="shared" si="12"/>
        <v>1390.8899999999999</v>
      </c>
      <c r="BC4" s="44">
        <f t="shared" si="13"/>
        <v>0</v>
      </c>
      <c r="BD4" s="39">
        <v>20</v>
      </c>
      <c r="BE4" s="39">
        <f t="shared" si="14"/>
        <v>1410.8899999999999</v>
      </c>
      <c r="BF4" s="45"/>
    </row>
  </sheetData>
  <mergeCells count="29">
    <mergeCell ref="BD1:BD2"/>
    <mergeCell ref="BE1:BE2"/>
    <mergeCell ref="BF1:BF2"/>
    <mergeCell ref="AP1:AT1"/>
    <mergeCell ref="AU1:AV1"/>
    <mergeCell ref="AW1:BA1"/>
    <mergeCell ref="BB1:BB2"/>
    <mergeCell ref="BC1:BC2"/>
    <mergeCell ref="U1:Y1"/>
    <mergeCell ref="Z1:AD1"/>
    <mergeCell ref="AE1:AG1"/>
    <mergeCell ref="AH1:AJ1"/>
    <mergeCell ref="AK1:AO1"/>
    <mergeCell ref="L1:L2"/>
    <mergeCell ref="M1:M2"/>
    <mergeCell ref="N1:N2"/>
    <mergeCell ref="O1:O2"/>
    <mergeCell ref="P1:T1"/>
    <mergeCell ref="G1:G2"/>
    <mergeCell ref="H1:H2"/>
    <mergeCell ref="I1:I2"/>
    <mergeCell ref="J1:J2"/>
    <mergeCell ref="K1:K2"/>
    <mergeCell ref="F1:F2"/>
    <mergeCell ref="A1:A2"/>
    <mergeCell ref="B1:B2"/>
    <mergeCell ref="C1:C2"/>
    <mergeCell ref="D1:D2"/>
    <mergeCell ref="E1:E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8"/>
  <sheetViews>
    <sheetView workbookViewId="0">
      <selection activeCell="J9" sqref="J9"/>
    </sheetView>
  </sheetViews>
  <sheetFormatPr defaultRowHeight="14"/>
  <sheetData>
    <row r="1" spans="1:6">
      <c r="A1" t="s">
        <v>146</v>
      </c>
      <c r="B1">
        <v>1</v>
      </c>
      <c r="C1" t="s">
        <v>148</v>
      </c>
      <c r="D1">
        <v>1</v>
      </c>
      <c r="E1" t="s">
        <v>149</v>
      </c>
      <c r="F1" t="s">
        <v>148</v>
      </c>
    </row>
    <row r="2" spans="1:6">
      <c r="A2" t="s">
        <v>147</v>
      </c>
      <c r="B2">
        <v>2</v>
      </c>
      <c r="C2" t="s">
        <v>148</v>
      </c>
      <c r="D2">
        <v>2</v>
      </c>
      <c r="E2" t="s">
        <v>149</v>
      </c>
      <c r="F2" t="s">
        <v>148</v>
      </c>
    </row>
    <row r="3" spans="1:6">
      <c r="A3" t="s">
        <v>146</v>
      </c>
      <c r="B3">
        <v>3</v>
      </c>
      <c r="C3" t="s">
        <v>148</v>
      </c>
      <c r="D3">
        <v>3</v>
      </c>
      <c r="E3" t="s">
        <v>149</v>
      </c>
      <c r="F3" t="s">
        <v>148</v>
      </c>
    </row>
    <row r="4" spans="1:6">
      <c r="A4" t="s">
        <v>147</v>
      </c>
      <c r="B4">
        <v>4</v>
      </c>
      <c r="C4" t="s">
        <v>148</v>
      </c>
      <c r="D4">
        <v>4</v>
      </c>
      <c r="E4" t="s">
        <v>149</v>
      </c>
      <c r="F4" t="s">
        <v>148</v>
      </c>
    </row>
    <row r="5" spans="1:6">
      <c r="A5" t="s">
        <v>146</v>
      </c>
      <c r="B5">
        <v>5</v>
      </c>
      <c r="C5" t="s">
        <v>148</v>
      </c>
      <c r="D5">
        <v>5</v>
      </c>
      <c r="E5" t="s">
        <v>149</v>
      </c>
      <c r="F5" t="s">
        <v>148</v>
      </c>
    </row>
    <row r="6" spans="1:6">
      <c r="A6" t="s">
        <v>147</v>
      </c>
      <c r="B6">
        <v>6</v>
      </c>
      <c r="C6" t="s">
        <v>148</v>
      </c>
      <c r="D6">
        <v>6</v>
      </c>
      <c r="E6" t="s">
        <v>149</v>
      </c>
      <c r="F6" t="s">
        <v>148</v>
      </c>
    </row>
    <row r="7" spans="1:6">
      <c r="A7" t="s">
        <v>146</v>
      </c>
      <c r="B7">
        <v>7</v>
      </c>
      <c r="C7" t="s">
        <v>148</v>
      </c>
      <c r="D7">
        <v>7</v>
      </c>
      <c r="E7" t="s">
        <v>149</v>
      </c>
      <c r="F7" t="s">
        <v>148</v>
      </c>
    </row>
    <row r="8" spans="1:6">
      <c r="A8" t="s">
        <v>147</v>
      </c>
      <c r="B8">
        <v>8</v>
      </c>
      <c r="C8" t="s">
        <v>148</v>
      </c>
      <c r="D8">
        <v>8</v>
      </c>
      <c r="E8" t="s">
        <v>149</v>
      </c>
      <c r="F8" t="s">
        <v>148</v>
      </c>
    </row>
    <row r="9" spans="1:6">
      <c r="A9" t="s">
        <v>146</v>
      </c>
      <c r="B9">
        <v>9</v>
      </c>
      <c r="C9" t="s">
        <v>148</v>
      </c>
      <c r="D9">
        <v>9</v>
      </c>
      <c r="E9" t="s">
        <v>149</v>
      </c>
      <c r="F9" t="s">
        <v>148</v>
      </c>
    </row>
    <row r="10" spans="1:6">
      <c r="A10" t="s">
        <v>147</v>
      </c>
      <c r="B10">
        <v>10</v>
      </c>
      <c r="C10" t="s">
        <v>148</v>
      </c>
      <c r="D10">
        <v>10</v>
      </c>
      <c r="E10" t="s">
        <v>149</v>
      </c>
      <c r="F10" t="s">
        <v>148</v>
      </c>
    </row>
    <row r="11" spans="1:6">
      <c r="A11" t="s">
        <v>146</v>
      </c>
      <c r="B11">
        <v>11</v>
      </c>
      <c r="C11" t="s">
        <v>148</v>
      </c>
      <c r="D11">
        <v>11</v>
      </c>
      <c r="E11" t="s">
        <v>149</v>
      </c>
      <c r="F11" t="s">
        <v>148</v>
      </c>
    </row>
    <row r="12" spans="1:6">
      <c r="A12" t="s">
        <v>147</v>
      </c>
      <c r="B12">
        <v>12</v>
      </c>
      <c r="C12" t="s">
        <v>148</v>
      </c>
      <c r="D12">
        <v>12</v>
      </c>
      <c r="E12" t="s">
        <v>149</v>
      </c>
      <c r="F12" t="s">
        <v>148</v>
      </c>
    </row>
    <row r="13" spans="1:6">
      <c r="A13" t="s">
        <v>146</v>
      </c>
      <c r="B13">
        <v>13</v>
      </c>
      <c r="C13" t="s">
        <v>148</v>
      </c>
      <c r="D13">
        <v>13</v>
      </c>
      <c r="E13" t="s">
        <v>149</v>
      </c>
      <c r="F13" t="s">
        <v>148</v>
      </c>
    </row>
    <row r="14" spans="1:6">
      <c r="A14" t="s">
        <v>147</v>
      </c>
      <c r="B14">
        <v>14</v>
      </c>
      <c r="C14" t="s">
        <v>148</v>
      </c>
      <c r="D14">
        <v>14</v>
      </c>
      <c r="E14" t="s">
        <v>149</v>
      </c>
      <c r="F14" t="s">
        <v>148</v>
      </c>
    </row>
    <row r="15" spans="1:6">
      <c r="A15" t="s">
        <v>146</v>
      </c>
      <c r="B15">
        <v>15</v>
      </c>
      <c r="C15" t="s">
        <v>148</v>
      </c>
      <c r="D15">
        <v>15</v>
      </c>
      <c r="E15" t="s">
        <v>149</v>
      </c>
      <c r="F15" t="s">
        <v>148</v>
      </c>
    </row>
    <row r="16" spans="1:6">
      <c r="A16" t="s">
        <v>147</v>
      </c>
      <c r="B16">
        <v>16</v>
      </c>
      <c r="C16" t="s">
        <v>148</v>
      </c>
      <c r="D16">
        <v>16</v>
      </c>
      <c r="E16" t="s">
        <v>149</v>
      </c>
      <c r="F16" t="s">
        <v>148</v>
      </c>
    </row>
    <row r="17" spans="1:6">
      <c r="A17" t="s">
        <v>146</v>
      </c>
      <c r="B17">
        <v>17</v>
      </c>
      <c r="C17" t="s">
        <v>148</v>
      </c>
      <c r="D17">
        <v>17</v>
      </c>
      <c r="E17" t="s">
        <v>149</v>
      </c>
      <c r="F17" t="s">
        <v>148</v>
      </c>
    </row>
    <row r="18" spans="1:6">
      <c r="A18" t="s">
        <v>147</v>
      </c>
      <c r="B18">
        <v>18</v>
      </c>
      <c r="C18" t="s">
        <v>148</v>
      </c>
      <c r="D18">
        <v>18</v>
      </c>
      <c r="E18" t="s">
        <v>149</v>
      </c>
      <c r="F18" t="s">
        <v>148</v>
      </c>
    </row>
    <row r="19" spans="1:6">
      <c r="A19" t="s">
        <v>146</v>
      </c>
      <c r="B19">
        <v>19</v>
      </c>
      <c r="C19" t="s">
        <v>148</v>
      </c>
      <c r="D19">
        <v>19</v>
      </c>
      <c r="E19" t="s">
        <v>149</v>
      </c>
      <c r="F19" t="s">
        <v>148</v>
      </c>
    </row>
    <row r="20" spans="1:6">
      <c r="A20" t="s">
        <v>147</v>
      </c>
      <c r="B20">
        <v>20</v>
      </c>
      <c r="C20" t="s">
        <v>148</v>
      </c>
      <c r="D20">
        <v>20</v>
      </c>
      <c r="E20" t="s">
        <v>149</v>
      </c>
      <c r="F20" t="s">
        <v>148</v>
      </c>
    </row>
    <row r="21" spans="1:6">
      <c r="A21" t="s">
        <v>146</v>
      </c>
      <c r="B21">
        <v>21</v>
      </c>
      <c r="C21" t="s">
        <v>148</v>
      </c>
      <c r="D21">
        <v>21</v>
      </c>
      <c r="E21" t="s">
        <v>149</v>
      </c>
      <c r="F21" t="s">
        <v>148</v>
      </c>
    </row>
    <row r="22" spans="1:6">
      <c r="A22" t="s">
        <v>147</v>
      </c>
      <c r="B22">
        <v>22</v>
      </c>
      <c r="C22" t="s">
        <v>148</v>
      </c>
      <c r="D22">
        <v>22</v>
      </c>
      <c r="E22" t="s">
        <v>149</v>
      </c>
      <c r="F22" t="s">
        <v>148</v>
      </c>
    </row>
    <row r="23" spans="1:6">
      <c r="A23" t="s">
        <v>146</v>
      </c>
      <c r="B23">
        <v>23</v>
      </c>
      <c r="C23" t="s">
        <v>148</v>
      </c>
      <c r="D23">
        <v>23</v>
      </c>
      <c r="E23" t="s">
        <v>149</v>
      </c>
      <c r="F23" t="s">
        <v>148</v>
      </c>
    </row>
    <row r="24" spans="1:6">
      <c r="A24" t="s">
        <v>147</v>
      </c>
      <c r="B24">
        <v>24</v>
      </c>
      <c r="C24" t="s">
        <v>148</v>
      </c>
      <c r="D24">
        <v>24</v>
      </c>
      <c r="E24" t="s">
        <v>149</v>
      </c>
      <c r="F24" t="s">
        <v>148</v>
      </c>
    </row>
    <row r="25" spans="1:6">
      <c r="A25" t="s">
        <v>146</v>
      </c>
      <c r="B25">
        <v>25</v>
      </c>
      <c r="C25" t="s">
        <v>148</v>
      </c>
      <c r="D25">
        <v>25</v>
      </c>
      <c r="E25" t="s">
        <v>149</v>
      </c>
      <c r="F25" t="s">
        <v>148</v>
      </c>
    </row>
    <row r="26" spans="1:6">
      <c r="A26" t="s">
        <v>147</v>
      </c>
      <c r="B26">
        <v>26</v>
      </c>
      <c r="C26" t="s">
        <v>148</v>
      </c>
      <c r="D26">
        <v>26</v>
      </c>
      <c r="E26" t="s">
        <v>149</v>
      </c>
      <c r="F26" t="s">
        <v>148</v>
      </c>
    </row>
    <row r="27" spans="1:6">
      <c r="A27" t="s">
        <v>146</v>
      </c>
      <c r="B27">
        <v>27</v>
      </c>
      <c r="C27" t="s">
        <v>148</v>
      </c>
      <c r="D27">
        <v>27</v>
      </c>
      <c r="E27" t="s">
        <v>149</v>
      </c>
      <c r="F27" t="s">
        <v>148</v>
      </c>
    </row>
    <row r="28" spans="1:6">
      <c r="A28" t="s">
        <v>147</v>
      </c>
      <c r="B28">
        <v>28</v>
      </c>
      <c r="C28" t="s">
        <v>148</v>
      </c>
      <c r="D28">
        <v>28</v>
      </c>
      <c r="E28" t="s">
        <v>149</v>
      </c>
      <c r="F28" t="s">
        <v>148</v>
      </c>
    </row>
    <row r="29" spans="1:6">
      <c r="A29" t="s">
        <v>146</v>
      </c>
      <c r="B29">
        <v>29</v>
      </c>
      <c r="C29" t="s">
        <v>148</v>
      </c>
      <c r="D29">
        <v>29</v>
      </c>
      <c r="E29" t="s">
        <v>149</v>
      </c>
      <c r="F29" t="s">
        <v>148</v>
      </c>
    </row>
    <row r="30" spans="1:6">
      <c r="A30" t="s">
        <v>147</v>
      </c>
      <c r="B30">
        <v>30</v>
      </c>
      <c r="C30" t="s">
        <v>148</v>
      </c>
      <c r="D30">
        <v>30</v>
      </c>
      <c r="E30" t="s">
        <v>149</v>
      </c>
      <c r="F30" t="s">
        <v>148</v>
      </c>
    </row>
    <row r="31" spans="1:6">
      <c r="A31" t="s">
        <v>146</v>
      </c>
      <c r="B31">
        <v>31</v>
      </c>
      <c r="C31" t="s">
        <v>148</v>
      </c>
      <c r="D31">
        <v>31</v>
      </c>
      <c r="E31" t="s">
        <v>149</v>
      </c>
      <c r="F31" t="s">
        <v>148</v>
      </c>
    </row>
    <row r="32" spans="1:6">
      <c r="A32" t="s">
        <v>147</v>
      </c>
      <c r="B32">
        <v>32</v>
      </c>
      <c r="C32" t="s">
        <v>148</v>
      </c>
      <c r="D32">
        <v>32</v>
      </c>
      <c r="E32" t="s">
        <v>149</v>
      </c>
      <c r="F32" t="s">
        <v>148</v>
      </c>
    </row>
    <row r="33" spans="1:6">
      <c r="A33" t="s">
        <v>146</v>
      </c>
      <c r="B33">
        <v>33</v>
      </c>
      <c r="C33" t="s">
        <v>148</v>
      </c>
      <c r="D33">
        <v>33</v>
      </c>
      <c r="E33" t="s">
        <v>149</v>
      </c>
      <c r="F33" t="s">
        <v>148</v>
      </c>
    </row>
    <row r="34" spans="1:6">
      <c r="A34" t="s">
        <v>147</v>
      </c>
      <c r="B34">
        <v>34</v>
      </c>
      <c r="C34" t="s">
        <v>148</v>
      </c>
      <c r="D34">
        <v>34</v>
      </c>
      <c r="E34" t="s">
        <v>149</v>
      </c>
      <c r="F34" t="s">
        <v>148</v>
      </c>
    </row>
    <row r="35" spans="1:6">
      <c r="A35" t="s">
        <v>146</v>
      </c>
      <c r="B35">
        <v>35</v>
      </c>
      <c r="C35" t="s">
        <v>148</v>
      </c>
      <c r="D35">
        <v>35</v>
      </c>
      <c r="E35" t="s">
        <v>149</v>
      </c>
      <c r="F35" t="s">
        <v>148</v>
      </c>
    </row>
    <row r="36" spans="1:6">
      <c r="A36" t="s">
        <v>147</v>
      </c>
      <c r="B36">
        <v>36</v>
      </c>
      <c r="C36" t="s">
        <v>148</v>
      </c>
      <c r="D36">
        <v>36</v>
      </c>
      <c r="E36" t="s">
        <v>149</v>
      </c>
      <c r="F36" t="s">
        <v>148</v>
      </c>
    </row>
    <row r="37" spans="1:6">
      <c r="A37" t="s">
        <v>146</v>
      </c>
      <c r="B37">
        <v>37</v>
      </c>
      <c r="C37" t="s">
        <v>148</v>
      </c>
      <c r="D37">
        <v>37</v>
      </c>
      <c r="E37" t="s">
        <v>149</v>
      </c>
      <c r="F37" t="s">
        <v>148</v>
      </c>
    </row>
    <row r="38" spans="1:6">
      <c r="A38" t="s">
        <v>147</v>
      </c>
      <c r="B38">
        <v>38</v>
      </c>
      <c r="C38" t="s">
        <v>148</v>
      </c>
      <c r="D38">
        <v>38</v>
      </c>
      <c r="E38" t="s">
        <v>149</v>
      </c>
      <c r="F38" t="s">
        <v>148</v>
      </c>
    </row>
    <row r="39" spans="1:6">
      <c r="A39" t="s">
        <v>146</v>
      </c>
      <c r="B39">
        <v>39</v>
      </c>
      <c r="C39" t="s">
        <v>148</v>
      </c>
      <c r="D39">
        <v>39</v>
      </c>
      <c r="E39" t="s">
        <v>149</v>
      </c>
      <c r="F39" t="s">
        <v>148</v>
      </c>
    </row>
    <row r="40" spans="1:6">
      <c r="A40" t="s">
        <v>147</v>
      </c>
      <c r="B40">
        <v>40</v>
      </c>
      <c r="C40" t="s">
        <v>148</v>
      </c>
      <c r="D40">
        <v>40</v>
      </c>
      <c r="E40" t="s">
        <v>149</v>
      </c>
      <c r="F40" t="s">
        <v>148</v>
      </c>
    </row>
    <row r="41" spans="1:6">
      <c r="A41" t="s">
        <v>146</v>
      </c>
      <c r="B41">
        <v>41</v>
      </c>
      <c r="C41" t="s">
        <v>148</v>
      </c>
      <c r="D41">
        <v>41</v>
      </c>
      <c r="E41" t="s">
        <v>149</v>
      </c>
      <c r="F41" t="s">
        <v>148</v>
      </c>
    </row>
    <row r="42" spans="1:6">
      <c r="A42" t="s">
        <v>147</v>
      </c>
      <c r="B42">
        <v>42</v>
      </c>
      <c r="C42" t="s">
        <v>148</v>
      </c>
      <c r="D42">
        <v>42</v>
      </c>
      <c r="E42" t="s">
        <v>149</v>
      </c>
      <c r="F42" t="s">
        <v>148</v>
      </c>
    </row>
    <row r="43" spans="1:6">
      <c r="A43" t="s">
        <v>146</v>
      </c>
      <c r="B43">
        <v>43</v>
      </c>
      <c r="C43" t="s">
        <v>148</v>
      </c>
      <c r="D43">
        <v>43</v>
      </c>
      <c r="E43" t="s">
        <v>149</v>
      </c>
      <c r="F43" t="s">
        <v>148</v>
      </c>
    </row>
    <row r="44" spans="1:6">
      <c r="A44" t="s">
        <v>147</v>
      </c>
      <c r="B44">
        <v>44</v>
      </c>
      <c r="C44" t="s">
        <v>148</v>
      </c>
      <c r="D44">
        <v>44</v>
      </c>
      <c r="E44" t="s">
        <v>149</v>
      </c>
      <c r="F44" t="s">
        <v>148</v>
      </c>
    </row>
    <row r="45" spans="1:6">
      <c r="A45" t="s">
        <v>146</v>
      </c>
      <c r="B45">
        <v>45</v>
      </c>
      <c r="C45" t="s">
        <v>148</v>
      </c>
      <c r="D45">
        <v>45</v>
      </c>
      <c r="E45" t="s">
        <v>149</v>
      </c>
      <c r="F45" t="s">
        <v>148</v>
      </c>
    </row>
    <row r="46" spans="1:6">
      <c r="A46" t="s">
        <v>147</v>
      </c>
      <c r="B46">
        <v>46</v>
      </c>
      <c r="C46" t="s">
        <v>148</v>
      </c>
      <c r="D46">
        <v>46</v>
      </c>
      <c r="E46" t="s">
        <v>149</v>
      </c>
      <c r="F46" t="s">
        <v>148</v>
      </c>
    </row>
    <row r="47" spans="1:6">
      <c r="A47" t="s">
        <v>146</v>
      </c>
      <c r="B47">
        <v>47</v>
      </c>
      <c r="C47" t="s">
        <v>148</v>
      </c>
      <c r="D47">
        <v>47</v>
      </c>
      <c r="E47" t="s">
        <v>149</v>
      </c>
      <c r="F47" t="s">
        <v>148</v>
      </c>
    </row>
    <row r="48" spans="1:6">
      <c r="A48" t="s">
        <v>147</v>
      </c>
      <c r="B48">
        <v>48</v>
      </c>
      <c r="C48" t="s">
        <v>148</v>
      </c>
      <c r="D48">
        <v>48</v>
      </c>
      <c r="E48" t="s">
        <v>149</v>
      </c>
      <c r="F48" t="s">
        <v>148</v>
      </c>
    </row>
    <row r="49" spans="1:6">
      <c r="A49" t="s">
        <v>146</v>
      </c>
      <c r="B49">
        <v>49</v>
      </c>
      <c r="C49" t="s">
        <v>148</v>
      </c>
      <c r="D49">
        <v>49</v>
      </c>
      <c r="E49" t="s">
        <v>149</v>
      </c>
      <c r="F49" t="s">
        <v>148</v>
      </c>
    </row>
    <row r="50" spans="1:6">
      <c r="A50" t="s">
        <v>147</v>
      </c>
      <c r="B50">
        <v>50</v>
      </c>
      <c r="C50" t="s">
        <v>148</v>
      </c>
      <c r="D50">
        <v>50</v>
      </c>
      <c r="E50" t="s">
        <v>149</v>
      </c>
      <c r="F50" t="s">
        <v>148</v>
      </c>
    </row>
    <row r="51" spans="1:6">
      <c r="A51" t="s">
        <v>146</v>
      </c>
      <c r="B51">
        <v>51</v>
      </c>
      <c r="C51" t="s">
        <v>148</v>
      </c>
      <c r="D51">
        <v>51</v>
      </c>
      <c r="E51" t="s">
        <v>149</v>
      </c>
      <c r="F51" t="s">
        <v>148</v>
      </c>
    </row>
    <row r="52" spans="1:6">
      <c r="A52" t="s">
        <v>147</v>
      </c>
      <c r="B52">
        <v>52</v>
      </c>
      <c r="C52" t="s">
        <v>148</v>
      </c>
      <c r="D52">
        <v>52</v>
      </c>
      <c r="E52" t="s">
        <v>149</v>
      </c>
      <c r="F52" t="s">
        <v>148</v>
      </c>
    </row>
    <row r="53" spans="1:6">
      <c r="A53" t="s">
        <v>146</v>
      </c>
      <c r="B53">
        <v>53</v>
      </c>
      <c r="C53" t="s">
        <v>148</v>
      </c>
      <c r="D53">
        <v>53</v>
      </c>
      <c r="E53" t="s">
        <v>149</v>
      </c>
      <c r="F53" t="s">
        <v>148</v>
      </c>
    </row>
    <row r="54" spans="1:6">
      <c r="A54" t="s">
        <v>147</v>
      </c>
      <c r="B54">
        <v>54</v>
      </c>
      <c r="C54" t="s">
        <v>148</v>
      </c>
      <c r="D54">
        <v>54</v>
      </c>
      <c r="E54" t="s">
        <v>149</v>
      </c>
      <c r="F54" t="s">
        <v>148</v>
      </c>
    </row>
    <row r="55" spans="1:6">
      <c r="A55" t="s">
        <v>146</v>
      </c>
      <c r="B55">
        <v>55</v>
      </c>
      <c r="C55" t="s">
        <v>148</v>
      </c>
      <c r="D55">
        <v>55</v>
      </c>
      <c r="E55" t="s">
        <v>149</v>
      </c>
      <c r="F55" t="s">
        <v>148</v>
      </c>
    </row>
    <row r="56" spans="1:6">
      <c r="A56" t="s">
        <v>147</v>
      </c>
      <c r="B56">
        <v>56</v>
      </c>
      <c r="C56" t="s">
        <v>148</v>
      </c>
      <c r="D56">
        <v>56</v>
      </c>
      <c r="E56" t="s">
        <v>149</v>
      </c>
      <c r="F56" t="s">
        <v>148</v>
      </c>
    </row>
    <row r="57" spans="1:6">
      <c r="A57" t="s">
        <v>146</v>
      </c>
      <c r="B57">
        <v>57</v>
      </c>
      <c r="C57" t="s">
        <v>148</v>
      </c>
      <c r="D57">
        <v>57</v>
      </c>
      <c r="E57" t="s">
        <v>149</v>
      </c>
      <c r="F57" t="s">
        <v>148</v>
      </c>
    </row>
    <row r="58" spans="1:6">
      <c r="A58" t="s">
        <v>147</v>
      </c>
      <c r="B58">
        <v>58</v>
      </c>
      <c r="C58" t="s">
        <v>148</v>
      </c>
      <c r="D58">
        <v>58</v>
      </c>
      <c r="E58" t="s">
        <v>149</v>
      </c>
    </row>
  </sheetData>
  <phoneticPr fontId="3" type="noConversion"/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W3"/>
  <sheetViews>
    <sheetView zoomScaleNormal="100" workbookViewId="0">
      <selection activeCell="J9" sqref="J9"/>
    </sheetView>
  </sheetViews>
  <sheetFormatPr defaultRowHeight="14"/>
  <sheetData>
    <row r="1" spans="1:257" ht="27.75" customHeight="1">
      <c r="A1" s="62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45</v>
      </c>
      <c r="G1" s="62" t="s">
        <v>5</v>
      </c>
      <c r="H1" s="62" t="s">
        <v>6</v>
      </c>
      <c r="I1" s="63" t="s">
        <v>7</v>
      </c>
      <c r="J1" s="63" t="s">
        <v>8</v>
      </c>
      <c r="K1" s="63" t="s">
        <v>46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/>
      <c r="R1" s="61"/>
      <c r="S1" s="61"/>
      <c r="T1" s="61"/>
      <c r="U1" s="61" t="s">
        <v>14</v>
      </c>
      <c r="V1" s="61"/>
      <c r="W1" s="61"/>
      <c r="X1" s="61"/>
      <c r="Y1" s="61"/>
      <c r="Z1" s="61" t="s">
        <v>15</v>
      </c>
      <c r="AA1" s="61"/>
      <c r="AB1" s="61"/>
      <c r="AC1" s="61"/>
      <c r="AD1" s="61"/>
      <c r="AE1" s="61" t="s">
        <v>16</v>
      </c>
      <c r="AF1" s="61"/>
      <c r="AG1" s="61"/>
      <c r="AH1" s="61" t="s">
        <v>17</v>
      </c>
      <c r="AI1" s="61"/>
      <c r="AJ1" s="61"/>
      <c r="AK1" s="61" t="s">
        <v>18</v>
      </c>
      <c r="AL1" s="61"/>
      <c r="AM1" s="61"/>
      <c r="AN1" s="61"/>
      <c r="AO1" s="61"/>
      <c r="AP1" s="61" t="s">
        <v>19</v>
      </c>
      <c r="AQ1" s="61"/>
      <c r="AR1" s="61"/>
      <c r="AS1" s="61"/>
      <c r="AT1" s="61"/>
      <c r="AU1" s="61" t="s">
        <v>20</v>
      </c>
      <c r="AV1" s="61"/>
      <c r="AW1" s="61" t="s">
        <v>21</v>
      </c>
      <c r="AX1" s="61"/>
      <c r="AY1" s="61"/>
      <c r="AZ1" s="61"/>
      <c r="BA1" s="61"/>
      <c r="BB1" s="61" t="s">
        <v>22</v>
      </c>
      <c r="BC1" s="61" t="s">
        <v>23</v>
      </c>
      <c r="BD1" s="61" t="s">
        <v>48</v>
      </c>
      <c r="BE1" s="61" t="s">
        <v>24</v>
      </c>
      <c r="BF1" s="64" t="s">
        <v>25</v>
      </c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</row>
    <row r="2" spans="1:257" ht="27.75" customHeight="1">
      <c r="A2" s="62"/>
      <c r="B2" s="61"/>
      <c r="C2" s="61"/>
      <c r="D2" s="61"/>
      <c r="E2" s="61"/>
      <c r="F2" s="61"/>
      <c r="G2" s="62"/>
      <c r="H2" s="62"/>
      <c r="I2" s="63"/>
      <c r="J2" s="63"/>
      <c r="K2" s="63"/>
      <c r="L2" s="61"/>
      <c r="M2" s="61"/>
      <c r="N2" s="61"/>
      <c r="O2" s="61"/>
      <c r="P2" s="34" t="s">
        <v>26</v>
      </c>
      <c r="Q2" s="34" t="s">
        <v>27</v>
      </c>
      <c r="R2" s="34" t="s">
        <v>28</v>
      </c>
      <c r="S2" s="34" t="s">
        <v>29</v>
      </c>
      <c r="T2" s="34" t="s">
        <v>30</v>
      </c>
      <c r="U2" s="34" t="s">
        <v>26</v>
      </c>
      <c r="V2" s="34" t="s">
        <v>27</v>
      </c>
      <c r="W2" s="34" t="s">
        <v>28</v>
      </c>
      <c r="X2" s="34" t="s">
        <v>29</v>
      </c>
      <c r="Y2" s="34" t="s">
        <v>30</v>
      </c>
      <c r="Z2" s="34" t="s">
        <v>26</v>
      </c>
      <c r="AA2" s="34" t="s">
        <v>27</v>
      </c>
      <c r="AB2" s="34" t="s">
        <v>28</v>
      </c>
      <c r="AC2" s="34" t="s">
        <v>29</v>
      </c>
      <c r="AD2" s="34" t="s">
        <v>30</v>
      </c>
      <c r="AE2" s="34" t="s">
        <v>26</v>
      </c>
      <c r="AF2" s="34" t="s">
        <v>31</v>
      </c>
      <c r="AG2" s="34" t="s">
        <v>32</v>
      </c>
      <c r="AH2" s="34" t="s">
        <v>26</v>
      </c>
      <c r="AI2" s="34" t="s">
        <v>31</v>
      </c>
      <c r="AJ2" s="34" t="s">
        <v>32</v>
      </c>
      <c r="AK2" s="34" t="s">
        <v>26</v>
      </c>
      <c r="AL2" s="34" t="s">
        <v>27</v>
      </c>
      <c r="AM2" s="34" t="s">
        <v>28</v>
      </c>
      <c r="AN2" s="34" t="s">
        <v>29</v>
      </c>
      <c r="AO2" s="34" t="s">
        <v>30</v>
      </c>
      <c r="AP2" s="34" t="s">
        <v>26</v>
      </c>
      <c r="AQ2" s="34" t="s">
        <v>27</v>
      </c>
      <c r="AR2" s="34" t="s">
        <v>28</v>
      </c>
      <c r="AS2" s="34" t="s">
        <v>29</v>
      </c>
      <c r="AT2" s="34" t="s">
        <v>30</v>
      </c>
      <c r="AU2" s="34" t="s">
        <v>33</v>
      </c>
      <c r="AV2" s="34" t="s">
        <v>34</v>
      </c>
      <c r="AW2" s="34" t="s">
        <v>35</v>
      </c>
      <c r="AX2" s="34" t="s">
        <v>36</v>
      </c>
      <c r="AY2" s="34" t="s">
        <v>37</v>
      </c>
      <c r="AZ2" s="34" t="s">
        <v>38</v>
      </c>
      <c r="BA2" s="34" t="s">
        <v>39</v>
      </c>
      <c r="BB2" s="61"/>
      <c r="BC2" s="61"/>
      <c r="BD2" s="61"/>
      <c r="BE2" s="61"/>
      <c r="BF2" s="64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  <c r="IW2" s="33"/>
    </row>
    <row r="3" spans="1:257" s="60" customFormat="1">
      <c r="B3" s="60">
        <v>2</v>
      </c>
      <c r="C3" s="60">
        <v>3</v>
      </c>
      <c r="D3" s="60">
        <v>4</v>
      </c>
      <c r="E3" s="60">
        <v>5</v>
      </c>
      <c r="F3" s="60">
        <v>6</v>
      </c>
      <c r="G3" s="60">
        <v>7</v>
      </c>
      <c r="H3" s="60">
        <v>8</v>
      </c>
      <c r="I3" s="60">
        <v>9</v>
      </c>
      <c r="J3" s="60">
        <v>10</v>
      </c>
      <c r="K3" s="60">
        <v>11</v>
      </c>
      <c r="L3" s="60">
        <v>12</v>
      </c>
      <c r="M3" s="60">
        <v>13</v>
      </c>
      <c r="N3" s="60">
        <v>14</v>
      </c>
      <c r="O3" s="60">
        <v>15</v>
      </c>
      <c r="P3" s="60">
        <v>16</v>
      </c>
      <c r="Q3" s="60">
        <v>17</v>
      </c>
      <c r="R3" s="60">
        <v>18</v>
      </c>
      <c r="S3" s="60">
        <v>19</v>
      </c>
      <c r="T3" s="60">
        <v>20</v>
      </c>
      <c r="U3" s="60">
        <v>21</v>
      </c>
      <c r="V3" s="60">
        <v>22</v>
      </c>
      <c r="W3" s="60">
        <v>23</v>
      </c>
      <c r="X3" s="60">
        <v>24</v>
      </c>
      <c r="Y3" s="60">
        <v>25</v>
      </c>
      <c r="Z3" s="60">
        <v>26</v>
      </c>
      <c r="AA3" s="60">
        <v>27</v>
      </c>
      <c r="AB3" s="60">
        <v>28</v>
      </c>
      <c r="AC3" s="60">
        <v>29</v>
      </c>
      <c r="AD3" s="60">
        <v>30</v>
      </c>
      <c r="AE3" s="60">
        <v>31</v>
      </c>
      <c r="AF3" s="60">
        <v>32</v>
      </c>
      <c r="AG3" s="60">
        <v>33</v>
      </c>
      <c r="AH3" s="60">
        <v>34</v>
      </c>
      <c r="AI3" s="60">
        <v>35</v>
      </c>
      <c r="AJ3" s="60">
        <v>36</v>
      </c>
      <c r="AK3" s="60">
        <v>37</v>
      </c>
      <c r="AL3" s="60">
        <v>38</v>
      </c>
      <c r="AM3" s="60">
        <v>39</v>
      </c>
      <c r="AN3" s="60">
        <v>40</v>
      </c>
      <c r="AO3" s="60">
        <v>41</v>
      </c>
      <c r="AP3" s="60">
        <v>42</v>
      </c>
      <c r="AQ3" s="60">
        <v>43</v>
      </c>
      <c r="AR3" s="60">
        <v>44</v>
      </c>
      <c r="AS3" s="60">
        <v>45</v>
      </c>
      <c r="AT3" s="60">
        <v>46</v>
      </c>
      <c r="AU3" s="60">
        <v>47</v>
      </c>
      <c r="AV3" s="60">
        <v>48</v>
      </c>
      <c r="AW3" s="60">
        <v>49</v>
      </c>
      <c r="AX3" s="60">
        <v>50</v>
      </c>
      <c r="AY3" s="60">
        <v>51</v>
      </c>
      <c r="AZ3" s="60">
        <v>52</v>
      </c>
      <c r="BA3" s="60">
        <v>53</v>
      </c>
      <c r="BB3" s="60">
        <v>54</v>
      </c>
      <c r="BC3" s="60">
        <v>55</v>
      </c>
      <c r="BD3" s="60">
        <v>56</v>
      </c>
      <c r="BE3" s="60">
        <v>57</v>
      </c>
      <c r="BF3" s="60">
        <v>58</v>
      </c>
    </row>
  </sheetData>
  <mergeCells count="29">
    <mergeCell ref="BC1:BC2"/>
    <mergeCell ref="BD1:BD2"/>
    <mergeCell ref="BE1:BE2"/>
    <mergeCell ref="BF1:BF2"/>
    <mergeCell ref="AK1:AO1"/>
    <mergeCell ref="AP1:AT1"/>
    <mergeCell ref="AU1:AV1"/>
    <mergeCell ref="AW1:BA1"/>
    <mergeCell ref="BB1:BB2"/>
    <mergeCell ref="P1:T1"/>
    <mergeCell ref="U1:Y1"/>
    <mergeCell ref="Z1:AD1"/>
    <mergeCell ref="AE1:AG1"/>
    <mergeCell ref="AH1:AJ1"/>
    <mergeCell ref="K1:K2"/>
    <mergeCell ref="L1:L2"/>
    <mergeCell ref="M1:M2"/>
    <mergeCell ref="N1:N2"/>
    <mergeCell ref="O1:O2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A9"/>
  <sheetViews>
    <sheetView zoomScaleNormal="100" workbookViewId="0">
      <pane ySplit="1" topLeftCell="A2" activePane="bottomLeft" state="frozen"/>
      <selection pane="bottomLeft" activeCell="J9" sqref="J9"/>
    </sheetView>
  </sheetViews>
  <sheetFormatPr defaultColWidth="10" defaultRowHeight="15"/>
  <cols>
    <col min="1" max="1" width="17.6328125" style="29" customWidth="1"/>
    <col min="2" max="2" width="8" style="28" bestFit="1" customWidth="1"/>
    <col min="3" max="3" width="6.36328125" style="28" customWidth="1"/>
    <col min="4" max="4" width="6.7265625" style="28" bestFit="1" customWidth="1"/>
    <col min="5" max="5" width="11.36328125" style="28" bestFit="1" customWidth="1"/>
    <col min="6" max="6" width="8.90625" style="28" customWidth="1"/>
    <col min="7" max="7" width="11.26953125" style="28" bestFit="1" customWidth="1"/>
    <col min="8" max="8" width="8.36328125" style="28" bestFit="1" customWidth="1"/>
    <col min="9" max="9" width="10" style="28" bestFit="1" customWidth="1"/>
    <col min="10" max="10" width="8.36328125" style="28" bestFit="1" customWidth="1"/>
    <col min="11" max="11" width="10" style="28" bestFit="1" customWidth="1"/>
    <col min="12" max="12" width="8.36328125" style="28" bestFit="1" customWidth="1"/>
    <col min="13" max="13" width="8.453125" style="28" bestFit="1" customWidth="1"/>
    <col min="14" max="15" width="8.36328125" style="28" bestFit="1" customWidth="1"/>
    <col min="16" max="16" width="11.26953125" style="28" bestFit="1" customWidth="1"/>
    <col min="17" max="17" width="6.7265625" style="28" bestFit="1" customWidth="1"/>
    <col min="18" max="18" width="11.7265625" style="29" customWidth="1"/>
    <col min="19" max="19" width="13.08984375" style="29" customWidth="1"/>
    <col min="20" max="20" width="8.6328125" style="30" customWidth="1"/>
    <col min="21" max="21" width="11.6328125" style="30" bestFit="1" customWidth="1"/>
    <col min="22" max="22" width="18.7265625" style="31" bestFit="1" customWidth="1"/>
    <col min="23" max="236" width="9" style="27" customWidth="1"/>
    <col min="237" max="237" width="32" style="27" customWidth="1"/>
    <col min="238" max="238" width="8" style="27" bestFit="1" customWidth="1"/>
    <col min="239" max="239" width="8.7265625" style="27" customWidth="1"/>
    <col min="240" max="240" width="10" style="27" bestFit="1" customWidth="1"/>
    <col min="241" max="241" width="13.08984375" style="27" bestFit="1" customWidth="1"/>
    <col min="242" max="242" width="15" style="27" customWidth="1"/>
    <col min="243" max="243" width="13.36328125" style="27" customWidth="1"/>
    <col min="244" max="244" width="11" style="27" customWidth="1"/>
    <col min="245" max="245" width="13.36328125" style="27" customWidth="1"/>
    <col min="246" max="246" width="8.90625" style="27" customWidth="1"/>
    <col min="247" max="247" width="13.36328125" style="27" customWidth="1"/>
    <col min="248" max="248" width="17.90625" style="27" customWidth="1"/>
    <col min="249" max="249" width="13.36328125" style="27" customWidth="1"/>
    <col min="250" max="250" width="17.90625" style="27" customWidth="1"/>
    <col min="251" max="251" width="10" style="27" customWidth="1"/>
    <col min="252" max="252" width="11.26953125" style="27" customWidth="1"/>
    <col min="253" max="253" width="10" style="27" customWidth="1"/>
    <col min="254" max="255" width="17" style="27" bestFit="1" customWidth="1"/>
    <col min="256" max="16384" width="10" style="27"/>
  </cols>
  <sheetData>
    <row r="1" spans="1:235" s="24" customFormat="1" ht="25.5" customHeight="1">
      <c r="A1" s="32" t="s">
        <v>115</v>
      </c>
      <c r="B1" s="21" t="s">
        <v>65</v>
      </c>
      <c r="C1" s="21" t="s">
        <v>66</v>
      </c>
      <c r="D1" s="21" t="s">
        <v>67</v>
      </c>
      <c r="E1" s="21" t="s">
        <v>68</v>
      </c>
      <c r="F1" s="21" t="s">
        <v>69</v>
      </c>
      <c r="G1" s="21" t="s">
        <v>70</v>
      </c>
      <c r="H1" s="21" t="s">
        <v>71</v>
      </c>
      <c r="I1" s="21" t="s">
        <v>72</v>
      </c>
      <c r="J1" s="21" t="s">
        <v>73</v>
      </c>
      <c r="K1" s="21" t="s">
        <v>74</v>
      </c>
      <c r="L1" s="21" t="s">
        <v>75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80</v>
      </c>
      <c r="R1" s="20" t="s">
        <v>81</v>
      </c>
      <c r="S1" s="20" t="s">
        <v>82</v>
      </c>
      <c r="T1" s="22" t="s">
        <v>83</v>
      </c>
      <c r="U1" s="22" t="s">
        <v>84</v>
      </c>
      <c r="V1" s="23" t="s">
        <v>85</v>
      </c>
    </row>
    <row r="2" spans="1:235" s="26" customFormat="1" ht="16.5" customHeight="1">
      <c r="A2" s="50" t="s">
        <v>86</v>
      </c>
      <c r="B2" s="51" t="s">
        <v>40</v>
      </c>
      <c r="C2" s="52" t="s">
        <v>40</v>
      </c>
      <c r="D2" s="53" t="s">
        <v>128</v>
      </c>
      <c r="E2" s="54" t="s">
        <v>13</v>
      </c>
      <c r="F2" s="53" t="s">
        <v>87</v>
      </c>
      <c r="G2" s="55" t="s">
        <v>88</v>
      </c>
      <c r="H2" s="56" t="s">
        <v>89</v>
      </c>
      <c r="I2" s="56" t="s">
        <v>90</v>
      </c>
      <c r="J2" s="53" t="s">
        <v>129</v>
      </c>
      <c r="K2" s="56" t="s">
        <v>91</v>
      </c>
      <c r="L2" s="56" t="s">
        <v>130</v>
      </c>
      <c r="M2" s="56" t="s">
        <v>91</v>
      </c>
      <c r="N2" s="56" t="s">
        <v>130</v>
      </c>
      <c r="O2" s="56" t="s">
        <v>93</v>
      </c>
      <c r="P2" s="56" t="s">
        <v>94</v>
      </c>
      <c r="Q2" s="53" t="s">
        <v>95</v>
      </c>
      <c r="R2" s="53" t="s">
        <v>96</v>
      </c>
      <c r="S2" s="53" t="s">
        <v>96</v>
      </c>
      <c r="T2" s="57">
        <v>42552</v>
      </c>
      <c r="U2" s="57">
        <v>109574</v>
      </c>
      <c r="V2" s="58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25"/>
      <c r="GG2" s="25"/>
      <c r="GH2" s="25"/>
      <c r="GI2" s="25"/>
      <c r="GJ2" s="25"/>
      <c r="GK2" s="25"/>
      <c r="GL2" s="25"/>
      <c r="GM2" s="25"/>
      <c r="GN2" s="25"/>
      <c r="GO2" s="25"/>
      <c r="GP2" s="25"/>
      <c r="GQ2" s="25"/>
      <c r="GR2" s="25"/>
      <c r="GS2" s="25"/>
      <c r="GT2" s="25"/>
      <c r="GU2" s="25"/>
      <c r="GV2" s="25"/>
      <c r="GW2" s="25"/>
      <c r="GX2" s="25"/>
      <c r="GY2" s="25"/>
      <c r="GZ2" s="25"/>
      <c r="HA2" s="25"/>
      <c r="HB2" s="25"/>
      <c r="HC2" s="25"/>
      <c r="HD2" s="25"/>
      <c r="HE2" s="25"/>
      <c r="HF2" s="25"/>
      <c r="HG2" s="25"/>
      <c r="HH2" s="25"/>
      <c r="HI2" s="25"/>
      <c r="HJ2" s="25"/>
      <c r="HK2" s="25"/>
      <c r="HL2" s="25"/>
      <c r="HM2" s="25"/>
      <c r="HN2" s="25"/>
      <c r="HO2" s="25"/>
      <c r="HP2" s="25"/>
      <c r="HQ2" s="25"/>
      <c r="HR2" s="25"/>
      <c r="HS2" s="25"/>
      <c r="HT2" s="25"/>
      <c r="HU2" s="25"/>
      <c r="HV2" s="25"/>
      <c r="HW2" s="25"/>
      <c r="HX2" s="25"/>
      <c r="HY2" s="25"/>
      <c r="HZ2" s="25"/>
      <c r="IA2" s="25"/>
    </row>
    <row r="3" spans="1:235" s="26" customFormat="1" ht="16.5" customHeight="1">
      <c r="A3" s="50" t="s">
        <v>86</v>
      </c>
      <c r="B3" s="51" t="s">
        <v>40</v>
      </c>
      <c r="C3" s="52" t="s">
        <v>40</v>
      </c>
      <c r="D3" s="53" t="s">
        <v>131</v>
      </c>
      <c r="E3" s="54" t="s">
        <v>15</v>
      </c>
      <c r="F3" s="59" t="s">
        <v>98</v>
      </c>
      <c r="G3" s="56" t="s">
        <v>132</v>
      </c>
      <c r="H3" s="56" t="s">
        <v>95</v>
      </c>
      <c r="I3" s="56" t="s">
        <v>133</v>
      </c>
      <c r="J3" s="53" t="s">
        <v>89</v>
      </c>
      <c r="K3" s="56" t="s">
        <v>134</v>
      </c>
      <c r="L3" s="56" t="s">
        <v>130</v>
      </c>
      <c r="M3" s="56" t="s">
        <v>91</v>
      </c>
      <c r="N3" s="56" t="s">
        <v>135</v>
      </c>
      <c r="O3" s="56" t="s">
        <v>93</v>
      </c>
      <c r="P3" s="56" t="s">
        <v>94</v>
      </c>
      <c r="Q3" s="53" t="s">
        <v>95</v>
      </c>
      <c r="R3" s="53" t="s">
        <v>96</v>
      </c>
      <c r="S3" s="53" t="s">
        <v>96</v>
      </c>
      <c r="T3" s="57">
        <v>42552</v>
      </c>
      <c r="U3" s="57">
        <v>109574</v>
      </c>
      <c r="V3" s="58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</row>
    <row r="4" spans="1:235" s="26" customFormat="1" ht="16.5" customHeight="1">
      <c r="A4" s="50" t="s">
        <v>136</v>
      </c>
      <c r="B4" s="51" t="s">
        <v>40</v>
      </c>
      <c r="C4" s="52" t="s">
        <v>40</v>
      </c>
      <c r="D4" s="53" t="s">
        <v>137</v>
      </c>
      <c r="E4" s="54" t="s">
        <v>15</v>
      </c>
      <c r="F4" s="59" t="s">
        <v>138</v>
      </c>
      <c r="G4" s="56" t="s">
        <v>132</v>
      </c>
      <c r="H4" s="56" t="s">
        <v>95</v>
      </c>
      <c r="I4" s="56" t="s">
        <v>100</v>
      </c>
      <c r="J4" s="53" t="s">
        <v>89</v>
      </c>
      <c r="K4" s="56" t="s">
        <v>91</v>
      </c>
      <c r="L4" s="56" t="s">
        <v>92</v>
      </c>
      <c r="M4" s="56" t="s">
        <v>91</v>
      </c>
      <c r="N4" s="56" t="s">
        <v>92</v>
      </c>
      <c r="O4" s="56" t="s">
        <v>93</v>
      </c>
      <c r="P4" s="56" t="s">
        <v>94</v>
      </c>
      <c r="Q4" s="53" t="s">
        <v>95</v>
      </c>
      <c r="R4" s="53" t="s">
        <v>96</v>
      </c>
      <c r="S4" s="53" t="s">
        <v>96</v>
      </c>
      <c r="T4" s="57">
        <v>42552</v>
      </c>
      <c r="U4" s="57">
        <v>109574</v>
      </c>
      <c r="V4" s="58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</row>
    <row r="5" spans="1:235" s="26" customFormat="1" ht="16.5" customHeight="1">
      <c r="A5" s="50" t="s">
        <v>86</v>
      </c>
      <c r="B5" s="51" t="s">
        <v>40</v>
      </c>
      <c r="C5" s="52" t="s">
        <v>40</v>
      </c>
      <c r="D5" s="53" t="s">
        <v>97</v>
      </c>
      <c r="E5" s="54" t="s">
        <v>15</v>
      </c>
      <c r="F5" s="59" t="s">
        <v>139</v>
      </c>
      <c r="G5" s="56" t="s">
        <v>99</v>
      </c>
      <c r="H5" s="56" t="s">
        <v>95</v>
      </c>
      <c r="I5" s="56" t="s">
        <v>100</v>
      </c>
      <c r="J5" s="53" t="s">
        <v>89</v>
      </c>
      <c r="K5" s="56" t="s">
        <v>91</v>
      </c>
      <c r="L5" s="56" t="s">
        <v>92</v>
      </c>
      <c r="M5" s="56" t="s">
        <v>91</v>
      </c>
      <c r="N5" s="56" t="s">
        <v>135</v>
      </c>
      <c r="O5" s="56" t="s">
        <v>93</v>
      </c>
      <c r="P5" s="56" t="s">
        <v>94</v>
      </c>
      <c r="Q5" s="53" t="s">
        <v>95</v>
      </c>
      <c r="R5" s="53" t="s">
        <v>96</v>
      </c>
      <c r="S5" s="53" t="s">
        <v>96</v>
      </c>
      <c r="T5" s="57">
        <v>42552</v>
      </c>
      <c r="U5" s="57">
        <v>109574</v>
      </c>
      <c r="V5" s="58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</row>
    <row r="6" spans="1:235" s="26" customFormat="1" ht="16.5" customHeight="1">
      <c r="A6" s="50" t="s">
        <v>86</v>
      </c>
      <c r="B6" s="51" t="s">
        <v>40</v>
      </c>
      <c r="C6" s="52" t="s">
        <v>40</v>
      </c>
      <c r="D6" s="53" t="s">
        <v>101</v>
      </c>
      <c r="E6" s="54" t="s">
        <v>14</v>
      </c>
      <c r="F6" s="53" t="s">
        <v>87</v>
      </c>
      <c r="G6" s="56" t="s">
        <v>102</v>
      </c>
      <c r="H6" s="56" t="s">
        <v>89</v>
      </c>
      <c r="I6" s="56" t="s">
        <v>103</v>
      </c>
      <c r="J6" s="53" t="s">
        <v>104</v>
      </c>
      <c r="K6" s="56" t="s">
        <v>134</v>
      </c>
      <c r="L6" s="56" t="s">
        <v>105</v>
      </c>
      <c r="M6" s="56" t="s">
        <v>91</v>
      </c>
      <c r="N6" s="56" t="s">
        <v>105</v>
      </c>
      <c r="O6" s="56" t="s">
        <v>93</v>
      </c>
      <c r="P6" s="56" t="s">
        <v>94</v>
      </c>
      <c r="Q6" s="53" t="s">
        <v>95</v>
      </c>
      <c r="R6" s="53" t="s">
        <v>96</v>
      </c>
      <c r="S6" s="53" t="s">
        <v>96</v>
      </c>
      <c r="T6" s="57">
        <v>42552</v>
      </c>
      <c r="U6" s="57">
        <v>109574</v>
      </c>
      <c r="V6" s="58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</row>
    <row r="7" spans="1:235" s="26" customFormat="1" ht="16.5" customHeight="1">
      <c r="A7" s="50" t="s">
        <v>140</v>
      </c>
      <c r="B7" s="51" t="s">
        <v>40</v>
      </c>
      <c r="C7" s="52" t="s">
        <v>40</v>
      </c>
      <c r="D7" s="53" t="s">
        <v>106</v>
      </c>
      <c r="E7" s="54" t="s">
        <v>141</v>
      </c>
      <c r="F7" s="53" t="s">
        <v>87</v>
      </c>
      <c r="G7" s="56" t="s">
        <v>107</v>
      </c>
      <c r="H7" s="56" t="s">
        <v>95</v>
      </c>
      <c r="I7" s="56" t="s">
        <v>89</v>
      </c>
      <c r="J7" s="53" t="s">
        <v>89</v>
      </c>
      <c r="K7" s="56" t="s">
        <v>134</v>
      </c>
      <c r="L7" s="56" t="s">
        <v>142</v>
      </c>
      <c r="M7" s="56" t="s">
        <v>134</v>
      </c>
      <c r="N7" s="56" t="s">
        <v>142</v>
      </c>
      <c r="O7" s="56" t="s">
        <v>93</v>
      </c>
      <c r="P7" s="56" t="s">
        <v>94</v>
      </c>
      <c r="Q7" s="53" t="s">
        <v>95</v>
      </c>
      <c r="R7" s="53" t="s">
        <v>96</v>
      </c>
      <c r="S7" s="53" t="s">
        <v>96</v>
      </c>
      <c r="T7" s="57">
        <v>42552</v>
      </c>
      <c r="U7" s="57">
        <v>109574</v>
      </c>
      <c r="V7" s="58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</row>
    <row r="8" spans="1:235" s="26" customFormat="1" ht="16.5" customHeight="1">
      <c r="A8" s="50" t="s">
        <v>140</v>
      </c>
      <c r="B8" s="51" t="s">
        <v>40</v>
      </c>
      <c r="C8" s="52" t="s">
        <v>40</v>
      </c>
      <c r="D8" s="53" t="s">
        <v>143</v>
      </c>
      <c r="E8" s="54" t="s">
        <v>16</v>
      </c>
      <c r="F8" s="53" t="s">
        <v>108</v>
      </c>
      <c r="G8" s="56" t="s">
        <v>109</v>
      </c>
      <c r="H8" s="56" t="s">
        <v>95</v>
      </c>
      <c r="I8" s="56" t="s">
        <v>89</v>
      </c>
      <c r="J8" s="53" t="s">
        <v>133</v>
      </c>
      <c r="K8" s="56" t="s">
        <v>134</v>
      </c>
      <c r="L8" s="56" t="s">
        <v>142</v>
      </c>
      <c r="M8" s="56" t="s">
        <v>134</v>
      </c>
      <c r="N8" s="56" t="s">
        <v>105</v>
      </c>
      <c r="O8" s="56" t="s">
        <v>93</v>
      </c>
      <c r="P8" s="56" t="s">
        <v>94</v>
      </c>
      <c r="Q8" s="53" t="s">
        <v>95</v>
      </c>
      <c r="R8" s="53" t="s">
        <v>96</v>
      </c>
      <c r="S8" s="53" t="s">
        <v>96</v>
      </c>
      <c r="T8" s="57">
        <v>42552</v>
      </c>
      <c r="U8" s="57">
        <v>109574</v>
      </c>
      <c r="V8" s="58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</row>
    <row r="9" spans="1:235" s="26" customFormat="1" ht="16.5" customHeight="1">
      <c r="A9" s="50" t="s">
        <v>86</v>
      </c>
      <c r="B9" s="51" t="s">
        <v>40</v>
      </c>
      <c r="C9" s="52" t="s">
        <v>40</v>
      </c>
      <c r="D9" s="53" t="s">
        <v>110</v>
      </c>
      <c r="E9" s="54" t="s">
        <v>55</v>
      </c>
      <c r="F9" s="53" t="s">
        <v>144</v>
      </c>
      <c r="G9" s="56" t="s">
        <v>111</v>
      </c>
      <c r="H9" s="56" t="s">
        <v>95</v>
      </c>
      <c r="I9" s="56" t="s">
        <v>111</v>
      </c>
      <c r="J9" s="53"/>
      <c r="K9" s="56" t="s">
        <v>134</v>
      </c>
      <c r="L9" s="56" t="s">
        <v>112</v>
      </c>
      <c r="M9" s="56" t="s">
        <v>134</v>
      </c>
      <c r="N9" s="56" t="s">
        <v>112</v>
      </c>
      <c r="O9" s="56" t="s">
        <v>93</v>
      </c>
      <c r="P9" s="56" t="s">
        <v>94</v>
      </c>
      <c r="Q9" s="53" t="s">
        <v>95</v>
      </c>
      <c r="R9" s="53" t="s">
        <v>113</v>
      </c>
      <c r="S9" s="53" t="s">
        <v>113</v>
      </c>
      <c r="T9" s="57">
        <v>42552</v>
      </c>
      <c r="U9" s="57">
        <v>109574</v>
      </c>
      <c r="V9" s="58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  <c r="HX9" s="25"/>
      <c r="HY9" s="25"/>
      <c r="HZ9" s="25"/>
      <c r="IA9" s="25"/>
    </row>
  </sheetData>
  <autoFilter ref="A1:IA1"/>
  <phoneticPr fontId="3" type="noConversion"/>
  <pageMargins left="0.7" right="0.7" top="0.75" bottom="0.75" header="0.3" footer="0.3"/>
  <pageSetup paperSize="9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G5"/>
  <sheetViews>
    <sheetView workbookViewId="0">
      <selection activeCell="BH1" sqref="A1:XFD2"/>
    </sheetView>
  </sheetViews>
  <sheetFormatPr defaultRowHeight="14"/>
  <sheetData>
    <row r="1" spans="1:59" ht="13.5" customHeight="1">
      <c r="A1" s="62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41</v>
      </c>
      <c r="G1" s="62" t="s">
        <v>5</v>
      </c>
      <c r="H1" s="62" t="s">
        <v>6</v>
      </c>
      <c r="I1" s="63" t="s">
        <v>7</v>
      </c>
      <c r="J1" s="63" t="s">
        <v>8</v>
      </c>
      <c r="K1" s="63" t="s">
        <v>44</v>
      </c>
      <c r="L1" s="63" t="s">
        <v>9</v>
      </c>
      <c r="M1" s="63" t="s">
        <v>10</v>
      </c>
      <c r="N1" s="63" t="s">
        <v>11</v>
      </c>
      <c r="O1" s="63" t="s">
        <v>12</v>
      </c>
      <c r="P1" s="63" t="s">
        <v>13</v>
      </c>
      <c r="Q1" s="63"/>
      <c r="R1" s="63"/>
      <c r="S1" s="63"/>
      <c r="T1" s="63"/>
      <c r="U1" s="63" t="s">
        <v>14</v>
      </c>
      <c r="V1" s="63"/>
      <c r="W1" s="63"/>
      <c r="X1" s="63"/>
      <c r="Y1" s="63"/>
      <c r="Z1" s="63" t="s">
        <v>15</v>
      </c>
      <c r="AA1" s="63"/>
      <c r="AB1" s="63"/>
      <c r="AC1" s="63"/>
      <c r="AD1" s="63"/>
      <c r="AE1" s="63" t="s">
        <v>16</v>
      </c>
      <c r="AF1" s="63"/>
      <c r="AG1" s="63"/>
      <c r="AH1" s="63" t="s">
        <v>17</v>
      </c>
      <c r="AI1" s="63"/>
      <c r="AJ1" s="63"/>
      <c r="AK1" s="63" t="s">
        <v>18</v>
      </c>
      <c r="AL1" s="63"/>
      <c r="AM1" s="63"/>
      <c r="AN1" s="63"/>
      <c r="AO1" s="63"/>
      <c r="AP1" s="63" t="s">
        <v>19</v>
      </c>
      <c r="AQ1" s="63"/>
      <c r="AR1" s="63"/>
      <c r="AS1" s="63"/>
      <c r="AT1" s="63"/>
      <c r="AU1" s="63" t="s">
        <v>20</v>
      </c>
      <c r="AV1" s="63"/>
      <c r="AW1" s="63" t="s">
        <v>21</v>
      </c>
      <c r="AX1" s="63"/>
      <c r="AY1" s="63"/>
      <c r="AZ1" s="63"/>
      <c r="BA1" s="63"/>
      <c r="BB1" s="63" t="s">
        <v>22</v>
      </c>
      <c r="BC1" s="63" t="s">
        <v>23</v>
      </c>
      <c r="BD1" s="63" t="s">
        <v>42</v>
      </c>
      <c r="BE1" s="63" t="s">
        <v>43</v>
      </c>
      <c r="BF1" s="63" t="s">
        <v>24</v>
      </c>
      <c r="BG1" s="64" t="s">
        <v>25</v>
      </c>
    </row>
    <row r="2" spans="1:59" ht="26">
      <c r="A2" s="62"/>
      <c r="B2" s="63"/>
      <c r="C2" s="63"/>
      <c r="D2" s="63"/>
      <c r="E2" s="63"/>
      <c r="F2" s="63"/>
      <c r="G2" s="62"/>
      <c r="H2" s="62"/>
      <c r="I2" s="63"/>
      <c r="J2" s="63"/>
      <c r="K2" s="63"/>
      <c r="L2" s="63"/>
      <c r="M2" s="63"/>
      <c r="N2" s="63"/>
      <c r="O2" s="63"/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26</v>
      </c>
      <c r="AF2" s="1" t="s">
        <v>31</v>
      </c>
      <c r="AG2" s="1" t="s">
        <v>32</v>
      </c>
      <c r="AH2" s="1" t="s">
        <v>26</v>
      </c>
      <c r="AI2" s="1" t="s">
        <v>31</v>
      </c>
      <c r="AJ2" s="1" t="s">
        <v>32</v>
      </c>
      <c r="AK2" s="1" t="s">
        <v>26</v>
      </c>
      <c r="AL2" s="1" t="s">
        <v>27</v>
      </c>
      <c r="AM2" s="1" t="s">
        <v>28</v>
      </c>
      <c r="AN2" s="1" t="s">
        <v>29</v>
      </c>
      <c r="AO2" s="1" t="s">
        <v>30</v>
      </c>
      <c r="AP2" s="1" t="s">
        <v>26</v>
      </c>
      <c r="AQ2" s="1" t="s">
        <v>27</v>
      </c>
      <c r="AR2" s="1" t="s">
        <v>28</v>
      </c>
      <c r="AS2" s="1" t="s">
        <v>29</v>
      </c>
      <c r="AT2" s="1" t="s">
        <v>30</v>
      </c>
      <c r="AU2" s="1" t="s">
        <v>33</v>
      </c>
      <c r="AV2" s="1" t="s">
        <v>34</v>
      </c>
      <c r="AW2" s="1" t="s">
        <v>35</v>
      </c>
      <c r="AX2" s="1" t="s">
        <v>36</v>
      </c>
      <c r="AY2" s="1" t="s">
        <v>37</v>
      </c>
      <c r="AZ2" s="1" t="s">
        <v>38</v>
      </c>
      <c r="BA2" s="1" t="s">
        <v>39</v>
      </c>
      <c r="BB2" s="63"/>
      <c r="BC2" s="63"/>
      <c r="BD2" s="63"/>
      <c r="BE2" s="63"/>
      <c r="BF2" s="63"/>
      <c r="BG2" s="64"/>
    </row>
    <row r="3" spans="1:59" ht="14.5" thickBot="1"/>
    <row r="4" spans="1:59" s="2" customFormat="1" ht="14.25" customHeight="1" thickBot="1">
      <c r="A4" s="65" t="s">
        <v>0</v>
      </c>
      <c r="B4" s="67" t="s">
        <v>1</v>
      </c>
      <c r="C4" s="69" t="s">
        <v>2</v>
      </c>
      <c r="D4" s="69" t="s">
        <v>3</v>
      </c>
      <c r="E4" s="69" t="s">
        <v>4</v>
      </c>
      <c r="F4" s="69" t="s">
        <v>45</v>
      </c>
      <c r="G4" s="69"/>
      <c r="H4" s="14"/>
      <c r="I4" s="69" t="s">
        <v>7</v>
      </c>
      <c r="J4" s="69" t="s">
        <v>8</v>
      </c>
      <c r="K4" s="69" t="s">
        <v>46</v>
      </c>
      <c r="L4" s="69" t="s">
        <v>9</v>
      </c>
      <c r="M4" s="69" t="s">
        <v>10</v>
      </c>
      <c r="N4" s="69" t="s">
        <v>11</v>
      </c>
      <c r="O4" s="74" t="s">
        <v>12</v>
      </c>
      <c r="P4" s="71" t="s">
        <v>13</v>
      </c>
      <c r="Q4" s="72"/>
      <c r="R4" s="72"/>
      <c r="S4" s="72"/>
      <c r="T4" s="73"/>
      <c r="U4" s="71" t="s">
        <v>14</v>
      </c>
      <c r="V4" s="72"/>
      <c r="W4" s="72"/>
      <c r="X4" s="72"/>
      <c r="Y4" s="73"/>
      <c r="Z4" s="71" t="s">
        <v>15</v>
      </c>
      <c r="AA4" s="72"/>
      <c r="AB4" s="72"/>
      <c r="AC4" s="72"/>
      <c r="AD4" s="77"/>
      <c r="AE4" s="71" t="s">
        <v>16</v>
      </c>
      <c r="AF4" s="72"/>
      <c r="AG4" s="73"/>
      <c r="AH4" s="78" t="s">
        <v>17</v>
      </c>
      <c r="AI4" s="79"/>
      <c r="AJ4" s="73"/>
      <c r="AK4" s="71" t="s">
        <v>18</v>
      </c>
      <c r="AL4" s="72"/>
      <c r="AM4" s="72"/>
      <c r="AN4" s="72"/>
      <c r="AO4" s="73"/>
      <c r="AP4" s="71" t="s">
        <v>19</v>
      </c>
      <c r="AQ4" s="72"/>
      <c r="AR4" s="72"/>
      <c r="AS4" s="72"/>
      <c r="AT4" s="80"/>
      <c r="AU4" s="81" t="s">
        <v>20</v>
      </c>
      <c r="AV4" s="82"/>
      <c r="AW4" s="83" t="s">
        <v>21</v>
      </c>
      <c r="AX4" s="84"/>
      <c r="AY4" s="84" t="s">
        <v>47</v>
      </c>
      <c r="AZ4" s="84" t="s">
        <v>47</v>
      </c>
      <c r="BA4" s="85" t="s">
        <v>47</v>
      </c>
      <c r="BB4" s="67" t="s">
        <v>22</v>
      </c>
      <c r="BC4" s="67" t="s">
        <v>23</v>
      </c>
      <c r="BD4" s="87" t="s">
        <v>48</v>
      </c>
      <c r="BE4" s="15"/>
      <c r="BF4" s="67" t="s">
        <v>24</v>
      </c>
      <c r="BG4" s="76" t="s">
        <v>25</v>
      </c>
    </row>
    <row r="5" spans="1:59" s="2" customFormat="1" ht="26">
      <c r="A5" s="66"/>
      <c r="B5" s="68"/>
      <c r="C5" s="70"/>
      <c r="D5" s="70"/>
      <c r="E5" s="70"/>
      <c r="F5" s="70"/>
      <c r="G5" s="70"/>
      <c r="H5" s="4"/>
      <c r="I5" s="70" t="s">
        <v>7</v>
      </c>
      <c r="J5" s="70" t="s">
        <v>8</v>
      </c>
      <c r="K5" s="70"/>
      <c r="L5" s="70"/>
      <c r="M5" s="70"/>
      <c r="N5" s="70"/>
      <c r="O5" s="75"/>
      <c r="P5" s="3" t="s">
        <v>26</v>
      </c>
      <c r="Q5" s="4" t="s">
        <v>27</v>
      </c>
      <c r="R5" s="4" t="s">
        <v>28</v>
      </c>
      <c r="S5" s="4" t="s">
        <v>29</v>
      </c>
      <c r="T5" s="4" t="s">
        <v>30</v>
      </c>
      <c r="U5" s="3" t="s">
        <v>26</v>
      </c>
      <c r="V5" s="4" t="s">
        <v>27</v>
      </c>
      <c r="W5" s="4" t="s">
        <v>28</v>
      </c>
      <c r="X5" s="4" t="s">
        <v>29</v>
      </c>
      <c r="Y5" s="4" t="s">
        <v>30</v>
      </c>
      <c r="Z5" s="3" t="s">
        <v>26</v>
      </c>
      <c r="AA5" s="4" t="s">
        <v>27</v>
      </c>
      <c r="AB5" s="4" t="s">
        <v>28</v>
      </c>
      <c r="AC5" s="4" t="s">
        <v>29</v>
      </c>
      <c r="AD5" s="5" t="s">
        <v>30</v>
      </c>
      <c r="AE5" s="6" t="s">
        <v>26</v>
      </c>
      <c r="AF5" s="7" t="s">
        <v>31</v>
      </c>
      <c r="AG5" s="7" t="s">
        <v>32</v>
      </c>
      <c r="AH5" s="8" t="s">
        <v>26</v>
      </c>
      <c r="AI5" s="9" t="s">
        <v>31</v>
      </c>
      <c r="AJ5" s="4" t="s">
        <v>32</v>
      </c>
      <c r="AK5" s="3" t="s">
        <v>26</v>
      </c>
      <c r="AL5" s="4" t="s">
        <v>27</v>
      </c>
      <c r="AM5" s="3" t="s">
        <v>28</v>
      </c>
      <c r="AN5" s="4" t="s">
        <v>29</v>
      </c>
      <c r="AO5" s="3" t="s">
        <v>30</v>
      </c>
      <c r="AP5" s="4" t="s">
        <v>26</v>
      </c>
      <c r="AQ5" s="4" t="s">
        <v>27</v>
      </c>
      <c r="AR5" s="10" t="s">
        <v>28</v>
      </c>
      <c r="AS5" s="10" t="s">
        <v>29</v>
      </c>
      <c r="AT5" s="10" t="s">
        <v>30</v>
      </c>
      <c r="AU5" s="11" t="s">
        <v>33</v>
      </c>
      <c r="AV5" s="11" t="s">
        <v>34</v>
      </c>
      <c r="AW5" s="12" t="s">
        <v>35</v>
      </c>
      <c r="AX5" s="7" t="s">
        <v>36</v>
      </c>
      <c r="AY5" s="7" t="s">
        <v>37</v>
      </c>
      <c r="AZ5" s="7" t="s">
        <v>38</v>
      </c>
      <c r="BA5" s="13" t="s">
        <v>39</v>
      </c>
      <c r="BB5" s="86"/>
      <c r="BC5" s="86"/>
      <c r="BD5" s="88"/>
      <c r="BE5" s="16"/>
      <c r="BF5" s="86" t="s">
        <v>49</v>
      </c>
      <c r="BG5" s="76"/>
    </row>
  </sheetData>
  <mergeCells count="58">
    <mergeCell ref="BE1:BE2"/>
    <mergeCell ref="BF1:BF2"/>
    <mergeCell ref="BG1:BG2"/>
    <mergeCell ref="BB1:BB2"/>
    <mergeCell ref="BC1:BC2"/>
    <mergeCell ref="BD1:BD2"/>
    <mergeCell ref="AW1:BA1"/>
    <mergeCell ref="M1:M2"/>
    <mergeCell ref="N1:N2"/>
    <mergeCell ref="O1:O2"/>
    <mergeCell ref="P1:T1"/>
    <mergeCell ref="U1:Y1"/>
    <mergeCell ref="Z1:AD1"/>
    <mergeCell ref="AE1:AG1"/>
    <mergeCell ref="AH1:AJ1"/>
    <mergeCell ref="AK1:AO1"/>
    <mergeCell ref="AP1:AT1"/>
    <mergeCell ref="AU1:AV1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BG4:BG5"/>
    <mergeCell ref="Z4:AD4"/>
    <mergeCell ref="AE4:AG4"/>
    <mergeCell ref="AH4:AJ4"/>
    <mergeCell ref="AK4:AO4"/>
    <mergeCell ref="AP4:AT4"/>
    <mergeCell ref="AU4:AV4"/>
    <mergeCell ref="AW4:BA4"/>
    <mergeCell ref="BB4:BB5"/>
    <mergeCell ref="BC4:BC5"/>
    <mergeCell ref="BD4:BD5"/>
    <mergeCell ref="BF4:BF5"/>
    <mergeCell ref="U4:Y4"/>
    <mergeCell ref="F4:F5"/>
    <mergeCell ref="G4:G5"/>
    <mergeCell ref="I4:I5"/>
    <mergeCell ref="J4:J5"/>
    <mergeCell ref="K4:K5"/>
    <mergeCell ref="L4:L5"/>
    <mergeCell ref="M4:M5"/>
    <mergeCell ref="N4:N5"/>
    <mergeCell ref="O4:O5"/>
    <mergeCell ref="P4:T4"/>
    <mergeCell ref="A4:A5"/>
    <mergeCell ref="B4:B5"/>
    <mergeCell ref="C4:C5"/>
    <mergeCell ref="D4:D5"/>
    <mergeCell ref="E4:E5"/>
  </mergeCells>
  <phoneticPr fontId="3" type="noConversion"/>
  <pageMargins left="0.7" right="0.7" top="0.75" bottom="0.75" header="0.3" footer="0.3"/>
  <pageSetup paperSize="9" fitToHeight="0" orientation="portrait" horizontalDpi="-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G6"/>
  <sheetViews>
    <sheetView workbookViewId="0">
      <selection sqref="A1:XFD2"/>
    </sheetView>
  </sheetViews>
  <sheetFormatPr defaultRowHeight="14"/>
  <sheetData>
    <row r="1" spans="1:59">
      <c r="A1" s="90" t="s">
        <v>114</v>
      </c>
      <c r="B1" s="89" t="s">
        <v>0</v>
      </c>
      <c r="C1" s="89" t="s">
        <v>1</v>
      </c>
      <c r="D1" s="89" t="s">
        <v>2</v>
      </c>
      <c r="E1" s="89" t="s">
        <v>3</v>
      </c>
      <c r="F1" s="89" t="s">
        <v>4</v>
      </c>
      <c r="G1" s="89" t="s">
        <v>45</v>
      </c>
      <c r="H1" s="89" t="s">
        <v>7</v>
      </c>
      <c r="I1" s="89" t="s">
        <v>8</v>
      </c>
      <c r="J1" s="89" t="s">
        <v>46</v>
      </c>
      <c r="K1" s="89" t="s">
        <v>9</v>
      </c>
      <c r="L1" s="89" t="s">
        <v>10</v>
      </c>
      <c r="M1" s="89" t="s">
        <v>11</v>
      </c>
      <c r="N1" s="89" t="s">
        <v>12</v>
      </c>
      <c r="O1" s="89" t="s">
        <v>50</v>
      </c>
      <c r="P1" s="89"/>
      <c r="Q1" s="89"/>
      <c r="R1" s="89"/>
      <c r="S1" s="89"/>
      <c r="T1" s="89" t="s">
        <v>51</v>
      </c>
      <c r="U1" s="89"/>
      <c r="V1" s="89"/>
      <c r="W1" s="89"/>
      <c r="X1" s="89"/>
      <c r="Y1" s="89" t="s">
        <v>52</v>
      </c>
      <c r="Z1" s="89"/>
      <c r="AA1" s="89"/>
      <c r="AB1" s="89"/>
      <c r="AC1" s="89"/>
      <c r="AD1" s="89" t="s">
        <v>53</v>
      </c>
      <c r="AE1" s="89"/>
      <c r="AF1" s="89"/>
      <c r="AG1" s="89" t="s">
        <v>54</v>
      </c>
      <c r="AH1" s="89"/>
      <c r="AI1" s="89"/>
      <c r="AJ1" s="89" t="s">
        <v>55</v>
      </c>
      <c r="AK1" s="89"/>
      <c r="AL1" s="89"/>
      <c r="AM1" s="89"/>
      <c r="AN1" s="89"/>
      <c r="AO1" s="17" t="s">
        <v>56</v>
      </c>
      <c r="AP1" s="17" t="s">
        <v>57</v>
      </c>
      <c r="AQ1" s="17" t="s">
        <v>58</v>
      </c>
      <c r="AR1" s="17" t="s">
        <v>59</v>
      </c>
      <c r="AS1" s="17" t="s">
        <v>60</v>
      </c>
      <c r="AT1" s="17" t="s">
        <v>20</v>
      </c>
      <c r="AU1" s="17" t="s">
        <v>61</v>
      </c>
      <c r="AV1" s="89" t="s">
        <v>62</v>
      </c>
      <c r="AW1" s="89"/>
      <c r="AX1" s="89" t="s">
        <v>21</v>
      </c>
      <c r="AY1" s="89"/>
      <c r="AZ1" s="89" t="s">
        <v>47</v>
      </c>
      <c r="BA1" s="89" t="s">
        <v>47</v>
      </c>
      <c r="BB1" s="89" t="s">
        <v>47</v>
      </c>
      <c r="BC1" s="89" t="s">
        <v>47</v>
      </c>
      <c r="BD1" s="89" t="s">
        <v>22</v>
      </c>
      <c r="BE1" s="89" t="s">
        <v>23</v>
      </c>
      <c r="BF1" s="89" t="s">
        <v>63</v>
      </c>
      <c r="BG1" s="89" t="s">
        <v>24</v>
      </c>
    </row>
    <row r="2" spans="1:59">
      <c r="A2" s="90"/>
      <c r="B2" s="89" t="s">
        <v>0</v>
      </c>
      <c r="C2" s="89"/>
      <c r="D2" s="89"/>
      <c r="E2" s="89"/>
      <c r="F2" s="89"/>
      <c r="G2" s="89"/>
      <c r="H2" s="89" t="s">
        <v>7</v>
      </c>
      <c r="I2" s="89" t="s">
        <v>8</v>
      </c>
      <c r="J2" s="89"/>
      <c r="K2" s="89"/>
      <c r="L2" s="89"/>
      <c r="M2" s="89"/>
      <c r="N2" s="89"/>
      <c r="O2" s="17" t="s">
        <v>26</v>
      </c>
      <c r="P2" s="17" t="s">
        <v>27</v>
      </c>
      <c r="Q2" s="17" t="s">
        <v>28</v>
      </c>
      <c r="R2" s="17" t="s">
        <v>29</v>
      </c>
      <c r="S2" s="17" t="s">
        <v>30</v>
      </c>
      <c r="T2" s="17" t="s">
        <v>26</v>
      </c>
      <c r="U2" s="17" t="s">
        <v>27</v>
      </c>
      <c r="V2" s="17" t="s">
        <v>28</v>
      </c>
      <c r="W2" s="17" t="s">
        <v>29</v>
      </c>
      <c r="X2" s="17" t="s">
        <v>30</v>
      </c>
      <c r="Y2" s="17" t="s">
        <v>26</v>
      </c>
      <c r="Z2" s="17" t="s">
        <v>27</v>
      </c>
      <c r="AA2" s="17" t="s">
        <v>28</v>
      </c>
      <c r="AB2" s="17" t="s">
        <v>29</v>
      </c>
      <c r="AC2" s="17" t="s">
        <v>30</v>
      </c>
      <c r="AD2" s="17" t="s">
        <v>26</v>
      </c>
      <c r="AE2" s="17" t="s">
        <v>31</v>
      </c>
      <c r="AF2" s="17" t="s">
        <v>32</v>
      </c>
      <c r="AG2" s="17" t="s">
        <v>26</v>
      </c>
      <c r="AH2" s="17" t="s">
        <v>31</v>
      </c>
      <c r="AI2" s="17" t="s">
        <v>32</v>
      </c>
      <c r="AJ2" s="17" t="s">
        <v>26</v>
      </c>
      <c r="AK2" s="17" t="s">
        <v>27</v>
      </c>
      <c r="AL2" s="17" t="s">
        <v>28</v>
      </c>
      <c r="AM2" s="17" t="s">
        <v>29</v>
      </c>
      <c r="AN2" s="17" t="s">
        <v>30</v>
      </c>
      <c r="AO2" s="17" t="s">
        <v>32</v>
      </c>
      <c r="AP2" s="17" t="s">
        <v>32</v>
      </c>
      <c r="AQ2" s="17" t="s">
        <v>32</v>
      </c>
      <c r="AR2" s="17" t="s">
        <v>32</v>
      </c>
      <c r="AS2" s="17" t="s">
        <v>32</v>
      </c>
      <c r="AT2" s="17" t="s">
        <v>64</v>
      </c>
      <c r="AU2" s="17" t="s">
        <v>32</v>
      </c>
      <c r="AV2" s="17" t="s">
        <v>33</v>
      </c>
      <c r="AW2" s="17" t="s">
        <v>34</v>
      </c>
      <c r="AX2" s="17" t="s">
        <v>35</v>
      </c>
      <c r="AY2" s="17"/>
      <c r="AZ2" s="17" t="s">
        <v>36</v>
      </c>
      <c r="BA2" s="17" t="s">
        <v>37</v>
      </c>
      <c r="BB2" s="17" t="s">
        <v>38</v>
      </c>
      <c r="BC2" s="17" t="s">
        <v>39</v>
      </c>
      <c r="BD2" s="89"/>
      <c r="BE2" s="89"/>
      <c r="BF2" s="89"/>
      <c r="BG2" s="89" t="s">
        <v>49</v>
      </c>
    </row>
    <row r="3" spans="1:59">
      <c r="AU3" s="17" t="s">
        <v>32</v>
      </c>
      <c r="AV3" s="17" t="s">
        <v>32</v>
      </c>
    </row>
    <row r="5" spans="1:59">
      <c r="AW5" s="89" t="s">
        <v>62</v>
      </c>
      <c r="AX5" s="89"/>
    </row>
    <row r="6" spans="1:59">
      <c r="AW6" s="17" t="s">
        <v>33</v>
      </c>
      <c r="AX6" s="17" t="s">
        <v>34</v>
      </c>
    </row>
  </sheetData>
  <mergeCells count="27">
    <mergeCell ref="AW5:AX5"/>
    <mergeCell ref="BD1:BD2"/>
    <mergeCell ref="O1:S1"/>
    <mergeCell ref="T1:X1"/>
    <mergeCell ref="Y1:AC1"/>
    <mergeCell ref="AD1:AF1"/>
    <mergeCell ref="AG1:AI1"/>
    <mergeCell ref="BE1:BE2"/>
    <mergeCell ref="BF1:BF2"/>
    <mergeCell ref="BG1:BG2"/>
    <mergeCell ref="M1:M2"/>
    <mergeCell ref="N1:N2"/>
    <mergeCell ref="AJ1:AN1"/>
    <mergeCell ref="AV1:AW1"/>
    <mergeCell ref="AX1:BC1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honeticPr fontId="3" type="noConversion"/>
  <pageMargins left="0.7" right="0.7" top="0.75" bottom="0.75" header="0.3" footer="0.3"/>
  <pageSetup paperSize="9" fitToHeight="0" orientation="portrait" horizontalDpi="-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G13"/>
  <sheetViews>
    <sheetView topLeftCell="AQ1" workbookViewId="0">
      <selection activeCell="AS10" sqref="AS10"/>
    </sheetView>
  </sheetViews>
  <sheetFormatPr defaultRowHeight="14"/>
  <sheetData>
    <row r="1" spans="1:59" ht="13.5" customHeight="1">
      <c r="A1" s="62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41</v>
      </c>
      <c r="G1" s="62" t="s">
        <v>5</v>
      </c>
      <c r="H1" s="62" t="s">
        <v>6</v>
      </c>
      <c r="I1" s="63" t="s">
        <v>7</v>
      </c>
      <c r="J1" s="63" t="s">
        <v>8</v>
      </c>
      <c r="K1" s="63" t="s">
        <v>44</v>
      </c>
      <c r="L1" s="63" t="s">
        <v>9</v>
      </c>
      <c r="M1" s="63" t="s">
        <v>10</v>
      </c>
      <c r="N1" s="63" t="s">
        <v>11</v>
      </c>
      <c r="O1" s="63" t="s">
        <v>12</v>
      </c>
      <c r="P1" s="63" t="s">
        <v>13</v>
      </c>
      <c r="Q1" s="63"/>
      <c r="R1" s="63"/>
      <c r="S1" s="63"/>
      <c r="T1" s="63"/>
      <c r="U1" s="63" t="s">
        <v>14</v>
      </c>
      <c r="V1" s="63"/>
      <c r="W1" s="63"/>
      <c r="X1" s="63"/>
      <c r="Y1" s="63"/>
      <c r="Z1" s="63" t="s">
        <v>15</v>
      </c>
      <c r="AA1" s="63"/>
      <c r="AB1" s="63"/>
      <c r="AC1" s="63"/>
      <c r="AD1" s="63"/>
      <c r="AE1" s="63" t="s">
        <v>16</v>
      </c>
      <c r="AF1" s="63"/>
      <c r="AG1" s="63"/>
      <c r="AH1" s="63" t="s">
        <v>17</v>
      </c>
      <c r="AI1" s="63"/>
      <c r="AJ1" s="63"/>
      <c r="AK1" s="63" t="s">
        <v>18</v>
      </c>
      <c r="AL1" s="63"/>
      <c r="AM1" s="63"/>
      <c r="AN1" s="63"/>
      <c r="AO1" s="63"/>
      <c r="AP1" s="63" t="s">
        <v>19</v>
      </c>
      <c r="AQ1" s="63"/>
      <c r="AR1" s="63"/>
      <c r="AS1" s="63"/>
      <c r="AT1" s="63"/>
      <c r="AU1" s="63" t="s">
        <v>20</v>
      </c>
      <c r="AV1" s="63"/>
      <c r="AW1" s="63" t="s">
        <v>21</v>
      </c>
      <c r="AX1" s="63"/>
      <c r="AY1" s="63"/>
      <c r="AZ1" s="63"/>
      <c r="BA1" s="63"/>
      <c r="BB1" s="63" t="s">
        <v>22</v>
      </c>
      <c r="BC1" s="63" t="s">
        <v>23</v>
      </c>
      <c r="BD1" s="63" t="s">
        <v>42</v>
      </c>
      <c r="BE1" s="63" t="s">
        <v>43</v>
      </c>
      <c r="BF1" s="63" t="s">
        <v>24</v>
      </c>
      <c r="BG1" s="64" t="s">
        <v>25</v>
      </c>
    </row>
    <row r="2" spans="1:59" ht="26">
      <c r="A2" s="62"/>
      <c r="B2" s="63"/>
      <c r="C2" s="63"/>
      <c r="D2" s="63"/>
      <c r="E2" s="63"/>
      <c r="F2" s="63"/>
      <c r="G2" s="62"/>
      <c r="H2" s="62"/>
      <c r="I2" s="63"/>
      <c r="J2" s="63"/>
      <c r="K2" s="63"/>
      <c r="L2" s="63"/>
      <c r="M2" s="63"/>
      <c r="N2" s="63"/>
      <c r="O2" s="63"/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26</v>
      </c>
      <c r="AF2" s="1" t="s">
        <v>31</v>
      </c>
      <c r="AG2" s="1" t="s">
        <v>32</v>
      </c>
      <c r="AH2" s="1" t="s">
        <v>26</v>
      </c>
      <c r="AI2" s="1" t="s">
        <v>31</v>
      </c>
      <c r="AJ2" s="1" t="s">
        <v>32</v>
      </c>
      <c r="AK2" s="1" t="s">
        <v>26</v>
      </c>
      <c r="AL2" s="1" t="s">
        <v>27</v>
      </c>
      <c r="AM2" s="1" t="s">
        <v>28</v>
      </c>
      <c r="AN2" s="1" t="s">
        <v>29</v>
      </c>
      <c r="AO2" s="1" t="s">
        <v>30</v>
      </c>
      <c r="AP2" s="1" t="s">
        <v>26</v>
      </c>
      <c r="AQ2" s="1" t="s">
        <v>27</v>
      </c>
      <c r="AR2" s="1" t="s">
        <v>28</v>
      </c>
      <c r="AS2" s="1" t="s">
        <v>29</v>
      </c>
      <c r="AT2" s="1" t="s">
        <v>30</v>
      </c>
      <c r="AU2" s="1" t="s">
        <v>33</v>
      </c>
      <c r="AV2" s="1" t="s">
        <v>34</v>
      </c>
      <c r="AW2" s="1" t="s">
        <v>35</v>
      </c>
      <c r="AX2" s="1" t="s">
        <v>36</v>
      </c>
      <c r="AY2" s="1" t="s">
        <v>37</v>
      </c>
      <c r="AZ2" s="1" t="s">
        <v>38</v>
      </c>
      <c r="BA2" s="1" t="s">
        <v>39</v>
      </c>
      <c r="BB2" s="63"/>
      <c r="BC2" s="63"/>
      <c r="BD2" s="63"/>
      <c r="BE2" s="63"/>
      <c r="BF2" s="63"/>
      <c r="BG2" s="64"/>
    </row>
    <row r="4" spans="1:59">
      <c r="A4" s="89" t="s">
        <v>0</v>
      </c>
      <c r="B4" s="89" t="s">
        <v>1</v>
      </c>
      <c r="C4" s="89" t="s">
        <v>2</v>
      </c>
      <c r="D4" s="89" t="s">
        <v>3</v>
      </c>
      <c r="E4" s="89" t="s">
        <v>4</v>
      </c>
      <c r="F4" s="89" t="s">
        <v>45</v>
      </c>
      <c r="G4" s="17"/>
      <c r="H4" s="17"/>
      <c r="I4" s="89" t="s">
        <v>7</v>
      </c>
      <c r="J4" s="89" t="s">
        <v>8</v>
      </c>
      <c r="K4" s="89" t="s">
        <v>46</v>
      </c>
      <c r="L4" s="89" t="s">
        <v>9</v>
      </c>
      <c r="M4" s="89" t="s">
        <v>10</v>
      </c>
      <c r="N4" s="89" t="s">
        <v>11</v>
      </c>
      <c r="O4" s="89" t="s">
        <v>12</v>
      </c>
      <c r="P4" s="89" t="s">
        <v>50</v>
      </c>
      <c r="Q4" s="89"/>
      <c r="R4" s="89"/>
      <c r="S4" s="89"/>
      <c r="T4" s="89"/>
      <c r="U4" s="89" t="s">
        <v>51</v>
      </c>
      <c r="V4" s="89"/>
      <c r="W4" s="89"/>
      <c r="X4" s="89"/>
      <c r="Y4" s="89"/>
      <c r="Z4" s="89" t="s">
        <v>52</v>
      </c>
      <c r="AA4" s="89"/>
      <c r="AB4" s="89"/>
      <c r="AC4" s="89"/>
      <c r="AD4" s="89"/>
      <c r="AE4" s="89" t="s">
        <v>53</v>
      </c>
      <c r="AF4" s="89"/>
      <c r="AG4" s="89"/>
      <c r="AH4" s="89" t="s">
        <v>54</v>
      </c>
      <c r="AI4" s="89"/>
      <c r="AJ4" s="89"/>
      <c r="AK4" s="89" t="s">
        <v>55</v>
      </c>
      <c r="AL4" s="89"/>
      <c r="AM4" s="89"/>
      <c r="AN4" s="89"/>
      <c r="AO4" s="89"/>
      <c r="AP4" s="17"/>
      <c r="AQ4" s="17"/>
      <c r="AR4" s="17"/>
      <c r="AS4" s="17"/>
      <c r="AT4" s="17"/>
      <c r="AU4" s="17" t="s">
        <v>20</v>
      </c>
      <c r="AV4" s="17" t="s">
        <v>61</v>
      </c>
      <c r="AW4" s="91" t="s">
        <v>21</v>
      </c>
      <c r="AX4" s="92"/>
      <c r="AY4" s="92"/>
      <c r="AZ4" s="92"/>
      <c r="BA4" s="93"/>
      <c r="BB4" s="18" t="s">
        <v>22</v>
      </c>
      <c r="BC4" s="18" t="s">
        <v>23</v>
      </c>
      <c r="BD4" s="18" t="s">
        <v>63</v>
      </c>
      <c r="BE4" s="17" t="s">
        <v>24</v>
      </c>
    </row>
    <row r="5" spans="1:59">
      <c r="A5" s="89" t="s">
        <v>0</v>
      </c>
      <c r="B5" s="89"/>
      <c r="C5" s="89"/>
      <c r="D5" s="89"/>
      <c r="E5" s="89"/>
      <c r="F5" s="89"/>
      <c r="G5" s="17"/>
      <c r="H5" s="17"/>
      <c r="I5" s="89" t="s">
        <v>7</v>
      </c>
      <c r="J5" s="89" t="s">
        <v>8</v>
      </c>
      <c r="K5" s="89"/>
      <c r="L5" s="89"/>
      <c r="M5" s="89"/>
      <c r="N5" s="89"/>
      <c r="O5" s="89"/>
      <c r="P5" s="17" t="s">
        <v>26</v>
      </c>
      <c r="Q5" s="17" t="s">
        <v>27</v>
      </c>
      <c r="R5" s="17" t="s">
        <v>28</v>
      </c>
      <c r="S5" s="17" t="s">
        <v>29</v>
      </c>
      <c r="T5" s="17" t="s">
        <v>30</v>
      </c>
      <c r="U5" s="17" t="s">
        <v>26</v>
      </c>
      <c r="V5" s="17" t="s">
        <v>27</v>
      </c>
      <c r="W5" s="17" t="s">
        <v>28</v>
      </c>
      <c r="X5" s="17" t="s">
        <v>29</v>
      </c>
      <c r="Y5" s="17" t="s">
        <v>30</v>
      </c>
      <c r="Z5" s="17" t="s">
        <v>26</v>
      </c>
      <c r="AA5" s="17" t="s">
        <v>27</v>
      </c>
      <c r="AB5" s="17" t="s">
        <v>28</v>
      </c>
      <c r="AC5" s="17" t="s">
        <v>29</v>
      </c>
      <c r="AD5" s="17" t="s">
        <v>30</v>
      </c>
      <c r="AE5" s="17" t="s">
        <v>26</v>
      </c>
      <c r="AF5" s="17" t="s">
        <v>31</v>
      </c>
      <c r="AG5" s="17" t="s">
        <v>32</v>
      </c>
      <c r="AH5" s="17" t="s">
        <v>26</v>
      </c>
      <c r="AI5" s="17" t="s">
        <v>31</v>
      </c>
      <c r="AJ5" s="17" t="s">
        <v>32</v>
      </c>
      <c r="AK5" s="17" t="s">
        <v>26</v>
      </c>
      <c r="AL5" s="17" t="s">
        <v>27</v>
      </c>
      <c r="AM5" s="17" t="s">
        <v>28</v>
      </c>
      <c r="AN5" s="17" t="s">
        <v>29</v>
      </c>
      <c r="AO5" s="17" t="s">
        <v>30</v>
      </c>
      <c r="AP5" s="17"/>
      <c r="AQ5" s="17"/>
      <c r="AR5" s="17"/>
      <c r="AS5" s="17"/>
      <c r="AT5" s="17"/>
      <c r="AU5" s="17" t="s">
        <v>64</v>
      </c>
      <c r="AV5" s="17" t="s">
        <v>32</v>
      </c>
      <c r="AW5" s="17" t="s">
        <v>35</v>
      </c>
      <c r="AX5" s="17" t="s">
        <v>36</v>
      </c>
      <c r="AY5" s="17" t="s">
        <v>37</v>
      </c>
      <c r="AZ5" s="17" t="s">
        <v>38</v>
      </c>
      <c r="BA5" s="17" t="s">
        <v>39</v>
      </c>
      <c r="BB5" s="19"/>
      <c r="BC5" s="19"/>
      <c r="BD5" s="17"/>
    </row>
    <row r="7" spans="1:59">
      <c r="AP7" s="17" t="s">
        <v>56</v>
      </c>
      <c r="AU7" s="17" t="s">
        <v>57</v>
      </c>
      <c r="AV7" s="17" t="s">
        <v>58</v>
      </c>
      <c r="AW7" s="17"/>
      <c r="AX7" s="17"/>
    </row>
    <row r="8" spans="1:59">
      <c r="AP8" s="17" t="s">
        <v>32</v>
      </c>
      <c r="AU8" s="17" t="s">
        <v>32</v>
      </c>
      <c r="AV8" s="17" t="s">
        <v>32</v>
      </c>
      <c r="AW8" s="17"/>
      <c r="AX8" s="17"/>
    </row>
    <row r="9" spans="1:59">
      <c r="AU9" s="17" t="s">
        <v>59</v>
      </c>
      <c r="AV9" s="17" t="s">
        <v>60</v>
      </c>
    </row>
    <row r="10" spans="1:59">
      <c r="AU10" s="17" t="s">
        <v>32</v>
      </c>
      <c r="AV10" s="17" t="s">
        <v>32</v>
      </c>
    </row>
    <row r="12" spans="1:59">
      <c r="AW12" s="89" t="s">
        <v>62</v>
      </c>
      <c r="AX12" s="89"/>
    </row>
    <row r="13" spans="1:59">
      <c r="AW13" s="17" t="s">
        <v>33</v>
      </c>
      <c r="AX13" s="17" t="s">
        <v>34</v>
      </c>
    </row>
  </sheetData>
  <mergeCells count="51">
    <mergeCell ref="AK4:AO4"/>
    <mergeCell ref="AW4:BA4"/>
    <mergeCell ref="AW12:AX12"/>
    <mergeCell ref="O4:O5"/>
    <mergeCell ref="P4:T4"/>
    <mergeCell ref="U4:Y4"/>
    <mergeCell ref="Z4:AD4"/>
    <mergeCell ref="AE4:AG4"/>
    <mergeCell ref="AH4:AJ4"/>
    <mergeCell ref="N4:N5"/>
    <mergeCell ref="A4:A5"/>
    <mergeCell ref="B4:B5"/>
    <mergeCell ref="C4:C5"/>
    <mergeCell ref="D4:D5"/>
    <mergeCell ref="E4:E5"/>
    <mergeCell ref="F4:F5"/>
    <mergeCell ref="I4:I5"/>
    <mergeCell ref="J4:J5"/>
    <mergeCell ref="K4:K5"/>
    <mergeCell ref="L4:L5"/>
    <mergeCell ref="M4:M5"/>
    <mergeCell ref="BG1:BG2"/>
    <mergeCell ref="AE1:AG1"/>
    <mergeCell ref="AH1:AJ1"/>
    <mergeCell ref="AK1:AO1"/>
    <mergeCell ref="AP1:AT1"/>
    <mergeCell ref="AU1:AV1"/>
    <mergeCell ref="AW1:BA1"/>
    <mergeCell ref="BB1:BB2"/>
    <mergeCell ref="BC1:BC2"/>
    <mergeCell ref="BD1:BD2"/>
    <mergeCell ref="BE1:BE2"/>
    <mergeCell ref="BF1:BF2"/>
    <mergeCell ref="Z1:AD1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T1"/>
    <mergeCell ref="U1:Y1"/>
    <mergeCell ref="F1:F2"/>
    <mergeCell ref="A1:A2"/>
    <mergeCell ref="B1:B2"/>
    <mergeCell ref="C1:C2"/>
    <mergeCell ref="D1:D2"/>
    <mergeCell ref="E1:E2"/>
  </mergeCells>
  <phoneticPr fontId="3" type="noConversion"/>
  <pageMargins left="0.7" right="0.7" top="0.75" bottom="0.75" header="0.3" footer="0.3"/>
  <pageSetup paperSize="9" fitToHeight="0" orientation="portrait" horizontalDpi="-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工作表</vt:lpstr>
      </vt:variant>
      <vt:variant>
        <vt:i4>8</vt:i4>
      </vt:variant>
    </vt:vector>
  </HeadingPairs>
  <TitlesOfParts>
    <vt:vector baseType="lpstr" size="8">
      <vt:lpstr>标准模板</vt:lpstr>
      <vt:lpstr>供应商数据</vt:lpstr>
      <vt:lpstr>Sheet1</vt:lpstr>
      <vt:lpstr>标准模板对应关系</vt:lpstr>
      <vt:lpstr>基数比例</vt:lpstr>
      <vt:lpstr>四川菲斯克</vt:lpstr>
      <vt:lpstr>江西大唐</vt:lpstr>
      <vt:lpstr>江西大唐 (2)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2006-09-16T00:00:00Z</dcterms:created>
  <dcterms:modified xsi:type="dcterms:W3CDTF">2017-02-01T15:50:06Z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