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2021- Revision - Data Update/"/>
    </mc:Choice>
  </mc:AlternateContent>
  <xr:revisionPtr revIDLastSave="0" documentId="13_ncr:1_{96607D70-9E21-6F41-83E7-662967ACB40F}" xr6:coauthVersionLast="46" xr6:coauthVersionMax="46" xr10:uidLastSave="{00000000-0000-0000-0000-000000000000}"/>
  <bookViews>
    <workbookView xWindow="2340" yWindow="460" windowWidth="22120" windowHeight="14420" activeTab="1" xr2:uid="{3E28586C-4597-334D-A5AB-593F54D51D77}"/>
  </bookViews>
  <sheets>
    <sheet name="ind_calc" sheetId="1" r:id="rId1"/>
    <sheet name="ind_graph" sheetId="2" r:id="rId2"/>
    <sheet name="ind_calc_optimistic" sheetId="3" r:id="rId3"/>
    <sheet name="ind_graph_optimistic" sheetId="4" r:id="rId4"/>
    <sheet name="prov_calc" sheetId="5" r:id="rId5"/>
    <sheet name="prov_graph" sheetId="6" r:id="rId6"/>
    <sheet name="prov_calc_optimistic" sheetId="7" r:id="rId7"/>
    <sheet name="prov_graph_optimistic" sheetId="8" r:id="rId8"/>
  </sheets>
  <definedNames>
    <definedName name="_xlnm._FilterDatabase" localSheetId="5" hidden="1">prov_graph!$A$1:$G$169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4" l="1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8"/>
  <c r="T4" i="8"/>
  <c r="T5" i="8"/>
  <c r="T6" i="8"/>
  <c r="T7" i="8"/>
  <c r="T8" i="8"/>
  <c r="T9" i="8"/>
  <c r="T10" i="8"/>
  <c r="T11" i="8"/>
  <c r="T12" i="8"/>
  <c r="T13" i="8"/>
  <c r="R2" i="8"/>
  <c r="F36" i="3" l="1"/>
  <c r="I45" i="1"/>
  <c r="S13" i="8" l="1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T2" i="8"/>
  <c r="F158" i="7"/>
  <c r="F146" i="7"/>
  <c r="F134" i="7"/>
  <c r="F122" i="7"/>
  <c r="F110" i="7"/>
  <c r="F98" i="7"/>
  <c r="F86" i="7"/>
  <c r="F74" i="7"/>
  <c r="F62" i="7"/>
  <c r="F50" i="7"/>
  <c r="F38" i="7"/>
  <c r="F26" i="7"/>
  <c r="H13" i="7"/>
  <c r="H12" i="7"/>
  <c r="H11" i="7"/>
  <c r="H10" i="7"/>
  <c r="H9" i="7"/>
  <c r="H8" i="7"/>
  <c r="H7" i="7"/>
  <c r="H6" i="7"/>
  <c r="H5" i="7"/>
  <c r="H4" i="7"/>
  <c r="I3" i="7" s="1"/>
  <c r="H3" i="7"/>
  <c r="I2" i="7"/>
  <c r="S13" i="6"/>
  <c r="R13" i="6"/>
  <c r="T13" i="6" s="1"/>
  <c r="S12" i="6"/>
  <c r="R12" i="6"/>
  <c r="T12" i="6" s="1"/>
  <c r="T11" i="6"/>
  <c r="S11" i="6"/>
  <c r="R11" i="6"/>
  <c r="S10" i="6"/>
  <c r="R10" i="6"/>
  <c r="T10" i="6" s="1"/>
  <c r="S9" i="6"/>
  <c r="R9" i="6"/>
  <c r="T9" i="6" s="1"/>
  <c r="S8" i="6"/>
  <c r="R8" i="6"/>
  <c r="T8" i="6" s="1"/>
  <c r="S7" i="6"/>
  <c r="R7" i="6"/>
  <c r="T7" i="6" s="1"/>
  <c r="S6" i="6"/>
  <c r="R6" i="6"/>
  <c r="T6" i="6" s="1"/>
  <c r="S5" i="6"/>
  <c r="R5" i="6"/>
  <c r="T5" i="6" s="1"/>
  <c r="S4" i="6"/>
  <c r="R4" i="6"/>
  <c r="T4" i="6" s="1"/>
  <c r="S3" i="6"/>
  <c r="R3" i="6"/>
  <c r="T3" i="6" s="1"/>
  <c r="S2" i="6"/>
  <c r="R2" i="6"/>
  <c r="T2" i="6" s="1"/>
  <c r="I2" i="5"/>
  <c r="F158" i="5"/>
  <c r="F146" i="5"/>
  <c r="F134" i="5"/>
  <c r="F122" i="5"/>
  <c r="F110" i="5"/>
  <c r="F98" i="5"/>
  <c r="F86" i="5"/>
  <c r="F74" i="5"/>
  <c r="F62" i="5"/>
  <c r="F50" i="5"/>
  <c r="F38" i="5"/>
  <c r="F26" i="5"/>
  <c r="I158" i="7" l="1"/>
  <c r="J161" i="7" s="1"/>
  <c r="S14" i="8"/>
  <c r="S14" i="6"/>
  <c r="J169" i="7"/>
  <c r="J165" i="7"/>
  <c r="J164" i="7"/>
  <c r="J160" i="7"/>
  <c r="J166" i="7"/>
  <c r="J163" i="7"/>
  <c r="J159" i="7"/>
  <c r="J162" i="7"/>
  <c r="I26" i="7"/>
  <c r="I50" i="7"/>
  <c r="I74" i="7"/>
  <c r="I98" i="7"/>
  <c r="I122" i="7"/>
  <c r="I146" i="7"/>
  <c r="I14" i="7"/>
  <c r="I38" i="7"/>
  <c r="I62" i="7"/>
  <c r="I86" i="7"/>
  <c r="I110" i="7"/>
  <c r="I134" i="7"/>
  <c r="H13" i="5"/>
  <c r="H12" i="5"/>
  <c r="H11" i="5"/>
  <c r="H10" i="5"/>
  <c r="H9" i="5"/>
  <c r="H8" i="5"/>
  <c r="H7" i="5"/>
  <c r="H6" i="5"/>
  <c r="H5" i="5"/>
  <c r="H4" i="5"/>
  <c r="H3" i="5"/>
  <c r="P18" i="4"/>
  <c r="Q18" i="4"/>
  <c r="P17" i="4"/>
  <c r="Q17" i="4"/>
  <c r="P16" i="4"/>
  <c r="Q16" i="4"/>
  <c r="P15" i="4"/>
  <c r="Q15" i="4"/>
  <c r="P14" i="4"/>
  <c r="Q14" i="4"/>
  <c r="P13" i="4"/>
  <c r="Q13" i="4"/>
  <c r="P12" i="4"/>
  <c r="Q12" i="4"/>
  <c r="P11" i="4"/>
  <c r="Q11" i="4"/>
  <c r="P10" i="4"/>
  <c r="Q10" i="4"/>
  <c r="P9" i="4"/>
  <c r="Q9" i="4"/>
  <c r="P8" i="4"/>
  <c r="Q8" i="4"/>
  <c r="P7" i="4"/>
  <c r="Q7" i="4"/>
  <c r="P6" i="4"/>
  <c r="Q6" i="4"/>
  <c r="P5" i="4"/>
  <c r="Q5" i="4"/>
  <c r="P4" i="4"/>
  <c r="Q4" i="4"/>
  <c r="P3" i="4"/>
  <c r="Q3" i="4"/>
  <c r="P2" i="4"/>
  <c r="Q2" i="4"/>
  <c r="F53" i="3"/>
  <c r="F70" i="3"/>
  <c r="F87" i="3"/>
  <c r="F104" i="3"/>
  <c r="F121" i="3"/>
  <c r="F138" i="3"/>
  <c r="F155" i="3"/>
  <c r="F172" i="3"/>
  <c r="F189" i="3"/>
  <c r="F206" i="3"/>
  <c r="F223" i="3"/>
  <c r="F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J3" i="3" s="1"/>
  <c r="F2" i="3"/>
  <c r="H3" i="3" s="1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F2" i="1"/>
  <c r="J167" i="7" l="1"/>
  <c r="J168" i="7"/>
  <c r="I3" i="5"/>
  <c r="J145" i="7"/>
  <c r="J141" i="7"/>
  <c r="J137" i="7"/>
  <c r="J144" i="7"/>
  <c r="J140" i="7"/>
  <c r="J136" i="7"/>
  <c r="J142" i="7"/>
  <c r="J138" i="7"/>
  <c r="J143" i="7"/>
  <c r="J139" i="7"/>
  <c r="J135" i="7"/>
  <c r="J73" i="7"/>
  <c r="J69" i="7"/>
  <c r="J65" i="7"/>
  <c r="J72" i="7"/>
  <c r="J68" i="7"/>
  <c r="J64" i="7"/>
  <c r="J70" i="7"/>
  <c r="J71" i="7"/>
  <c r="J67" i="7"/>
  <c r="J63" i="7"/>
  <c r="J66" i="7"/>
  <c r="J131" i="7"/>
  <c r="J127" i="7"/>
  <c r="J123" i="7"/>
  <c r="J130" i="7"/>
  <c r="J126" i="7"/>
  <c r="J128" i="7"/>
  <c r="J124" i="7"/>
  <c r="J133" i="7"/>
  <c r="J129" i="7"/>
  <c r="J125" i="7"/>
  <c r="J132" i="7"/>
  <c r="J35" i="7"/>
  <c r="J31" i="7"/>
  <c r="J27" i="7"/>
  <c r="J36" i="7"/>
  <c r="J28" i="7"/>
  <c r="J34" i="7"/>
  <c r="J30" i="7"/>
  <c r="J37" i="7"/>
  <c r="J33" i="7"/>
  <c r="J29" i="7"/>
  <c r="J32" i="7"/>
  <c r="J49" i="7"/>
  <c r="J45" i="7"/>
  <c r="J41" i="7"/>
  <c r="J48" i="7"/>
  <c r="J44" i="7"/>
  <c r="J40" i="7"/>
  <c r="J46" i="7"/>
  <c r="J47" i="7"/>
  <c r="J43" i="7"/>
  <c r="J39" i="7"/>
  <c r="J42" i="7"/>
  <c r="J121" i="7"/>
  <c r="J117" i="7"/>
  <c r="J113" i="7"/>
  <c r="J120" i="7"/>
  <c r="J116" i="7"/>
  <c r="J112" i="7"/>
  <c r="J118" i="7"/>
  <c r="J114" i="7"/>
  <c r="J119" i="7"/>
  <c r="J115" i="7"/>
  <c r="J111" i="7"/>
  <c r="J25" i="7"/>
  <c r="J21" i="7"/>
  <c r="J17" i="7"/>
  <c r="J18" i="7"/>
  <c r="J24" i="7"/>
  <c r="J20" i="7"/>
  <c r="J16" i="7"/>
  <c r="J23" i="7"/>
  <c r="J19" i="7"/>
  <c r="J15" i="7"/>
  <c r="J22" i="7"/>
  <c r="J83" i="7"/>
  <c r="J79" i="7"/>
  <c r="J75" i="7"/>
  <c r="J82" i="7"/>
  <c r="J78" i="7"/>
  <c r="J84" i="7"/>
  <c r="J76" i="7"/>
  <c r="J85" i="7"/>
  <c r="J81" i="7"/>
  <c r="J77" i="7"/>
  <c r="J80" i="7"/>
  <c r="K158" i="7"/>
  <c r="J107" i="7"/>
  <c r="J103" i="7"/>
  <c r="J99" i="7"/>
  <c r="J106" i="7"/>
  <c r="J102" i="7"/>
  <c r="J108" i="7"/>
  <c r="J100" i="7"/>
  <c r="J109" i="7"/>
  <c r="J105" i="7"/>
  <c r="J101" i="7"/>
  <c r="J104" i="7"/>
  <c r="J97" i="7"/>
  <c r="J93" i="7"/>
  <c r="J89" i="7"/>
  <c r="J96" i="7"/>
  <c r="J92" i="7"/>
  <c r="J88" i="7"/>
  <c r="J90" i="7"/>
  <c r="J95" i="7"/>
  <c r="J91" i="7"/>
  <c r="J87" i="7"/>
  <c r="J94" i="7"/>
  <c r="J155" i="7"/>
  <c r="J151" i="7"/>
  <c r="J147" i="7"/>
  <c r="J154" i="7"/>
  <c r="J150" i="7"/>
  <c r="J156" i="7"/>
  <c r="J152" i="7"/>
  <c r="J148" i="7"/>
  <c r="J157" i="7"/>
  <c r="J153" i="7"/>
  <c r="J149" i="7"/>
  <c r="J59" i="7"/>
  <c r="J55" i="7"/>
  <c r="J51" i="7"/>
  <c r="J60" i="7"/>
  <c r="J58" i="7"/>
  <c r="J54" i="7"/>
  <c r="J56" i="7"/>
  <c r="J61" i="7"/>
  <c r="J57" i="7"/>
  <c r="J53" i="7"/>
  <c r="J52" i="7"/>
  <c r="I158" i="5"/>
  <c r="I26" i="5"/>
  <c r="I74" i="5"/>
  <c r="I122" i="5"/>
  <c r="I38" i="5"/>
  <c r="I86" i="5"/>
  <c r="I134" i="5"/>
  <c r="I50" i="5"/>
  <c r="I98" i="5"/>
  <c r="I146" i="5"/>
  <c r="I14" i="5"/>
  <c r="I62" i="5"/>
  <c r="I110" i="5"/>
  <c r="H206" i="3"/>
  <c r="H138" i="3"/>
  <c r="H87" i="3"/>
  <c r="H36" i="3"/>
  <c r="H189" i="3"/>
  <c r="H223" i="3"/>
  <c r="H155" i="3"/>
  <c r="H53" i="3"/>
  <c r="I54" i="3" s="1"/>
  <c r="H121" i="3"/>
  <c r="H172" i="3"/>
  <c r="H104" i="3"/>
  <c r="H70" i="3"/>
  <c r="H19" i="3"/>
  <c r="F223" i="1"/>
  <c r="F206" i="1"/>
  <c r="F189" i="1"/>
  <c r="F172" i="1"/>
  <c r="F155" i="1"/>
  <c r="F138" i="1"/>
  <c r="F121" i="1"/>
  <c r="F104" i="1"/>
  <c r="F87" i="1"/>
  <c r="F70" i="1"/>
  <c r="F53" i="1"/>
  <c r="F36" i="1"/>
  <c r="F19" i="1"/>
  <c r="I39" i="3" l="1"/>
  <c r="I37" i="3"/>
  <c r="K14" i="7"/>
  <c r="K98" i="7"/>
  <c r="K74" i="7"/>
  <c r="K26" i="7"/>
  <c r="K134" i="7"/>
  <c r="K146" i="7"/>
  <c r="K86" i="7"/>
  <c r="K110" i="7"/>
  <c r="K38" i="7"/>
  <c r="K50" i="7"/>
  <c r="K122" i="7"/>
  <c r="K62" i="7"/>
  <c r="J169" i="5"/>
  <c r="J167" i="5"/>
  <c r="J162" i="5"/>
  <c r="J163" i="5"/>
  <c r="J164" i="5"/>
  <c r="J161" i="5"/>
  <c r="J159" i="5"/>
  <c r="J168" i="5"/>
  <c r="J166" i="5"/>
  <c r="J160" i="5"/>
  <c r="J165" i="5"/>
  <c r="J25" i="5"/>
  <c r="J22" i="5"/>
  <c r="J18" i="5"/>
  <c r="J21" i="5"/>
  <c r="J17" i="5"/>
  <c r="J23" i="5"/>
  <c r="J15" i="5"/>
  <c r="J24" i="5"/>
  <c r="J20" i="5"/>
  <c r="J16" i="5"/>
  <c r="J19" i="5"/>
  <c r="J143" i="5"/>
  <c r="J139" i="5"/>
  <c r="J135" i="5"/>
  <c r="J142" i="5"/>
  <c r="J138" i="5"/>
  <c r="J145" i="5"/>
  <c r="J141" i="5"/>
  <c r="J137" i="5"/>
  <c r="J144" i="5"/>
  <c r="J140" i="5"/>
  <c r="J136" i="5"/>
  <c r="J84" i="5"/>
  <c r="J80" i="5"/>
  <c r="J76" i="5"/>
  <c r="J81" i="5"/>
  <c r="J77" i="5"/>
  <c r="J83" i="5"/>
  <c r="J79" i="5"/>
  <c r="J75" i="5"/>
  <c r="J82" i="5"/>
  <c r="J78" i="5"/>
  <c r="J85" i="5"/>
  <c r="J154" i="5"/>
  <c r="J150" i="5"/>
  <c r="J157" i="5"/>
  <c r="J153" i="5"/>
  <c r="J149" i="5"/>
  <c r="J156" i="5"/>
  <c r="J152" i="5"/>
  <c r="J148" i="5"/>
  <c r="J155" i="5"/>
  <c r="J151" i="5"/>
  <c r="J147" i="5"/>
  <c r="J95" i="5"/>
  <c r="J91" i="5"/>
  <c r="J87" i="5"/>
  <c r="J96" i="5"/>
  <c r="J88" i="5"/>
  <c r="J94" i="5"/>
  <c r="J90" i="5"/>
  <c r="J97" i="5"/>
  <c r="J93" i="5"/>
  <c r="J89" i="5"/>
  <c r="J92" i="5"/>
  <c r="J36" i="5"/>
  <c r="J32" i="5"/>
  <c r="J28" i="5"/>
  <c r="J37" i="5"/>
  <c r="J29" i="5"/>
  <c r="J35" i="5"/>
  <c r="J31" i="5"/>
  <c r="J27" i="5"/>
  <c r="J34" i="5"/>
  <c r="J30" i="5"/>
  <c r="J33" i="5"/>
  <c r="J121" i="5"/>
  <c r="J117" i="5"/>
  <c r="J113" i="5"/>
  <c r="J120" i="5"/>
  <c r="J116" i="5"/>
  <c r="J112" i="5"/>
  <c r="J119" i="5"/>
  <c r="J115" i="5"/>
  <c r="J111" i="5"/>
  <c r="J118" i="5"/>
  <c r="J114" i="5"/>
  <c r="J106" i="5"/>
  <c r="J102" i="5"/>
  <c r="J103" i="5"/>
  <c r="J109" i="5"/>
  <c r="J105" i="5"/>
  <c r="J101" i="5"/>
  <c r="J108" i="5"/>
  <c r="J104" i="5"/>
  <c r="J100" i="5"/>
  <c r="J107" i="5"/>
  <c r="J99" i="5"/>
  <c r="J47" i="5"/>
  <c r="J43" i="5"/>
  <c r="J39" i="5"/>
  <c r="J48" i="5"/>
  <c r="J44" i="5"/>
  <c r="J46" i="5"/>
  <c r="J42" i="5"/>
  <c r="J49" i="5"/>
  <c r="J45" i="5"/>
  <c r="J41" i="5"/>
  <c r="J40" i="5"/>
  <c r="J73" i="5"/>
  <c r="J69" i="5"/>
  <c r="J65" i="5"/>
  <c r="J70" i="5"/>
  <c r="J72" i="5"/>
  <c r="J68" i="5"/>
  <c r="J64" i="5"/>
  <c r="J71" i="5"/>
  <c r="J67" i="5"/>
  <c r="J63" i="5"/>
  <c r="J66" i="5"/>
  <c r="J58" i="5"/>
  <c r="J54" i="5"/>
  <c r="J61" i="5"/>
  <c r="J57" i="5"/>
  <c r="J53" i="5"/>
  <c r="J60" i="5"/>
  <c r="J56" i="5"/>
  <c r="J52" i="5"/>
  <c r="J59" i="5"/>
  <c r="J55" i="5"/>
  <c r="J51" i="5"/>
  <c r="J132" i="5"/>
  <c r="J128" i="5"/>
  <c r="J124" i="5"/>
  <c r="J129" i="5"/>
  <c r="J131" i="5"/>
  <c r="J127" i="5"/>
  <c r="J123" i="5"/>
  <c r="J130" i="5"/>
  <c r="J126" i="5"/>
  <c r="J133" i="5"/>
  <c r="J125" i="5"/>
  <c r="I185" i="3"/>
  <c r="I181" i="3"/>
  <c r="I177" i="3"/>
  <c r="I178" i="3"/>
  <c r="I188" i="3"/>
  <c r="I184" i="3"/>
  <c r="I180" i="3"/>
  <c r="I176" i="3"/>
  <c r="I173" i="3"/>
  <c r="I186" i="3"/>
  <c r="I174" i="3"/>
  <c r="I187" i="3"/>
  <c r="I183" i="3"/>
  <c r="I179" i="3"/>
  <c r="I175" i="3"/>
  <c r="I182" i="3"/>
  <c r="I239" i="3"/>
  <c r="I235" i="3"/>
  <c r="I231" i="3"/>
  <c r="I227" i="3"/>
  <c r="I224" i="3"/>
  <c r="I228" i="3"/>
  <c r="I238" i="3"/>
  <c r="I234" i="3"/>
  <c r="I230" i="3"/>
  <c r="I226" i="3"/>
  <c r="I236" i="3"/>
  <c r="I237" i="3"/>
  <c r="I233" i="3"/>
  <c r="I229" i="3"/>
  <c r="I225" i="3"/>
  <c r="I232" i="3"/>
  <c r="I135" i="3"/>
  <c r="I131" i="3"/>
  <c r="I127" i="3"/>
  <c r="I123" i="3"/>
  <c r="I136" i="3"/>
  <c r="I124" i="3"/>
  <c r="I134" i="3"/>
  <c r="I130" i="3"/>
  <c r="I126" i="3"/>
  <c r="I132" i="3"/>
  <c r="I137" i="3"/>
  <c r="I133" i="3"/>
  <c r="I129" i="3"/>
  <c r="I125" i="3"/>
  <c r="I122" i="3"/>
  <c r="I128" i="3"/>
  <c r="I203" i="3"/>
  <c r="I199" i="3"/>
  <c r="I195" i="3"/>
  <c r="I191" i="3"/>
  <c r="I204" i="3"/>
  <c r="I202" i="3"/>
  <c r="I198" i="3"/>
  <c r="I194" i="3"/>
  <c r="I196" i="3"/>
  <c r="I205" i="3"/>
  <c r="I201" i="3"/>
  <c r="I197" i="3"/>
  <c r="I193" i="3"/>
  <c r="I190" i="3"/>
  <c r="I200" i="3"/>
  <c r="I192" i="3"/>
  <c r="I84" i="3"/>
  <c r="I80" i="3"/>
  <c r="I76" i="3"/>
  <c r="I72" i="3"/>
  <c r="I81" i="3"/>
  <c r="I83" i="3"/>
  <c r="I79" i="3"/>
  <c r="I75" i="3"/>
  <c r="I71" i="3"/>
  <c r="I85" i="3"/>
  <c r="I77" i="3"/>
  <c r="I86" i="3"/>
  <c r="I82" i="3"/>
  <c r="I78" i="3"/>
  <c r="I74" i="3"/>
  <c r="I73" i="3"/>
  <c r="I69" i="3"/>
  <c r="I65" i="3"/>
  <c r="I61" i="3"/>
  <c r="I57" i="3"/>
  <c r="I68" i="3"/>
  <c r="I64" i="3"/>
  <c r="I60" i="3"/>
  <c r="I56" i="3"/>
  <c r="I66" i="3"/>
  <c r="I62" i="3"/>
  <c r="I67" i="3"/>
  <c r="I63" i="3"/>
  <c r="I59" i="3"/>
  <c r="I55" i="3"/>
  <c r="I58" i="3"/>
  <c r="I51" i="3"/>
  <c r="I47" i="3"/>
  <c r="I43" i="3"/>
  <c r="I44" i="3"/>
  <c r="I50" i="3"/>
  <c r="I46" i="3"/>
  <c r="I42" i="3"/>
  <c r="I38" i="3"/>
  <c r="I52" i="3"/>
  <c r="I40" i="3"/>
  <c r="I49" i="3"/>
  <c r="I45" i="3"/>
  <c r="I41" i="3"/>
  <c r="I48" i="3"/>
  <c r="I117" i="3"/>
  <c r="I113" i="3"/>
  <c r="I109" i="3"/>
  <c r="I105" i="3"/>
  <c r="I114" i="3"/>
  <c r="I106" i="3"/>
  <c r="I120" i="3"/>
  <c r="I116" i="3"/>
  <c r="I112" i="3"/>
  <c r="I108" i="3"/>
  <c r="I110" i="3"/>
  <c r="I119" i="3"/>
  <c r="I115" i="3"/>
  <c r="I111" i="3"/>
  <c r="I107" i="3"/>
  <c r="I118" i="3"/>
  <c r="I171" i="3"/>
  <c r="I167" i="3"/>
  <c r="I163" i="3"/>
  <c r="I159" i="3"/>
  <c r="I156" i="3"/>
  <c r="I168" i="3"/>
  <c r="I170" i="3"/>
  <c r="I166" i="3"/>
  <c r="I162" i="3"/>
  <c r="I158" i="3"/>
  <c r="I164" i="3"/>
  <c r="I160" i="3"/>
  <c r="I169" i="3"/>
  <c r="I165" i="3"/>
  <c r="I161" i="3"/>
  <c r="I157" i="3"/>
  <c r="I103" i="3"/>
  <c r="I99" i="3"/>
  <c r="I95" i="3"/>
  <c r="I91" i="3"/>
  <c r="I96" i="3"/>
  <c r="I102" i="3"/>
  <c r="I98" i="3"/>
  <c r="I94" i="3"/>
  <c r="I90" i="3"/>
  <c r="I92" i="3"/>
  <c r="I101" i="3"/>
  <c r="I97" i="3"/>
  <c r="I93" i="3"/>
  <c r="I89" i="3"/>
  <c r="I100" i="3"/>
  <c r="I88" i="3"/>
  <c r="I153" i="3"/>
  <c r="I149" i="3"/>
  <c r="I145" i="3"/>
  <c r="I141" i="3"/>
  <c r="I152" i="3"/>
  <c r="I148" i="3"/>
  <c r="I144" i="3"/>
  <c r="I140" i="3"/>
  <c r="I154" i="3"/>
  <c r="I146" i="3"/>
  <c r="I142" i="3"/>
  <c r="I151" i="3"/>
  <c r="I147" i="3"/>
  <c r="I143" i="3"/>
  <c r="I150" i="3"/>
  <c r="I139" i="3"/>
  <c r="I221" i="3"/>
  <c r="I217" i="3"/>
  <c r="I213" i="3"/>
  <c r="I209" i="3"/>
  <c r="I214" i="3"/>
  <c r="I220" i="3"/>
  <c r="I216" i="3"/>
  <c r="I212" i="3"/>
  <c r="I208" i="3"/>
  <c r="I207" i="3"/>
  <c r="I219" i="3"/>
  <c r="I215" i="3"/>
  <c r="I211" i="3"/>
  <c r="I222" i="3"/>
  <c r="I218" i="3"/>
  <c r="I210" i="3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K98" i="5" l="1"/>
  <c r="K146" i="5"/>
  <c r="K158" i="5"/>
  <c r="K122" i="5"/>
  <c r="K38" i="5"/>
  <c r="K110" i="5"/>
  <c r="K26" i="5"/>
  <c r="K86" i="5"/>
  <c r="K14" i="5"/>
  <c r="K74" i="5"/>
  <c r="K134" i="5"/>
  <c r="K50" i="5"/>
  <c r="K62" i="5"/>
  <c r="J139" i="3"/>
  <c r="J104" i="3"/>
  <c r="J36" i="3"/>
  <c r="J122" i="3"/>
  <c r="J207" i="3"/>
  <c r="J190" i="3"/>
  <c r="J156" i="3"/>
  <c r="J53" i="3"/>
  <c r="J224" i="3"/>
  <c r="J173" i="3"/>
  <c r="J3" i="1"/>
  <c r="H53" i="1" s="1"/>
  <c r="I59" i="1" s="1"/>
  <c r="H104" i="1" l="1"/>
  <c r="I110" i="1" s="1"/>
  <c r="H70" i="1"/>
  <c r="I79" i="1" s="1"/>
  <c r="H138" i="1"/>
  <c r="I148" i="1" s="1"/>
  <c r="H172" i="1"/>
  <c r="I182" i="1" s="1"/>
  <c r="H87" i="1"/>
  <c r="H223" i="1"/>
  <c r="I231" i="1" s="1"/>
  <c r="H206" i="1"/>
  <c r="I211" i="1" s="1"/>
  <c r="I65" i="1"/>
  <c r="H155" i="1"/>
  <c r="I60" i="1"/>
  <c r="I62" i="1"/>
  <c r="H121" i="1"/>
  <c r="I133" i="1" s="1"/>
  <c r="I56" i="1"/>
  <c r="I66" i="1"/>
  <c r="I57" i="1"/>
  <c r="I68" i="1"/>
  <c r="I55" i="1"/>
  <c r="I61" i="1"/>
  <c r="I54" i="1"/>
  <c r="I63" i="1"/>
  <c r="I67" i="1"/>
  <c r="H19" i="1"/>
  <c r="H36" i="1"/>
  <c r="I37" i="1" s="1"/>
  <c r="H189" i="1"/>
  <c r="I200" i="1" s="1"/>
  <c r="I64" i="1"/>
  <c r="I69" i="1"/>
  <c r="I58" i="1"/>
  <c r="I152" i="1"/>
  <c r="I143" i="1"/>
  <c r="I145" i="1"/>
  <c r="I150" i="1"/>
  <c r="I146" i="1"/>
  <c r="I149" i="1"/>
  <c r="I141" i="1"/>
  <c r="I83" i="1"/>
  <c r="I71" i="1"/>
  <c r="I86" i="1"/>
  <c r="I82" i="1"/>
  <c r="I74" i="1"/>
  <c r="I84" i="1"/>
  <c r="I76" i="1"/>
  <c r="I81" i="1"/>
  <c r="I77" i="1"/>
  <c r="I73" i="1"/>
  <c r="I72" i="1"/>
  <c r="I224" i="1"/>
  <c r="I233" i="1"/>
  <c r="I225" i="1"/>
  <c r="I103" i="1"/>
  <c r="I99" i="1"/>
  <c r="I95" i="1"/>
  <c r="I91" i="1"/>
  <c r="I102" i="1"/>
  <c r="I98" i="1"/>
  <c r="I94" i="1"/>
  <c r="I90" i="1"/>
  <c r="I100" i="1"/>
  <c r="I92" i="1"/>
  <c r="I101" i="1"/>
  <c r="I97" i="1"/>
  <c r="I93" i="1"/>
  <c r="I89" i="1"/>
  <c r="I96" i="1"/>
  <c r="I88" i="1"/>
  <c r="I118" i="1"/>
  <c r="I114" i="1"/>
  <c r="I106" i="1"/>
  <c r="I117" i="1"/>
  <c r="I113" i="1"/>
  <c r="I109" i="1"/>
  <c r="I105" i="1"/>
  <c r="I119" i="1"/>
  <c r="I115" i="1"/>
  <c r="I107" i="1"/>
  <c r="I120" i="1"/>
  <c r="I116" i="1"/>
  <c r="I112" i="1"/>
  <c r="I108" i="1"/>
  <c r="I111" i="1"/>
  <c r="I218" i="1"/>
  <c r="I221" i="1"/>
  <c r="I171" i="1"/>
  <c r="I167" i="1"/>
  <c r="I163" i="1"/>
  <c r="I159" i="1"/>
  <c r="I156" i="1"/>
  <c r="I170" i="1"/>
  <c r="I166" i="1"/>
  <c r="I162" i="1"/>
  <c r="I158" i="1"/>
  <c r="I160" i="1"/>
  <c r="I169" i="1"/>
  <c r="I165" i="1"/>
  <c r="I161" i="1"/>
  <c r="I157" i="1"/>
  <c r="I168" i="1"/>
  <c r="I164" i="1"/>
  <c r="I43" i="1"/>
  <c r="I41" i="1"/>
  <c r="I151" i="1" l="1"/>
  <c r="I235" i="1"/>
  <c r="I226" i="1"/>
  <c r="I140" i="1"/>
  <c r="I232" i="1"/>
  <c r="I234" i="1"/>
  <c r="I80" i="1"/>
  <c r="I85" i="1"/>
  <c r="I78" i="1"/>
  <c r="I75" i="1"/>
  <c r="I142" i="1"/>
  <c r="I153" i="1"/>
  <c r="I144" i="1"/>
  <c r="I236" i="1"/>
  <c r="I237" i="1"/>
  <c r="I238" i="1"/>
  <c r="I239" i="1"/>
  <c r="I228" i="1"/>
  <c r="I229" i="1"/>
  <c r="I230" i="1"/>
  <c r="I227" i="1"/>
  <c r="I219" i="1"/>
  <c r="I220" i="1"/>
  <c r="I209" i="1"/>
  <c r="I207" i="1"/>
  <c r="I222" i="1"/>
  <c r="I208" i="1"/>
  <c r="I213" i="1"/>
  <c r="I210" i="1"/>
  <c r="I212" i="1"/>
  <c r="I217" i="1"/>
  <c r="I214" i="1"/>
  <c r="I215" i="1"/>
  <c r="I216" i="1"/>
  <c r="I186" i="1"/>
  <c r="I139" i="1"/>
  <c r="I154" i="1"/>
  <c r="I147" i="1"/>
  <c r="J53" i="1"/>
  <c r="I137" i="1"/>
  <c r="I173" i="1"/>
  <c r="I188" i="1"/>
  <c r="I185" i="1"/>
  <c r="I175" i="1"/>
  <c r="I176" i="1"/>
  <c r="I183" i="1"/>
  <c r="I174" i="1"/>
  <c r="I179" i="1"/>
  <c r="I180" i="1"/>
  <c r="I177" i="1"/>
  <c r="I178" i="1"/>
  <c r="I187" i="1"/>
  <c r="I184" i="1"/>
  <c r="I181" i="1"/>
  <c r="I194" i="1"/>
  <c r="I127" i="1"/>
  <c r="I195" i="1"/>
  <c r="I193" i="1"/>
  <c r="I124" i="1"/>
  <c r="I122" i="1"/>
  <c r="I196" i="1"/>
  <c r="I126" i="1"/>
  <c r="I131" i="1"/>
  <c r="I128" i="1"/>
  <c r="I125" i="1"/>
  <c r="I134" i="1"/>
  <c r="I135" i="1"/>
  <c r="I132" i="1"/>
  <c r="I129" i="1"/>
  <c r="I123" i="1"/>
  <c r="I130" i="1"/>
  <c r="I136" i="1"/>
  <c r="I40" i="1"/>
  <c r="I38" i="1"/>
  <c r="I42" i="1"/>
  <c r="I44" i="1"/>
  <c r="I39" i="1"/>
  <c r="I198" i="1"/>
  <c r="I199" i="1"/>
  <c r="I197" i="1"/>
  <c r="I202" i="1"/>
  <c r="I203" i="1"/>
  <c r="I204" i="1"/>
  <c r="I201" i="1"/>
  <c r="I46" i="1"/>
  <c r="I47" i="1"/>
  <c r="I48" i="1"/>
  <c r="I191" i="1"/>
  <c r="I192" i="1"/>
  <c r="I190" i="1"/>
  <c r="I205" i="1"/>
  <c r="I49" i="1"/>
  <c r="I50" i="1"/>
  <c r="I51" i="1"/>
  <c r="I52" i="1"/>
  <c r="J104" i="1"/>
  <c r="J156" i="1"/>
  <c r="J139" i="1" l="1"/>
  <c r="J224" i="1"/>
  <c r="J207" i="1"/>
  <c r="J173" i="1"/>
  <c r="J122" i="1"/>
  <c r="J36" i="1"/>
  <c r="J190" i="1"/>
</calcChain>
</file>

<file path=xl/sharedStrings.xml><?xml version="1.0" encoding="utf-8"?>
<sst xmlns="http://schemas.openxmlformats.org/spreadsheetml/2006/main" count="3392" uniqueCount="51">
  <si>
    <t>Geography</t>
  </si>
  <si>
    <t>Industry</t>
  </si>
  <si>
    <t>ind_codes</t>
  </si>
  <si>
    <t>Month</t>
  </si>
  <si>
    <t>Year</t>
  </si>
  <si>
    <t>GDP</t>
  </si>
  <si>
    <t>e</t>
  </si>
  <si>
    <t>Canada</t>
  </si>
  <si>
    <t>All industries 6</t>
  </si>
  <si>
    <t>Agriculture, forstry fishing and gas extraction</t>
  </si>
  <si>
    <t>Mining, quarrying, oil and gas 8 9</t>
  </si>
  <si>
    <t>Utilities</t>
  </si>
  <si>
    <t>Construction</t>
  </si>
  <si>
    <t>Manufacturing</t>
  </si>
  <si>
    <t>Wholesale and retail trade</t>
  </si>
  <si>
    <t>Transportation and warehousing</t>
  </si>
  <si>
    <t>Finance, insurance, real estate, rental and leasing</t>
  </si>
  <si>
    <t>Professional, scientific and technical services</t>
  </si>
  <si>
    <t>Business, building and other support services 10</t>
  </si>
  <si>
    <t>Educational services</t>
  </si>
  <si>
    <t>Health care and social assistance</t>
  </si>
  <si>
    <t>Information, culture and recreation</t>
  </si>
  <si>
    <t>Accommodation and food services</t>
  </si>
  <si>
    <t>Other services (except public administration)</t>
  </si>
  <si>
    <t>Public administration</t>
  </si>
  <si>
    <t>workfromhome</t>
  </si>
  <si>
    <t>GDPfeb/wfh</t>
  </si>
  <si>
    <t>GDP_april = GDPind1feb* (1- (e/wfm)) + GDPind2feb* (1- (e/wfh))</t>
  </si>
  <si>
    <t>estimates</t>
  </si>
  <si>
    <t>gdp_growth_feb</t>
  </si>
  <si>
    <t>gdp_growth_percent</t>
  </si>
  <si>
    <t>province_code</t>
  </si>
  <si>
    <t>E</t>
  </si>
  <si>
    <t>Newfoundland and Labrador</t>
  </si>
  <si>
    <t>Prince Edward Island</t>
  </si>
  <si>
    <t>GDP_month = GDPprov1feb* (1-(e/ ITprov1)) + GDPprov2feb* (1- (e/ITprov2))</t>
  </si>
  <si>
    <t>Nova Scotia</t>
  </si>
  <si>
    <t>e=((GDPprov1feb+GDPprov2feb)-GDP_month )/( GDPprov1feb/ITprov1+GDPprov2feb/ITprov2)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</si>
  <si>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</si>
  <si>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</si>
  <si>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</si>
  <si>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</si>
  <si>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</si>
  <si>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</si>
  <si>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</si>
  <si>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Territories</t>
  </si>
  <si>
    <t>All industries 7</t>
  </si>
  <si>
    <t>e values in column I</t>
  </si>
  <si>
    <t>GDPprovfeb/wfh</t>
  </si>
  <si>
    <t>province</t>
  </si>
  <si>
    <t xml:space="preserve">gdp growth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</si>
</sst>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C828-8AB9-E146-B6DA-5689066EBF86}">
  <dimension ref="A1:L239"/>
  <sheetViews>
    <sheetView topLeftCell="A206" workbookViewId="0">
      <selection activeCell="I222" sqref="I2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25</v>
      </c>
      <c r="H1" t="s">
        <v>6</v>
      </c>
      <c r="I1" t="s">
        <v>26</v>
      </c>
      <c r="K1" t="s">
        <v>27</v>
      </c>
    </row>
    <row r="2" spans="1:12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f>SUM(F3:F18)</f>
        <v>1988180</v>
      </c>
      <c r="G2">
        <v>0.43877044736842102</v>
      </c>
    </row>
    <row r="3" spans="1:12" x14ac:dyDescent="0.2">
      <c r="A3" t="s">
        <v>7</v>
      </c>
      <c r="B3" t="s">
        <v>9</v>
      </c>
      <c r="C3">
        <v>2</v>
      </c>
      <c r="D3">
        <v>2</v>
      </c>
      <c r="E3">
        <v>2020</v>
      </c>
      <c r="F3" s="2">
        <v>40975</v>
      </c>
      <c r="G3">
        <v>0.3887177</v>
      </c>
      <c r="H3">
        <f>F2</f>
        <v>1988180</v>
      </c>
      <c r="I3">
        <f>F3/G3</f>
        <v>105410.68749892274</v>
      </c>
      <c r="J3">
        <f>SUM(I3:I19)</f>
        <v>5220582.4932761667</v>
      </c>
      <c r="L3">
        <v>1988180</v>
      </c>
    </row>
    <row r="4" spans="1:12" x14ac:dyDescent="0.2">
      <c r="A4" t="s">
        <v>7</v>
      </c>
      <c r="B4" t="s">
        <v>10</v>
      </c>
      <c r="C4">
        <v>3</v>
      </c>
      <c r="D4">
        <v>2</v>
      </c>
      <c r="E4">
        <v>2020</v>
      </c>
      <c r="F4" s="2">
        <v>148511</v>
      </c>
      <c r="G4">
        <v>0.33704719999999999</v>
      </c>
      <c r="I4">
        <f>F4/G4</f>
        <v>440623.7464663703</v>
      </c>
      <c r="L4">
        <v>1847152</v>
      </c>
    </row>
    <row r="5" spans="1:12" x14ac:dyDescent="0.2">
      <c r="A5" t="s">
        <v>7</v>
      </c>
      <c r="B5" t="s">
        <v>11</v>
      </c>
      <c r="C5">
        <v>4</v>
      </c>
      <c r="D5">
        <v>2</v>
      </c>
      <c r="E5">
        <v>2020</v>
      </c>
      <c r="F5" s="2">
        <v>43658</v>
      </c>
      <c r="G5">
        <v>0.36847200000000002</v>
      </c>
      <c r="I5">
        <f t="shared" ref="I5:I18" si="0">F5/G5</f>
        <v>118483.90108339304</v>
      </c>
      <c r="L5">
        <v>1795215.211869067</v>
      </c>
    </row>
    <row r="6" spans="1:12" x14ac:dyDescent="0.2">
      <c r="A6" t="s">
        <v>7</v>
      </c>
      <c r="B6" t="s">
        <v>12</v>
      </c>
      <c r="C6">
        <v>5</v>
      </c>
      <c r="D6">
        <v>2</v>
      </c>
      <c r="E6">
        <v>2020</v>
      </c>
      <c r="F6" s="2">
        <v>144552</v>
      </c>
      <c r="G6">
        <v>0.19695570000000001</v>
      </c>
      <c r="I6">
        <f t="shared" si="0"/>
        <v>733931.53891966562</v>
      </c>
      <c r="L6">
        <v>1816498.0116684991</v>
      </c>
    </row>
    <row r="7" spans="1:12" x14ac:dyDescent="0.2">
      <c r="A7" t="s">
        <v>7</v>
      </c>
      <c r="B7" t="s">
        <v>13</v>
      </c>
      <c r="C7">
        <v>6</v>
      </c>
      <c r="D7">
        <v>2</v>
      </c>
      <c r="E7">
        <v>2020</v>
      </c>
      <c r="F7" s="2">
        <v>198769</v>
      </c>
      <c r="G7">
        <v>0.25421329999999998</v>
      </c>
      <c r="I7">
        <f t="shared" si="0"/>
        <v>781898.50806389761</v>
      </c>
      <c r="L7">
        <v>1830901.4434065365</v>
      </c>
    </row>
    <row r="8" spans="1:12" x14ac:dyDescent="0.2">
      <c r="A8" t="s">
        <v>7</v>
      </c>
      <c r="B8" t="s">
        <v>14</v>
      </c>
      <c r="C8">
        <v>7</v>
      </c>
      <c r="D8">
        <v>2</v>
      </c>
      <c r="E8">
        <v>2020</v>
      </c>
      <c r="F8">
        <v>207009</v>
      </c>
      <c r="G8">
        <v>0.41180784999999998</v>
      </c>
      <c r="I8">
        <f t="shared" si="0"/>
        <v>502683.47240102396</v>
      </c>
      <c r="L8">
        <v>1837383.1079225114</v>
      </c>
    </row>
    <row r="9" spans="1:12" x14ac:dyDescent="0.2">
      <c r="A9" t="s">
        <v>7</v>
      </c>
      <c r="B9" t="s">
        <v>15</v>
      </c>
      <c r="C9">
        <v>8</v>
      </c>
      <c r="D9">
        <v>2</v>
      </c>
      <c r="E9">
        <v>2020</v>
      </c>
      <c r="F9" s="2">
        <v>87823</v>
      </c>
      <c r="G9">
        <v>0.2376327</v>
      </c>
      <c r="I9">
        <f t="shared" si="0"/>
        <v>369574.55771028146</v>
      </c>
      <c r="L9">
        <v>1846215.1425918366</v>
      </c>
    </row>
    <row r="10" spans="1:12" x14ac:dyDescent="0.2">
      <c r="A10" t="s">
        <v>7</v>
      </c>
      <c r="B10" t="s">
        <v>16</v>
      </c>
      <c r="C10">
        <v>9</v>
      </c>
      <c r="D10">
        <v>2</v>
      </c>
      <c r="E10">
        <v>2020</v>
      </c>
      <c r="F10">
        <v>390205</v>
      </c>
      <c r="G10">
        <v>0.64505489999999999</v>
      </c>
      <c r="I10">
        <f t="shared" si="0"/>
        <v>604917.50392098411</v>
      </c>
      <c r="L10">
        <v>1852200.4154134942</v>
      </c>
    </row>
    <row r="11" spans="1:12" x14ac:dyDescent="0.2">
      <c r="A11" t="s">
        <v>7</v>
      </c>
      <c r="B11" t="s">
        <v>17</v>
      </c>
      <c r="C11">
        <v>10</v>
      </c>
      <c r="D11">
        <v>2</v>
      </c>
      <c r="E11">
        <v>2020</v>
      </c>
      <c r="F11" s="2">
        <v>121195</v>
      </c>
      <c r="G11">
        <v>0.70771989999999996</v>
      </c>
      <c r="I11">
        <f t="shared" si="0"/>
        <v>171247.12757123265</v>
      </c>
      <c r="L11">
        <v>1862041.9299236406</v>
      </c>
    </row>
    <row r="12" spans="1:12" x14ac:dyDescent="0.2">
      <c r="A12" t="s">
        <v>7</v>
      </c>
      <c r="B12" t="s">
        <v>18</v>
      </c>
      <c r="C12">
        <v>11</v>
      </c>
      <c r="D12">
        <v>2</v>
      </c>
      <c r="E12">
        <v>2020</v>
      </c>
      <c r="F12">
        <v>61970</v>
      </c>
      <c r="G12">
        <v>0.35013820000000001</v>
      </c>
      <c r="I12">
        <f t="shared" si="0"/>
        <v>176987.25817405814</v>
      </c>
      <c r="L12">
        <v>1871829.09127357</v>
      </c>
    </row>
    <row r="13" spans="1:12" x14ac:dyDescent="0.2">
      <c r="A13" t="s">
        <v>7</v>
      </c>
      <c r="B13" t="s">
        <v>19</v>
      </c>
      <c r="C13">
        <v>12</v>
      </c>
      <c r="D13">
        <v>2</v>
      </c>
      <c r="E13">
        <v>2020</v>
      </c>
      <c r="F13" s="2">
        <v>102795</v>
      </c>
      <c r="G13">
        <v>0.74546780000000001</v>
      </c>
      <c r="I13">
        <f t="shared" si="0"/>
        <v>137893.27989753548</v>
      </c>
      <c r="L13">
        <v>1883450.937145432</v>
      </c>
    </row>
    <row r="14" spans="1:12" x14ac:dyDescent="0.2">
      <c r="A14" t="s">
        <v>7</v>
      </c>
      <c r="B14" t="s">
        <v>20</v>
      </c>
      <c r="C14">
        <v>13</v>
      </c>
      <c r="D14">
        <v>2</v>
      </c>
      <c r="E14">
        <v>2020</v>
      </c>
      <c r="F14" s="2">
        <v>142637</v>
      </c>
      <c r="G14">
        <v>0.39358860000000001</v>
      </c>
      <c r="I14">
        <f t="shared" si="0"/>
        <v>362401.24841014197</v>
      </c>
      <c r="L14">
        <v>1889956.1104033436</v>
      </c>
    </row>
    <row r="15" spans="1:12" x14ac:dyDescent="0.2">
      <c r="A15" t="s">
        <v>7</v>
      </c>
      <c r="B15" t="s">
        <v>21</v>
      </c>
      <c r="C15">
        <v>14</v>
      </c>
      <c r="D15">
        <v>2</v>
      </c>
      <c r="E15">
        <v>2020</v>
      </c>
      <c r="F15">
        <v>80797</v>
      </c>
      <c r="G15">
        <v>0.56267394999999998</v>
      </c>
      <c r="I15">
        <f t="shared" si="0"/>
        <v>143594.70524626208</v>
      </c>
      <c r="L15">
        <v>1898231.3931625912</v>
      </c>
    </row>
    <row r="16" spans="1:12" x14ac:dyDescent="0.2">
      <c r="A16" t="s">
        <v>7</v>
      </c>
      <c r="B16" t="s">
        <v>22</v>
      </c>
      <c r="C16">
        <v>15</v>
      </c>
      <c r="D16">
        <v>2</v>
      </c>
      <c r="E16">
        <v>2020</v>
      </c>
      <c r="F16" s="2">
        <v>44429</v>
      </c>
      <c r="G16">
        <v>0.2051036</v>
      </c>
      <c r="I16">
        <f t="shared" si="0"/>
        <v>216617.35825212236</v>
      </c>
      <c r="L16">
        <v>1816289.6321005188</v>
      </c>
    </row>
    <row r="17" spans="1:9" x14ac:dyDescent="0.2">
      <c r="A17" t="s">
        <v>7</v>
      </c>
      <c r="B17" t="s">
        <v>23</v>
      </c>
      <c r="C17">
        <v>16</v>
      </c>
      <c r="D17">
        <v>2</v>
      </c>
      <c r="E17">
        <v>2020</v>
      </c>
      <c r="F17" s="2">
        <v>37766</v>
      </c>
      <c r="G17">
        <v>0.38558409999999999</v>
      </c>
      <c r="I17">
        <f t="shared" si="0"/>
        <v>97944.910072796061</v>
      </c>
    </row>
    <row r="18" spans="1:9" x14ac:dyDescent="0.2">
      <c r="A18" t="s">
        <v>7</v>
      </c>
      <c r="B18" t="s">
        <v>24</v>
      </c>
      <c r="C18">
        <v>17</v>
      </c>
      <c r="D18">
        <v>2</v>
      </c>
      <c r="E18">
        <v>2020</v>
      </c>
      <c r="F18" s="2">
        <v>135089</v>
      </c>
      <c r="G18">
        <v>0.52692430000000001</v>
      </c>
      <c r="I18">
        <f t="shared" si="0"/>
        <v>256372.68958747963</v>
      </c>
    </row>
    <row r="19" spans="1:9" x14ac:dyDescent="0.2">
      <c r="A19" t="s">
        <v>7</v>
      </c>
      <c r="B19" t="s">
        <v>8</v>
      </c>
      <c r="C19">
        <v>1</v>
      </c>
      <c r="D19">
        <v>3</v>
      </c>
      <c r="E19">
        <v>2020</v>
      </c>
      <c r="F19">
        <f>L4</f>
        <v>1847152</v>
      </c>
      <c r="G19">
        <v>0.43877044736842102</v>
      </c>
      <c r="H19">
        <f>($H$3-F19)/$J$3</f>
        <v>2.7013843796479909E-2</v>
      </c>
    </row>
    <row r="20" spans="1:9" x14ac:dyDescent="0.2">
      <c r="A20" t="s">
        <v>7</v>
      </c>
      <c r="B20" t="s">
        <v>9</v>
      </c>
      <c r="C20">
        <v>2</v>
      </c>
      <c r="D20">
        <v>3</v>
      </c>
      <c r="E20">
        <v>2020</v>
      </c>
      <c r="F20" s="2">
        <v>40966</v>
      </c>
      <c r="G20">
        <v>0.3887177</v>
      </c>
    </row>
    <row r="21" spans="1:9" x14ac:dyDescent="0.2">
      <c r="A21" t="s">
        <v>7</v>
      </c>
      <c r="B21" t="s">
        <v>10</v>
      </c>
      <c r="C21">
        <v>3</v>
      </c>
      <c r="D21">
        <v>3</v>
      </c>
      <c r="E21">
        <v>2020</v>
      </c>
      <c r="F21" s="2">
        <v>141143</v>
      </c>
      <c r="G21">
        <v>0.33704719999999999</v>
      </c>
    </row>
    <row r="22" spans="1:9" x14ac:dyDescent="0.2">
      <c r="A22" t="s">
        <v>7</v>
      </c>
      <c r="B22" t="s">
        <v>11</v>
      </c>
      <c r="C22">
        <v>4</v>
      </c>
      <c r="D22">
        <v>3</v>
      </c>
      <c r="E22">
        <v>2020</v>
      </c>
      <c r="F22" s="2">
        <v>43853</v>
      </c>
      <c r="G22">
        <v>0.36847200000000002</v>
      </c>
    </row>
    <row r="23" spans="1:9" x14ac:dyDescent="0.2">
      <c r="A23" t="s">
        <v>7</v>
      </c>
      <c r="B23" t="s">
        <v>12</v>
      </c>
      <c r="C23">
        <v>5</v>
      </c>
      <c r="D23">
        <v>3</v>
      </c>
      <c r="E23">
        <v>2020</v>
      </c>
      <c r="F23" s="2">
        <v>138196</v>
      </c>
      <c r="G23">
        <v>0.19695570000000001</v>
      </c>
    </row>
    <row r="24" spans="1:9" x14ac:dyDescent="0.2">
      <c r="A24" t="s">
        <v>7</v>
      </c>
      <c r="B24" t="s">
        <v>13</v>
      </c>
      <c r="C24">
        <v>6</v>
      </c>
      <c r="D24">
        <v>3</v>
      </c>
      <c r="E24">
        <v>2020</v>
      </c>
      <c r="F24" s="2">
        <v>185841</v>
      </c>
      <c r="G24">
        <v>0.25421329999999998</v>
      </c>
    </row>
    <row r="25" spans="1:9" x14ac:dyDescent="0.2">
      <c r="A25" t="s">
        <v>7</v>
      </c>
      <c r="B25" t="s">
        <v>14</v>
      </c>
      <c r="C25">
        <v>7</v>
      </c>
      <c r="D25">
        <v>3</v>
      </c>
      <c r="E25">
        <v>2020</v>
      </c>
      <c r="F25">
        <v>191814</v>
      </c>
      <c r="G25">
        <v>0.41180784999999998</v>
      </c>
    </row>
    <row r="26" spans="1:9" x14ac:dyDescent="0.2">
      <c r="A26" t="s">
        <v>7</v>
      </c>
      <c r="B26" t="s">
        <v>15</v>
      </c>
      <c r="C26">
        <v>8</v>
      </c>
      <c r="D26">
        <v>3</v>
      </c>
      <c r="E26">
        <v>2020</v>
      </c>
      <c r="F26" s="2">
        <v>77068</v>
      </c>
      <c r="G26">
        <v>0.2376327</v>
      </c>
    </row>
    <row r="27" spans="1:9" x14ac:dyDescent="0.2">
      <c r="A27" t="s">
        <v>7</v>
      </c>
      <c r="B27" t="s">
        <v>16</v>
      </c>
      <c r="C27">
        <v>9</v>
      </c>
      <c r="D27">
        <v>3</v>
      </c>
      <c r="E27">
        <v>2020</v>
      </c>
      <c r="F27">
        <v>386202</v>
      </c>
      <c r="G27">
        <v>0.64505489999999999</v>
      </c>
    </row>
    <row r="28" spans="1:9" x14ac:dyDescent="0.2">
      <c r="A28" t="s">
        <v>7</v>
      </c>
      <c r="B28" t="s">
        <v>17</v>
      </c>
      <c r="C28">
        <v>10</v>
      </c>
      <c r="D28">
        <v>3</v>
      </c>
      <c r="E28">
        <v>2020</v>
      </c>
      <c r="F28" s="2">
        <v>110803</v>
      </c>
      <c r="G28">
        <v>0.70771989999999996</v>
      </c>
    </row>
    <row r="29" spans="1:9" x14ac:dyDescent="0.2">
      <c r="A29" t="s">
        <v>7</v>
      </c>
      <c r="B29" t="s">
        <v>18</v>
      </c>
      <c r="C29">
        <v>11</v>
      </c>
      <c r="D29">
        <v>3</v>
      </c>
      <c r="E29">
        <v>2020</v>
      </c>
      <c r="F29">
        <v>54223</v>
      </c>
      <c r="G29">
        <v>0.35013820000000001</v>
      </c>
    </row>
    <row r="30" spans="1:9" x14ac:dyDescent="0.2">
      <c r="A30" t="s">
        <v>7</v>
      </c>
      <c r="B30" t="s">
        <v>19</v>
      </c>
      <c r="C30">
        <v>12</v>
      </c>
      <c r="D30">
        <v>3</v>
      </c>
      <c r="E30">
        <v>2020</v>
      </c>
      <c r="F30" s="2">
        <v>88873</v>
      </c>
      <c r="G30">
        <v>0.74546780000000001</v>
      </c>
    </row>
    <row r="31" spans="1:9" x14ac:dyDescent="0.2">
      <c r="A31" t="s">
        <v>7</v>
      </c>
      <c r="B31" t="s">
        <v>20</v>
      </c>
      <c r="C31">
        <v>13</v>
      </c>
      <c r="D31">
        <v>3</v>
      </c>
      <c r="E31">
        <v>2020</v>
      </c>
      <c r="F31" s="2">
        <v>126866</v>
      </c>
      <c r="G31">
        <v>0.39358860000000001</v>
      </c>
    </row>
    <row r="32" spans="1:9" x14ac:dyDescent="0.2">
      <c r="A32" t="s">
        <v>7</v>
      </c>
      <c r="B32" t="s">
        <v>21</v>
      </c>
      <c r="C32">
        <v>14</v>
      </c>
      <c r="D32">
        <v>3</v>
      </c>
      <c r="E32">
        <v>2020</v>
      </c>
      <c r="F32">
        <v>72175</v>
      </c>
      <c r="G32">
        <v>0.56267394999999998</v>
      </c>
    </row>
    <row r="33" spans="1:10" x14ac:dyDescent="0.2">
      <c r="A33" t="s">
        <v>7</v>
      </c>
      <c r="B33" t="s">
        <v>22</v>
      </c>
      <c r="C33">
        <v>15</v>
      </c>
      <c r="D33">
        <v>3</v>
      </c>
      <c r="E33">
        <v>2020</v>
      </c>
      <c r="F33" s="2">
        <v>28054</v>
      </c>
      <c r="G33">
        <v>0.2051036</v>
      </c>
    </row>
    <row r="34" spans="1:10" x14ac:dyDescent="0.2">
      <c r="A34" t="s">
        <v>7</v>
      </c>
      <c r="B34" t="s">
        <v>23</v>
      </c>
      <c r="C34">
        <v>16</v>
      </c>
      <c r="D34">
        <v>3</v>
      </c>
      <c r="E34">
        <v>2020</v>
      </c>
      <c r="F34" s="2">
        <v>32118</v>
      </c>
      <c r="G34">
        <v>0.38558409999999999</v>
      </c>
    </row>
    <row r="35" spans="1:10" x14ac:dyDescent="0.2">
      <c r="A35" t="s">
        <v>7</v>
      </c>
      <c r="B35" t="s">
        <v>24</v>
      </c>
      <c r="C35">
        <v>17</v>
      </c>
      <c r="D35">
        <v>3</v>
      </c>
      <c r="E35">
        <v>2020</v>
      </c>
      <c r="F35" s="2">
        <v>128957</v>
      </c>
      <c r="G35">
        <v>0.52692430000000001</v>
      </c>
    </row>
    <row r="36" spans="1:10" x14ac:dyDescent="0.2">
      <c r="A36" t="s">
        <v>7</v>
      </c>
      <c r="B36" t="s">
        <v>8</v>
      </c>
      <c r="C36">
        <v>1</v>
      </c>
      <c r="D36">
        <v>4</v>
      </c>
      <c r="E36">
        <v>2020</v>
      </c>
      <c r="F36">
        <f>L5</f>
        <v>1795215.211869067</v>
      </c>
      <c r="G36">
        <v>0.43877044736842102</v>
      </c>
      <c r="H36">
        <f>($H$3-F36)/$J$3</f>
        <v>3.6962309929871116E-2</v>
      </c>
      <c r="J36">
        <f>SUM(I37:I52)</f>
        <v>1795215.2118690673</v>
      </c>
    </row>
    <row r="37" spans="1:10" x14ac:dyDescent="0.2">
      <c r="A37" t="s">
        <v>7</v>
      </c>
      <c r="B37" t="s">
        <v>9</v>
      </c>
      <c r="C37">
        <v>2</v>
      </c>
      <c r="D37">
        <v>4</v>
      </c>
      <c r="E37">
        <v>2020</v>
      </c>
      <c r="G37">
        <v>0.3887177</v>
      </c>
      <c r="I37">
        <f>F3*(1-$H$36/G3)</f>
        <v>37078.777498744028</v>
      </c>
    </row>
    <row r="38" spans="1:10" x14ac:dyDescent="0.2">
      <c r="A38" t="s">
        <v>7</v>
      </c>
      <c r="B38" t="s">
        <v>10</v>
      </c>
      <c r="C38">
        <v>3</v>
      </c>
      <c r="D38">
        <v>4</v>
      </c>
      <c r="E38">
        <v>2020</v>
      </c>
      <c r="G38">
        <v>0.33704719999999999</v>
      </c>
      <c r="I38">
        <f t="shared" ref="I38:I52" si="1">F4*(1-$H$36/G4)</f>
        <v>132224.52852064907</v>
      </c>
    </row>
    <row r="39" spans="1:10" x14ac:dyDescent="0.2">
      <c r="A39" t="s">
        <v>7</v>
      </c>
      <c r="B39" t="s">
        <v>11</v>
      </c>
      <c r="C39">
        <v>4</v>
      </c>
      <c r="D39">
        <v>4</v>
      </c>
      <c r="E39">
        <v>2020</v>
      </c>
      <c r="G39">
        <v>0.36847200000000002</v>
      </c>
      <c r="I39">
        <f t="shared" si="1"/>
        <v>39278.561326455434</v>
      </c>
    </row>
    <row r="40" spans="1:10" x14ac:dyDescent="0.2">
      <c r="A40" t="s">
        <v>7</v>
      </c>
      <c r="B40" t="s">
        <v>12</v>
      </c>
      <c r="C40">
        <v>5</v>
      </c>
      <c r="D40">
        <v>4</v>
      </c>
      <c r="E40">
        <v>2020</v>
      </c>
      <c r="G40">
        <v>0.19695570000000001</v>
      </c>
      <c r="I40">
        <f t="shared" si="1"/>
        <v>117424.19499114405</v>
      </c>
    </row>
    <row r="41" spans="1:10" x14ac:dyDescent="0.2">
      <c r="A41" t="s">
        <v>7</v>
      </c>
      <c r="B41" t="s">
        <v>13</v>
      </c>
      <c r="C41">
        <v>6</v>
      </c>
      <c r="D41">
        <v>4</v>
      </c>
      <c r="E41">
        <v>2020</v>
      </c>
      <c r="G41">
        <v>0.25421329999999998</v>
      </c>
      <c r="I41">
        <f t="shared" si="1"/>
        <v>169868.22501123839</v>
      </c>
    </row>
    <row r="42" spans="1:10" x14ac:dyDescent="0.2">
      <c r="A42" t="s">
        <v>7</v>
      </c>
      <c r="B42" t="s">
        <v>14</v>
      </c>
      <c r="C42">
        <v>7</v>
      </c>
      <c r="D42">
        <v>4</v>
      </c>
      <c r="E42">
        <v>2020</v>
      </c>
      <c r="G42">
        <v>0.41180784999999998</v>
      </c>
      <c r="I42">
        <f t="shared" si="1"/>
        <v>188428.65769648954</v>
      </c>
    </row>
    <row r="43" spans="1:10" x14ac:dyDescent="0.2">
      <c r="A43" t="s">
        <v>7</v>
      </c>
      <c r="B43" t="s">
        <v>15</v>
      </c>
      <c r="C43">
        <v>8</v>
      </c>
      <c r="D43">
        <v>4</v>
      </c>
      <c r="E43">
        <v>2020</v>
      </c>
      <c r="G43">
        <v>0.2376327</v>
      </c>
      <c r="I43">
        <f t="shared" si="1"/>
        <v>74162.670655717535</v>
      </c>
    </row>
    <row r="44" spans="1:10" x14ac:dyDescent="0.2">
      <c r="A44" t="s">
        <v>7</v>
      </c>
      <c r="B44" t="s">
        <v>16</v>
      </c>
      <c r="C44">
        <v>9</v>
      </c>
      <c r="D44">
        <v>4</v>
      </c>
      <c r="E44">
        <v>2020</v>
      </c>
      <c r="G44">
        <v>0.64505489999999999</v>
      </c>
      <c r="I44">
        <f t="shared" si="1"/>
        <v>367845.85173806857</v>
      </c>
    </row>
    <row r="45" spans="1:10" x14ac:dyDescent="0.2">
      <c r="A45" t="s">
        <v>7</v>
      </c>
      <c r="B45" t="s">
        <v>17</v>
      </c>
      <c r="C45">
        <v>10</v>
      </c>
      <c r="D45">
        <v>4</v>
      </c>
      <c r="E45">
        <v>2020</v>
      </c>
      <c r="G45">
        <v>0.70771989999999996</v>
      </c>
      <c r="I45">
        <f>F11*(1-$H$36/G11)</f>
        <v>114865.31059611193</v>
      </c>
    </row>
    <row r="46" spans="1:10" x14ac:dyDescent="0.2">
      <c r="A46" t="s">
        <v>7</v>
      </c>
      <c r="B46" t="s">
        <v>18</v>
      </c>
      <c r="C46">
        <v>11</v>
      </c>
      <c r="D46">
        <v>4</v>
      </c>
      <c r="E46">
        <v>2020</v>
      </c>
      <c r="G46">
        <v>0.35013820000000001</v>
      </c>
      <c r="I46">
        <f>F12*(1-$H$36/G12)</f>
        <v>55428.142109732347</v>
      </c>
    </row>
    <row r="47" spans="1:10" x14ac:dyDescent="0.2">
      <c r="A47" t="s">
        <v>7</v>
      </c>
      <c r="B47" t="s">
        <v>19</v>
      </c>
      <c r="C47">
        <v>12</v>
      </c>
      <c r="D47">
        <v>4</v>
      </c>
      <c r="E47">
        <v>2020</v>
      </c>
      <c r="G47">
        <v>0.74546780000000001</v>
      </c>
      <c r="I47">
        <f t="shared" si="1"/>
        <v>97698.145851180831</v>
      </c>
    </row>
    <row r="48" spans="1:10" x14ac:dyDescent="0.2">
      <c r="A48" t="s">
        <v>7</v>
      </c>
      <c r="B48" t="s">
        <v>20</v>
      </c>
      <c r="C48">
        <v>13</v>
      </c>
      <c r="D48">
        <v>4</v>
      </c>
      <c r="E48">
        <v>2020</v>
      </c>
      <c r="G48">
        <v>0.39358860000000001</v>
      </c>
      <c r="I48">
        <f t="shared" si="1"/>
        <v>129241.81273729212</v>
      </c>
    </row>
    <row r="49" spans="1:10" x14ac:dyDescent="0.2">
      <c r="A49" t="s">
        <v>7</v>
      </c>
      <c r="B49" t="s">
        <v>21</v>
      </c>
      <c r="C49">
        <v>14</v>
      </c>
      <c r="D49">
        <v>4</v>
      </c>
      <c r="E49">
        <v>2020</v>
      </c>
      <c r="G49">
        <v>0.56267394999999998</v>
      </c>
      <c r="I49">
        <f t="shared" si="1"/>
        <v>75489.408000399169</v>
      </c>
    </row>
    <row r="50" spans="1:10" x14ac:dyDescent="0.2">
      <c r="A50" t="s">
        <v>7</v>
      </c>
      <c r="B50" t="s">
        <v>22</v>
      </c>
      <c r="C50">
        <v>15</v>
      </c>
      <c r="D50">
        <v>4</v>
      </c>
      <c r="E50">
        <v>2020</v>
      </c>
      <c r="G50">
        <v>0.2051036</v>
      </c>
      <c r="I50">
        <f t="shared" si="1"/>
        <v>36422.322068095127</v>
      </c>
    </row>
    <row r="51" spans="1:10" x14ac:dyDescent="0.2">
      <c r="A51" t="s">
        <v>7</v>
      </c>
      <c r="B51" t="s">
        <v>23</v>
      </c>
      <c r="C51">
        <v>16</v>
      </c>
      <c r="D51">
        <v>4</v>
      </c>
      <c r="E51">
        <v>2020</v>
      </c>
      <c r="G51">
        <v>0.38558409999999999</v>
      </c>
      <c r="I51">
        <f t="shared" si="1"/>
        <v>34145.729877835955</v>
      </c>
    </row>
    <row r="52" spans="1:10" x14ac:dyDescent="0.2">
      <c r="A52" t="s">
        <v>7</v>
      </c>
      <c r="B52" t="s">
        <v>24</v>
      </c>
      <c r="C52">
        <v>17</v>
      </c>
      <c r="D52">
        <v>4</v>
      </c>
      <c r="E52">
        <v>2020</v>
      </c>
      <c r="G52">
        <v>0.52692430000000001</v>
      </c>
      <c r="I52">
        <f t="shared" si="1"/>
        <v>125612.87318991293</v>
      </c>
    </row>
    <row r="53" spans="1:10" x14ac:dyDescent="0.2">
      <c r="A53" t="s">
        <v>7</v>
      </c>
      <c r="B53" t="s">
        <v>8</v>
      </c>
      <c r="C53">
        <v>1</v>
      </c>
      <c r="D53">
        <v>5</v>
      </c>
      <c r="E53">
        <v>2020</v>
      </c>
      <c r="F53">
        <f>L6</f>
        <v>1816498.0116684991</v>
      </c>
      <c r="G53">
        <v>0.43877044736842102</v>
      </c>
      <c r="H53">
        <f>($H$3-F53)/$J$3</f>
        <v>3.2885600132287578E-2</v>
      </c>
      <c r="J53">
        <f>SUM(I54:I69)</f>
        <v>1816498.0116684989</v>
      </c>
    </row>
    <row r="54" spans="1:10" x14ac:dyDescent="0.2">
      <c r="A54" t="s">
        <v>7</v>
      </c>
      <c r="B54" t="s">
        <v>9</v>
      </c>
      <c r="C54">
        <v>2</v>
      </c>
      <c r="D54">
        <v>5</v>
      </c>
      <c r="E54">
        <v>2020</v>
      </c>
      <c r="G54">
        <v>0.3887177</v>
      </c>
      <c r="I54">
        <f>F3*(1-$H$53/G3)</f>
        <v>37508.506281240901</v>
      </c>
    </row>
    <row r="55" spans="1:10" x14ac:dyDescent="0.2">
      <c r="A55" t="s">
        <v>7</v>
      </c>
      <c r="B55" t="s">
        <v>10</v>
      </c>
      <c r="C55">
        <v>3</v>
      </c>
      <c r="D55">
        <v>5</v>
      </c>
      <c r="E55">
        <v>2020</v>
      </c>
      <c r="G55">
        <v>0.33704719999999999</v>
      </c>
      <c r="I55">
        <f t="shared" ref="I55:I69" si="2">F4*(1-$H$53/G4)</f>
        <v>134020.82366491648</v>
      </c>
    </row>
    <row r="56" spans="1:10" x14ac:dyDescent="0.2">
      <c r="A56" t="s">
        <v>7</v>
      </c>
      <c r="B56" t="s">
        <v>11</v>
      </c>
      <c r="C56">
        <v>4</v>
      </c>
      <c r="D56">
        <v>5</v>
      </c>
      <c r="E56">
        <v>2020</v>
      </c>
      <c r="G56">
        <v>0.36847200000000002</v>
      </c>
      <c r="I56">
        <f t="shared" si="2"/>
        <v>39761.58580685802</v>
      </c>
    </row>
    <row r="57" spans="1:10" x14ac:dyDescent="0.2">
      <c r="A57" t="s">
        <v>7</v>
      </c>
      <c r="B57" t="s">
        <v>12</v>
      </c>
      <c r="C57">
        <v>5</v>
      </c>
      <c r="D57">
        <v>5</v>
      </c>
      <c r="E57">
        <v>2020</v>
      </c>
      <c r="G57">
        <v>0.19695570000000001</v>
      </c>
      <c r="I57">
        <f t="shared" si="2"/>
        <v>120416.22088661343</v>
      </c>
    </row>
    <row r="58" spans="1:10" x14ac:dyDescent="0.2">
      <c r="A58" t="s">
        <v>7</v>
      </c>
      <c r="B58" t="s">
        <v>13</v>
      </c>
      <c r="C58">
        <v>6</v>
      </c>
      <c r="D58">
        <v>5</v>
      </c>
      <c r="E58">
        <v>2020</v>
      </c>
      <c r="G58">
        <v>0.25421329999999998</v>
      </c>
      <c r="I58">
        <f t="shared" si="2"/>
        <v>173055.79831977843</v>
      </c>
    </row>
    <row r="59" spans="1:10" x14ac:dyDescent="0.2">
      <c r="A59" t="s">
        <v>7</v>
      </c>
      <c r="B59" t="s">
        <v>14</v>
      </c>
      <c r="C59">
        <v>7</v>
      </c>
      <c r="D59">
        <v>5</v>
      </c>
      <c r="E59">
        <v>2020</v>
      </c>
      <c r="G59">
        <v>0.41180784999999998</v>
      </c>
      <c r="I59">
        <f t="shared" si="2"/>
        <v>190477.9523335101</v>
      </c>
    </row>
    <row r="60" spans="1:10" x14ac:dyDescent="0.2">
      <c r="A60" t="s">
        <v>7</v>
      </c>
      <c r="B60" t="s">
        <v>15</v>
      </c>
      <c r="C60">
        <v>8</v>
      </c>
      <c r="D60">
        <v>5</v>
      </c>
      <c r="E60">
        <v>2020</v>
      </c>
      <c r="G60">
        <v>0.2376327</v>
      </c>
      <c r="I60">
        <f t="shared" si="2"/>
        <v>75669.318876072648</v>
      </c>
    </row>
    <row r="61" spans="1:10" x14ac:dyDescent="0.2">
      <c r="A61" t="s">
        <v>7</v>
      </c>
      <c r="B61" t="s">
        <v>16</v>
      </c>
      <c r="C61">
        <v>9</v>
      </c>
      <c r="D61">
        <v>5</v>
      </c>
      <c r="E61">
        <v>2020</v>
      </c>
      <c r="G61">
        <v>0.64505489999999999</v>
      </c>
      <c r="I61">
        <f t="shared" si="2"/>
        <v>370311.92485303298</v>
      </c>
    </row>
    <row r="62" spans="1:10" x14ac:dyDescent="0.2">
      <c r="A62" t="s">
        <v>7</v>
      </c>
      <c r="B62" t="s">
        <v>17</v>
      </c>
      <c r="C62">
        <v>10</v>
      </c>
      <c r="D62">
        <v>5</v>
      </c>
      <c r="E62">
        <v>2020</v>
      </c>
      <c r="G62">
        <v>0.70771989999999996</v>
      </c>
      <c r="I62">
        <f t="shared" si="2"/>
        <v>115563.4354388896</v>
      </c>
    </row>
    <row r="63" spans="1:10" x14ac:dyDescent="0.2">
      <c r="A63" t="s">
        <v>7</v>
      </c>
      <c r="B63" t="s">
        <v>18</v>
      </c>
      <c r="C63">
        <v>11</v>
      </c>
      <c r="D63">
        <v>5</v>
      </c>
      <c r="E63">
        <v>2020</v>
      </c>
      <c r="G63">
        <v>0.35013820000000001</v>
      </c>
      <c r="I63">
        <f t="shared" si="2"/>
        <v>56149.66779917798</v>
      </c>
    </row>
    <row r="64" spans="1:10" x14ac:dyDescent="0.2">
      <c r="A64" t="s">
        <v>7</v>
      </c>
      <c r="B64" t="s">
        <v>19</v>
      </c>
      <c r="C64">
        <v>12</v>
      </c>
      <c r="D64">
        <v>5</v>
      </c>
      <c r="E64">
        <v>2020</v>
      </c>
      <c r="G64">
        <v>0.74546780000000001</v>
      </c>
      <c r="I64">
        <f t="shared" si="2"/>
        <v>98260.296736360033</v>
      </c>
    </row>
    <row r="65" spans="1:9" x14ac:dyDescent="0.2">
      <c r="A65" t="s">
        <v>7</v>
      </c>
      <c r="B65" t="s">
        <v>20</v>
      </c>
      <c r="C65">
        <v>13</v>
      </c>
      <c r="D65">
        <v>5</v>
      </c>
      <c r="E65">
        <v>2020</v>
      </c>
      <c r="G65">
        <v>0.39358860000000001</v>
      </c>
      <c r="I65">
        <f t="shared" si="2"/>
        <v>130719.21745734225</v>
      </c>
    </row>
    <row r="66" spans="1:9" x14ac:dyDescent="0.2">
      <c r="A66" t="s">
        <v>7</v>
      </c>
      <c r="B66" t="s">
        <v>21</v>
      </c>
      <c r="C66">
        <v>14</v>
      </c>
      <c r="D66">
        <v>5</v>
      </c>
      <c r="E66">
        <v>2020</v>
      </c>
      <c r="G66">
        <v>0.56267394999999998</v>
      </c>
      <c r="I66">
        <f t="shared" si="2"/>
        <v>76074.801942157719</v>
      </c>
    </row>
    <row r="67" spans="1:9" x14ac:dyDescent="0.2">
      <c r="A67" t="s">
        <v>7</v>
      </c>
      <c r="B67" t="s">
        <v>22</v>
      </c>
      <c r="C67">
        <v>15</v>
      </c>
      <c r="D67">
        <v>5</v>
      </c>
      <c r="E67">
        <v>2020</v>
      </c>
      <c r="G67">
        <v>0.2051036</v>
      </c>
      <c r="I67">
        <f t="shared" si="2"/>
        <v>37305.408174808217</v>
      </c>
    </row>
    <row r="68" spans="1:9" x14ac:dyDescent="0.2">
      <c r="A68" t="s">
        <v>7</v>
      </c>
      <c r="B68" t="s">
        <v>23</v>
      </c>
      <c r="C68">
        <v>16</v>
      </c>
      <c r="D68">
        <v>5</v>
      </c>
      <c r="E68">
        <v>2020</v>
      </c>
      <c r="G68">
        <v>0.38558409999999999</v>
      </c>
      <c r="I68">
        <f t="shared" si="2"/>
        <v>34545.022852353162</v>
      </c>
    </row>
    <row r="69" spans="1:9" x14ac:dyDescent="0.2">
      <c r="A69" t="s">
        <v>7</v>
      </c>
      <c r="B69" t="s">
        <v>24</v>
      </c>
      <c r="C69">
        <v>17</v>
      </c>
      <c r="D69">
        <v>5</v>
      </c>
      <c r="E69">
        <v>2020</v>
      </c>
      <c r="G69">
        <v>0.52692430000000001</v>
      </c>
      <c r="I69">
        <f t="shared" si="2"/>
        <v>126658.03024538707</v>
      </c>
    </row>
    <row r="70" spans="1:9" x14ac:dyDescent="0.2">
      <c r="A70" t="s">
        <v>7</v>
      </c>
      <c r="B70" t="s">
        <v>8</v>
      </c>
      <c r="C70">
        <v>1</v>
      </c>
      <c r="D70">
        <v>6</v>
      </c>
      <c r="E70">
        <v>2020</v>
      </c>
      <c r="F70">
        <f>L7</f>
        <v>1830901.4434065365</v>
      </c>
      <c r="G70">
        <v>0.43877044736842102</v>
      </c>
      <c r="H70">
        <f>($H$3-F70)/$J$3</f>
        <v>3.0126629891593506E-2</v>
      </c>
    </row>
    <row r="71" spans="1:9" x14ac:dyDescent="0.2">
      <c r="A71" t="s">
        <v>7</v>
      </c>
      <c r="B71" t="s">
        <v>9</v>
      </c>
      <c r="C71">
        <v>2</v>
      </c>
      <c r="D71">
        <v>6</v>
      </c>
      <c r="E71">
        <v>2020</v>
      </c>
      <c r="G71">
        <v>0.3887177</v>
      </c>
      <c r="I71">
        <f>F3*(1-$H$70/G3)</f>
        <v>37799.331231101532</v>
      </c>
    </row>
    <row r="72" spans="1:9" x14ac:dyDescent="0.2">
      <c r="A72" t="s">
        <v>7</v>
      </c>
      <c r="B72" t="s">
        <v>10</v>
      </c>
      <c r="C72">
        <v>3</v>
      </c>
      <c r="D72">
        <v>6</v>
      </c>
      <c r="E72">
        <v>2020</v>
      </c>
      <c r="G72">
        <v>0.33704719999999999</v>
      </c>
      <c r="I72">
        <f t="shared" ref="I72:I86" si="3">F4*(1-$H$70/G4)</f>
        <v>135236.49146876033</v>
      </c>
    </row>
    <row r="73" spans="1:9" x14ac:dyDescent="0.2">
      <c r="A73" t="s">
        <v>7</v>
      </c>
      <c r="B73" t="s">
        <v>11</v>
      </c>
      <c r="C73">
        <v>4</v>
      </c>
      <c r="D73">
        <v>6</v>
      </c>
      <c r="E73">
        <v>2020</v>
      </c>
      <c r="G73">
        <v>0.36847200000000002</v>
      </c>
      <c r="I73">
        <f t="shared" si="3"/>
        <v>40088.479363948441</v>
      </c>
    </row>
    <row r="74" spans="1:9" x14ac:dyDescent="0.2">
      <c r="A74" t="s">
        <v>7</v>
      </c>
      <c r="B74" t="s">
        <v>12</v>
      </c>
      <c r="C74">
        <v>5</v>
      </c>
      <c r="D74">
        <v>6</v>
      </c>
      <c r="E74">
        <v>2020</v>
      </c>
      <c r="G74">
        <v>0.19695570000000001</v>
      </c>
      <c r="I74">
        <f t="shared" si="3"/>
        <v>122441.11616119958</v>
      </c>
    </row>
    <row r="75" spans="1:9" x14ac:dyDescent="0.2">
      <c r="A75" t="s">
        <v>7</v>
      </c>
      <c r="B75" t="s">
        <v>13</v>
      </c>
      <c r="C75">
        <v>6</v>
      </c>
      <c r="D75">
        <v>6</v>
      </c>
      <c r="E75">
        <v>2020</v>
      </c>
      <c r="G75">
        <v>0.25421329999999998</v>
      </c>
      <c r="I75">
        <f t="shared" si="3"/>
        <v>175213.03303476982</v>
      </c>
    </row>
    <row r="76" spans="1:9" x14ac:dyDescent="0.2">
      <c r="A76" t="s">
        <v>7</v>
      </c>
      <c r="B76" t="s">
        <v>14</v>
      </c>
      <c r="C76">
        <v>7</v>
      </c>
      <c r="D76">
        <v>6</v>
      </c>
      <c r="E76">
        <v>2020</v>
      </c>
      <c r="G76">
        <v>0.41180784999999998</v>
      </c>
      <c r="I76">
        <f t="shared" si="3"/>
        <v>191864.84107435329</v>
      </c>
    </row>
    <row r="77" spans="1:9" x14ac:dyDescent="0.2">
      <c r="A77" t="s">
        <v>7</v>
      </c>
      <c r="B77" t="s">
        <v>15</v>
      </c>
      <c r="C77">
        <v>8</v>
      </c>
      <c r="D77">
        <v>6</v>
      </c>
      <c r="E77">
        <v>2020</v>
      </c>
      <c r="G77">
        <v>0.2376327</v>
      </c>
      <c r="I77">
        <f t="shared" si="3"/>
        <v>76688.96408251299</v>
      </c>
    </row>
    <row r="78" spans="1:9" x14ac:dyDescent="0.2">
      <c r="A78" t="s">
        <v>7</v>
      </c>
      <c r="B78" t="s">
        <v>16</v>
      </c>
      <c r="C78">
        <v>9</v>
      </c>
      <c r="D78">
        <v>6</v>
      </c>
      <c r="E78">
        <v>2020</v>
      </c>
      <c r="G78">
        <v>0.64505489999999999</v>
      </c>
      <c r="I78">
        <f t="shared" si="3"/>
        <v>371980.87424442597</v>
      </c>
    </row>
    <row r="79" spans="1:9" x14ac:dyDescent="0.2">
      <c r="A79" t="s">
        <v>7</v>
      </c>
      <c r="B79" t="s">
        <v>17</v>
      </c>
      <c r="C79">
        <v>10</v>
      </c>
      <c r="D79">
        <v>6</v>
      </c>
      <c r="E79">
        <v>2020</v>
      </c>
      <c r="G79">
        <v>0.70771989999999996</v>
      </c>
      <c r="I79">
        <f t="shared" si="3"/>
        <v>116035.90116766297</v>
      </c>
    </row>
    <row r="80" spans="1:9" x14ac:dyDescent="0.2">
      <c r="A80" t="s">
        <v>7</v>
      </c>
      <c r="B80" t="s">
        <v>18</v>
      </c>
      <c r="C80">
        <v>11</v>
      </c>
      <c r="D80">
        <v>6</v>
      </c>
      <c r="E80">
        <v>2020</v>
      </c>
      <c r="G80">
        <v>0.35013820000000001</v>
      </c>
      <c r="I80">
        <f t="shared" si="3"/>
        <v>56637.970377462247</v>
      </c>
    </row>
    <row r="81" spans="1:9" x14ac:dyDescent="0.2">
      <c r="A81" t="s">
        <v>7</v>
      </c>
      <c r="B81" t="s">
        <v>19</v>
      </c>
      <c r="C81">
        <v>12</v>
      </c>
      <c r="D81">
        <v>6</v>
      </c>
      <c r="E81">
        <v>2020</v>
      </c>
      <c r="G81">
        <v>0.74546780000000001</v>
      </c>
      <c r="I81">
        <f t="shared" si="3"/>
        <v>98640.74019198904</v>
      </c>
    </row>
    <row r="82" spans="1:9" x14ac:dyDescent="0.2">
      <c r="A82" t="s">
        <v>7</v>
      </c>
      <c r="B82" t="s">
        <v>20</v>
      </c>
      <c r="C82">
        <v>13</v>
      </c>
      <c r="D82">
        <v>6</v>
      </c>
      <c r="E82">
        <v>2020</v>
      </c>
      <c r="G82">
        <v>0.39358860000000001</v>
      </c>
      <c r="I82">
        <f t="shared" si="3"/>
        <v>131719.0717168962</v>
      </c>
    </row>
    <row r="83" spans="1:9" x14ac:dyDescent="0.2">
      <c r="A83" t="s">
        <v>7</v>
      </c>
      <c r="B83" t="s">
        <v>21</v>
      </c>
      <c r="C83">
        <v>14</v>
      </c>
      <c r="D83">
        <v>6</v>
      </c>
      <c r="E83">
        <v>2020</v>
      </c>
      <c r="G83">
        <v>0.56267394999999998</v>
      </c>
      <c r="I83">
        <f t="shared" si="3"/>
        <v>76470.975460653412</v>
      </c>
    </row>
    <row r="84" spans="1:9" x14ac:dyDescent="0.2">
      <c r="A84" t="s">
        <v>7</v>
      </c>
      <c r="B84" t="s">
        <v>22</v>
      </c>
      <c r="C84">
        <v>15</v>
      </c>
      <c r="D84">
        <v>6</v>
      </c>
      <c r="E84">
        <v>2020</v>
      </c>
      <c r="G84">
        <v>0.2051036</v>
      </c>
      <c r="I84">
        <f t="shared" si="3"/>
        <v>37903.049019843587</v>
      </c>
    </row>
    <row r="85" spans="1:9" x14ac:dyDescent="0.2">
      <c r="A85" t="s">
        <v>7</v>
      </c>
      <c r="B85" t="s">
        <v>23</v>
      </c>
      <c r="C85">
        <v>16</v>
      </c>
      <c r="D85">
        <v>6</v>
      </c>
      <c r="E85">
        <v>2020</v>
      </c>
      <c r="G85">
        <v>0.38558409999999999</v>
      </c>
      <c r="I85">
        <f t="shared" si="3"/>
        <v>34815.249944471463</v>
      </c>
    </row>
    <row r="86" spans="1:9" x14ac:dyDescent="0.2">
      <c r="A86" t="s">
        <v>7</v>
      </c>
      <c r="B86" t="s">
        <v>24</v>
      </c>
      <c r="C86">
        <v>17</v>
      </c>
      <c r="D86">
        <v>6</v>
      </c>
      <c r="E86">
        <v>2020</v>
      </c>
      <c r="G86">
        <v>0.52692430000000001</v>
      </c>
      <c r="I86">
        <f t="shared" si="3"/>
        <v>127365.35486648562</v>
      </c>
    </row>
    <row r="87" spans="1:9" x14ac:dyDescent="0.2">
      <c r="A87" t="s">
        <v>7</v>
      </c>
      <c r="B87" t="s">
        <v>8</v>
      </c>
      <c r="C87">
        <v>1</v>
      </c>
      <c r="D87">
        <v>7</v>
      </c>
      <c r="E87">
        <v>2020</v>
      </c>
      <c r="F87">
        <f>L8</f>
        <v>1837383.1079225114</v>
      </c>
      <c r="G87">
        <v>0.43877044736842102</v>
      </c>
      <c r="H87">
        <f>($H$3-F87)/$J$3</f>
        <v>2.8885070252544998E-2</v>
      </c>
    </row>
    <row r="88" spans="1:9" x14ac:dyDescent="0.2">
      <c r="A88" t="s">
        <v>7</v>
      </c>
      <c r="B88" t="s">
        <v>9</v>
      </c>
      <c r="C88">
        <v>2</v>
      </c>
      <c r="D88">
        <v>7</v>
      </c>
      <c r="E88">
        <v>2020</v>
      </c>
      <c r="G88">
        <v>0.3887177</v>
      </c>
      <c r="I88">
        <f>F3*(1-$H$87/G3)</f>
        <v>37930.20488622455</v>
      </c>
    </row>
    <row r="89" spans="1:9" x14ac:dyDescent="0.2">
      <c r="A89" t="s">
        <v>7</v>
      </c>
      <c r="B89" t="s">
        <v>10</v>
      </c>
      <c r="C89">
        <v>3</v>
      </c>
      <c r="D89">
        <v>7</v>
      </c>
      <c r="E89">
        <v>2020</v>
      </c>
      <c r="G89">
        <v>0.33704719999999999</v>
      </c>
      <c r="I89">
        <f t="shared" ref="I89:I103" si="4">F4*(1-$H$87/G4)</f>
        <v>135783.55212837932</v>
      </c>
    </row>
    <row r="90" spans="1:9" x14ac:dyDescent="0.2">
      <c r="A90" t="s">
        <v>7</v>
      </c>
      <c r="B90" t="s">
        <v>11</v>
      </c>
      <c r="C90">
        <v>4</v>
      </c>
      <c r="D90">
        <v>7</v>
      </c>
      <c r="E90">
        <v>2020</v>
      </c>
      <c r="G90">
        <v>0.36847200000000002</v>
      </c>
      <c r="I90">
        <f t="shared" si="4"/>
        <v>40235.584193410599</v>
      </c>
    </row>
    <row r="91" spans="1:9" x14ac:dyDescent="0.2">
      <c r="A91" t="s">
        <v>7</v>
      </c>
      <c r="B91" t="s">
        <v>12</v>
      </c>
      <c r="C91">
        <v>5</v>
      </c>
      <c r="D91">
        <v>7</v>
      </c>
      <c r="E91">
        <v>2020</v>
      </c>
      <c r="G91">
        <v>0.19695570000000001</v>
      </c>
      <c r="I91">
        <f t="shared" si="4"/>
        <v>123352.335937747</v>
      </c>
    </row>
    <row r="92" spans="1:9" x14ac:dyDescent="0.2">
      <c r="A92" t="s">
        <v>7</v>
      </c>
      <c r="B92" t="s">
        <v>13</v>
      </c>
      <c r="C92">
        <v>6</v>
      </c>
      <c r="D92">
        <v>7</v>
      </c>
      <c r="E92">
        <v>2020</v>
      </c>
      <c r="G92">
        <v>0.25421329999999998</v>
      </c>
      <c r="I92">
        <f t="shared" si="4"/>
        <v>176183.80666421418</v>
      </c>
    </row>
    <row r="93" spans="1:9" x14ac:dyDescent="0.2">
      <c r="A93" t="s">
        <v>7</v>
      </c>
      <c r="B93" t="s">
        <v>14</v>
      </c>
      <c r="C93">
        <v>7</v>
      </c>
      <c r="D93">
        <v>7</v>
      </c>
      <c r="E93">
        <v>2020</v>
      </c>
      <c r="G93">
        <v>0.41180784999999998</v>
      </c>
      <c r="I93">
        <f t="shared" si="4"/>
        <v>192488.95258490316</v>
      </c>
    </row>
    <row r="94" spans="1:9" x14ac:dyDescent="0.2">
      <c r="A94" t="s">
        <v>7</v>
      </c>
      <c r="B94" t="s">
        <v>15</v>
      </c>
      <c r="C94">
        <v>8</v>
      </c>
      <c r="D94">
        <v>7</v>
      </c>
      <c r="E94">
        <v>2020</v>
      </c>
      <c r="G94">
        <v>0.2376327</v>
      </c>
      <c r="I94">
        <f t="shared" si="4"/>
        <v>77147.812936985269</v>
      </c>
    </row>
    <row r="95" spans="1:9" x14ac:dyDescent="0.2">
      <c r="A95" t="s">
        <v>7</v>
      </c>
      <c r="B95" t="s">
        <v>16</v>
      </c>
      <c r="C95">
        <v>9</v>
      </c>
      <c r="D95">
        <v>7</v>
      </c>
      <c r="E95">
        <v>2020</v>
      </c>
      <c r="G95">
        <v>0.64505489999999999</v>
      </c>
      <c r="I95">
        <f t="shared" si="4"/>
        <v>372731.91540224821</v>
      </c>
    </row>
    <row r="96" spans="1:9" x14ac:dyDescent="0.2">
      <c r="A96" t="s">
        <v>7</v>
      </c>
      <c r="B96" t="s">
        <v>17</v>
      </c>
      <c r="C96">
        <v>10</v>
      </c>
      <c r="D96">
        <v>7</v>
      </c>
      <c r="E96">
        <v>2020</v>
      </c>
      <c r="G96">
        <v>0.70771989999999996</v>
      </c>
      <c r="I96">
        <f t="shared" si="4"/>
        <v>116248.5146895584</v>
      </c>
    </row>
    <row r="97" spans="1:10" x14ac:dyDescent="0.2">
      <c r="A97" t="s">
        <v>7</v>
      </c>
      <c r="B97" t="s">
        <v>18</v>
      </c>
      <c r="C97">
        <v>11</v>
      </c>
      <c r="D97">
        <v>7</v>
      </c>
      <c r="E97">
        <v>2020</v>
      </c>
      <c r="G97">
        <v>0.35013820000000001</v>
      </c>
      <c r="I97">
        <f t="shared" si="4"/>
        <v>56857.710613837015</v>
      </c>
    </row>
    <row r="98" spans="1:10" x14ac:dyDescent="0.2">
      <c r="A98" t="s">
        <v>7</v>
      </c>
      <c r="B98" t="s">
        <v>19</v>
      </c>
      <c r="C98">
        <v>12</v>
      </c>
      <c r="D98">
        <v>7</v>
      </c>
      <c r="E98">
        <v>2020</v>
      </c>
      <c r="G98">
        <v>0.74546780000000001</v>
      </c>
      <c r="I98">
        <f t="shared" si="4"/>
        <v>98811.942922805829</v>
      </c>
    </row>
    <row r="99" spans="1:10" x14ac:dyDescent="0.2">
      <c r="A99" t="s">
        <v>7</v>
      </c>
      <c r="B99" t="s">
        <v>20</v>
      </c>
      <c r="C99">
        <v>13</v>
      </c>
      <c r="D99">
        <v>7</v>
      </c>
      <c r="E99">
        <v>2020</v>
      </c>
      <c r="G99">
        <v>0.39358860000000001</v>
      </c>
      <c r="I99">
        <f t="shared" si="4"/>
        <v>132169.01448006305</v>
      </c>
    </row>
    <row r="100" spans="1:10" x14ac:dyDescent="0.2">
      <c r="A100" t="s">
        <v>7</v>
      </c>
      <c r="B100" t="s">
        <v>21</v>
      </c>
      <c r="C100">
        <v>14</v>
      </c>
      <c r="D100">
        <v>7</v>
      </c>
      <c r="E100">
        <v>2020</v>
      </c>
      <c r="G100">
        <v>0.56267394999999998</v>
      </c>
      <c r="I100">
        <f t="shared" si="4"/>
        <v>76649.256851068232</v>
      </c>
    </row>
    <row r="101" spans="1:10" x14ac:dyDescent="0.2">
      <c r="A101" t="s">
        <v>7</v>
      </c>
      <c r="B101" t="s">
        <v>22</v>
      </c>
      <c r="C101">
        <v>15</v>
      </c>
      <c r="D101">
        <v>7</v>
      </c>
      <c r="E101">
        <v>2020</v>
      </c>
      <c r="G101">
        <v>0.2051036</v>
      </c>
      <c r="I101">
        <f t="shared" si="4"/>
        <v>38171.992388966733</v>
      </c>
    </row>
    <row r="102" spans="1:10" x14ac:dyDescent="0.2">
      <c r="A102" t="s">
        <v>7</v>
      </c>
      <c r="B102" t="s">
        <v>23</v>
      </c>
      <c r="C102">
        <v>16</v>
      </c>
      <c r="D102">
        <v>7</v>
      </c>
      <c r="E102">
        <v>2020</v>
      </c>
      <c r="G102">
        <v>0.38558409999999999</v>
      </c>
      <c r="I102">
        <f t="shared" si="4"/>
        <v>34936.854391668079</v>
      </c>
    </row>
    <row r="103" spans="1:10" x14ac:dyDescent="0.2">
      <c r="A103" t="s">
        <v>7</v>
      </c>
      <c r="B103" t="s">
        <v>24</v>
      </c>
      <c r="C103">
        <v>17</v>
      </c>
      <c r="D103">
        <v>7</v>
      </c>
      <c r="E103">
        <v>2020</v>
      </c>
      <c r="G103">
        <v>0.52692430000000001</v>
      </c>
      <c r="I103">
        <f t="shared" si="4"/>
        <v>127683.65685043174</v>
      </c>
    </row>
    <row r="104" spans="1:10" x14ac:dyDescent="0.2">
      <c r="A104" t="s">
        <v>7</v>
      </c>
      <c r="B104" t="s">
        <v>8</v>
      </c>
      <c r="C104">
        <v>1</v>
      </c>
      <c r="D104">
        <v>8</v>
      </c>
      <c r="E104">
        <v>2020</v>
      </c>
      <c r="F104">
        <f>L9</f>
        <v>1846215.1425918366</v>
      </c>
      <c r="G104">
        <v>0.43877044736842102</v>
      </c>
      <c r="H104">
        <f>($H$3-F104)/$J$3</f>
        <v>2.7193298370633272E-2</v>
      </c>
      <c r="J104">
        <f>SUM(I105:I120)</f>
        <v>1846215.1425918366</v>
      </c>
    </row>
    <row r="105" spans="1:10" x14ac:dyDescent="0.2">
      <c r="A105" t="s">
        <v>7</v>
      </c>
      <c r="B105" t="s">
        <v>9</v>
      </c>
      <c r="C105">
        <v>2</v>
      </c>
      <c r="D105">
        <v>8</v>
      </c>
      <c r="E105">
        <v>2020</v>
      </c>
      <c r="G105">
        <v>0.3887177</v>
      </c>
      <c r="I105">
        <f>F3*(1-$H$104/G3)</f>
        <v>38108.53572338821</v>
      </c>
    </row>
    <row r="106" spans="1:10" x14ac:dyDescent="0.2">
      <c r="A106" t="s">
        <v>7</v>
      </c>
      <c r="B106" t="s">
        <v>10</v>
      </c>
      <c r="C106">
        <v>3</v>
      </c>
      <c r="D106">
        <v>8</v>
      </c>
      <c r="E106">
        <v>2020</v>
      </c>
      <c r="G106">
        <v>0.33704719999999999</v>
      </c>
      <c r="I106">
        <f t="shared" ref="I106:I119" si="5">F4*(1-$H$104/G4)</f>
        <v>136528.98699315373</v>
      </c>
    </row>
    <row r="107" spans="1:10" x14ac:dyDescent="0.2">
      <c r="A107" t="s">
        <v>7</v>
      </c>
      <c r="B107" t="s">
        <v>11</v>
      </c>
      <c r="C107">
        <v>4</v>
      </c>
      <c r="D107">
        <v>8</v>
      </c>
      <c r="E107">
        <v>2020</v>
      </c>
      <c r="G107">
        <v>0.36847200000000002</v>
      </c>
      <c r="I107">
        <f t="shared" si="5"/>
        <v>40436.031925722695</v>
      </c>
    </row>
    <row r="108" spans="1:10" x14ac:dyDescent="0.2">
      <c r="A108" t="s">
        <v>7</v>
      </c>
      <c r="B108" t="s">
        <v>12</v>
      </c>
      <c r="C108">
        <v>5</v>
      </c>
      <c r="D108">
        <v>8</v>
      </c>
      <c r="E108">
        <v>2020</v>
      </c>
      <c r="G108">
        <v>0.19695570000000001</v>
      </c>
      <c r="I108">
        <f t="shared" si="5"/>
        <v>124593.98067853949</v>
      </c>
    </row>
    <row r="109" spans="1:10" x14ac:dyDescent="0.2">
      <c r="A109" t="s">
        <v>7</v>
      </c>
      <c r="B109" t="s">
        <v>13</v>
      </c>
      <c r="C109">
        <v>6</v>
      </c>
      <c r="D109">
        <v>8</v>
      </c>
      <c r="E109">
        <v>2020</v>
      </c>
      <c r="G109">
        <v>0.25421329999999998</v>
      </c>
      <c r="I109">
        <f t="shared" si="5"/>
        <v>177506.60057466544</v>
      </c>
    </row>
    <row r="110" spans="1:10" x14ac:dyDescent="0.2">
      <c r="A110" t="s">
        <v>7</v>
      </c>
      <c r="B110" t="s">
        <v>14</v>
      </c>
      <c r="C110">
        <v>7</v>
      </c>
      <c r="D110">
        <v>8</v>
      </c>
      <c r="E110">
        <v>2020</v>
      </c>
      <c r="G110">
        <v>0.41180784999999998</v>
      </c>
      <c r="I110">
        <f t="shared" si="5"/>
        <v>193339.37834901296</v>
      </c>
    </row>
    <row r="111" spans="1:10" x14ac:dyDescent="0.2">
      <c r="A111" t="s">
        <v>7</v>
      </c>
      <c r="B111" t="s">
        <v>15</v>
      </c>
      <c r="C111">
        <v>8</v>
      </c>
      <c r="D111">
        <v>8</v>
      </c>
      <c r="E111">
        <v>2020</v>
      </c>
      <c r="G111">
        <v>0.2376327</v>
      </c>
      <c r="I111">
        <f t="shared" si="5"/>
        <v>77773.048781989492</v>
      </c>
    </row>
    <row r="112" spans="1:10" x14ac:dyDescent="0.2">
      <c r="A112" t="s">
        <v>7</v>
      </c>
      <c r="B112" t="s">
        <v>16</v>
      </c>
      <c r="C112">
        <v>9</v>
      </c>
      <c r="D112">
        <v>8</v>
      </c>
      <c r="E112">
        <v>2020</v>
      </c>
      <c r="G112">
        <v>0.64505489999999999</v>
      </c>
      <c r="I112">
        <f t="shared" si="5"/>
        <v>373755.29782625794</v>
      </c>
    </row>
    <row r="113" spans="1:10" x14ac:dyDescent="0.2">
      <c r="A113" t="s">
        <v>7</v>
      </c>
      <c r="B113" t="s">
        <v>17</v>
      </c>
      <c r="C113">
        <v>10</v>
      </c>
      <c r="D113">
        <v>8</v>
      </c>
      <c r="E113">
        <v>2020</v>
      </c>
      <c r="G113">
        <v>0.70771989999999996</v>
      </c>
      <c r="I113">
        <f t="shared" si="5"/>
        <v>116538.22576484157</v>
      </c>
    </row>
    <row r="114" spans="1:10" x14ac:dyDescent="0.2">
      <c r="A114" t="s">
        <v>7</v>
      </c>
      <c r="B114" t="s">
        <v>18</v>
      </c>
      <c r="C114">
        <v>11</v>
      </c>
      <c r="D114">
        <v>8</v>
      </c>
      <c r="E114">
        <v>2020</v>
      </c>
      <c r="G114">
        <v>0.35013820000000001</v>
      </c>
      <c r="I114">
        <f t="shared" si="5"/>
        <v>57157.132680672534</v>
      </c>
    </row>
    <row r="115" spans="1:10" x14ac:dyDescent="0.2">
      <c r="A115" t="s">
        <v>7</v>
      </c>
      <c r="B115" t="s">
        <v>19</v>
      </c>
      <c r="C115">
        <v>12</v>
      </c>
      <c r="D115">
        <v>8</v>
      </c>
      <c r="E115">
        <v>2020</v>
      </c>
      <c r="G115">
        <v>0.74546780000000001</v>
      </c>
      <c r="I115">
        <f t="shared" si="5"/>
        <v>99045.226896441076</v>
      </c>
    </row>
    <row r="116" spans="1:10" x14ac:dyDescent="0.2">
      <c r="A116" t="s">
        <v>7</v>
      </c>
      <c r="B116" t="s">
        <v>20</v>
      </c>
      <c r="C116">
        <v>13</v>
      </c>
      <c r="D116">
        <v>8</v>
      </c>
      <c r="E116">
        <v>2020</v>
      </c>
      <c r="G116">
        <v>0.39358860000000001</v>
      </c>
      <c r="I116">
        <f t="shared" si="5"/>
        <v>132782.11472209301</v>
      </c>
    </row>
    <row r="117" spans="1:10" x14ac:dyDescent="0.2">
      <c r="A117" t="s">
        <v>7</v>
      </c>
      <c r="B117" t="s">
        <v>21</v>
      </c>
      <c r="C117">
        <v>14</v>
      </c>
      <c r="D117">
        <v>8</v>
      </c>
      <c r="E117">
        <v>2020</v>
      </c>
      <c r="G117">
        <v>0.56267394999999998</v>
      </c>
      <c r="I117">
        <f t="shared" si="5"/>
        <v>76892.186335795253</v>
      </c>
    </row>
    <row r="118" spans="1:10" x14ac:dyDescent="0.2">
      <c r="A118" t="s">
        <v>7</v>
      </c>
      <c r="B118" t="s">
        <v>22</v>
      </c>
      <c r="C118">
        <v>15</v>
      </c>
      <c r="D118">
        <v>8</v>
      </c>
      <c r="E118">
        <v>2020</v>
      </c>
      <c r="G118">
        <v>0.2051036</v>
      </c>
      <c r="I118">
        <f t="shared" si="5"/>
        <v>38538.45954479168</v>
      </c>
    </row>
    <row r="119" spans="1:10" x14ac:dyDescent="0.2">
      <c r="A119" t="s">
        <v>7</v>
      </c>
      <c r="B119" t="s">
        <v>23</v>
      </c>
      <c r="C119">
        <v>16</v>
      </c>
      <c r="D119">
        <v>8</v>
      </c>
      <c r="E119">
        <v>2020</v>
      </c>
      <c r="G119">
        <v>0.38558409999999999</v>
      </c>
      <c r="I119">
        <f t="shared" si="5"/>
        <v>35102.554836505609</v>
      </c>
    </row>
    <row r="120" spans="1:10" x14ac:dyDescent="0.2">
      <c r="A120" t="s">
        <v>7</v>
      </c>
      <c r="B120" t="s">
        <v>24</v>
      </c>
      <c r="C120">
        <v>17</v>
      </c>
      <c r="D120">
        <v>8</v>
      </c>
      <c r="E120">
        <v>2020</v>
      </c>
      <c r="G120">
        <v>0.52692430000000001</v>
      </c>
      <c r="I120">
        <f>F18*(1-$H$104/G18)</f>
        <v>128117.38095796591</v>
      </c>
    </row>
    <row r="121" spans="1:10" x14ac:dyDescent="0.2">
      <c r="A121" t="s">
        <v>7</v>
      </c>
      <c r="B121" t="s">
        <v>8</v>
      </c>
      <c r="C121">
        <v>1</v>
      </c>
      <c r="D121">
        <v>9</v>
      </c>
      <c r="E121">
        <v>2020</v>
      </c>
      <c r="F121">
        <f>L10</f>
        <v>1852200.4154134942</v>
      </c>
      <c r="G121">
        <v>0.43877044736842102</v>
      </c>
      <c r="H121">
        <f>($H$3-F121)/$J$3</f>
        <v>2.6046822315640115E-2</v>
      </c>
    </row>
    <row r="122" spans="1:10" x14ac:dyDescent="0.2">
      <c r="A122" t="s">
        <v>7</v>
      </c>
      <c r="B122" t="s">
        <v>9</v>
      </c>
      <c r="C122">
        <v>2</v>
      </c>
      <c r="D122">
        <v>9</v>
      </c>
      <c r="E122">
        <v>2020</v>
      </c>
      <c r="G122">
        <v>0.3887177</v>
      </c>
      <c r="I122">
        <f>F3*(1-$H$121/G3)</f>
        <v>38229.386552546093</v>
      </c>
      <c r="J122">
        <f>SUM(I122:I137)</f>
        <v>1852200.415413494</v>
      </c>
    </row>
    <row r="123" spans="1:10" x14ac:dyDescent="0.2">
      <c r="A123" t="s">
        <v>7</v>
      </c>
      <c r="B123" t="s">
        <v>10</v>
      </c>
      <c r="C123">
        <v>3</v>
      </c>
      <c r="D123">
        <v>9</v>
      </c>
      <c r="E123">
        <v>2020</v>
      </c>
      <c r="G123">
        <v>0.33704719999999999</v>
      </c>
      <c r="I123">
        <f t="shared" ref="I123:I137" si="6">F4*(1-$H$121/G4)</f>
        <v>137034.15156773879</v>
      </c>
    </row>
    <row r="124" spans="1:10" x14ac:dyDescent="0.2">
      <c r="A124" t="s">
        <v>7</v>
      </c>
      <c r="B124" t="s">
        <v>11</v>
      </c>
      <c r="C124">
        <v>4</v>
      </c>
      <c r="D124">
        <v>9</v>
      </c>
      <c r="E124">
        <v>2020</v>
      </c>
      <c r="G124">
        <v>0.36847200000000002</v>
      </c>
      <c r="I124">
        <f t="shared" si="6"/>
        <v>40571.870881216979</v>
      </c>
    </row>
    <row r="125" spans="1:10" x14ac:dyDescent="0.2">
      <c r="A125" t="s">
        <v>7</v>
      </c>
      <c r="B125" t="s">
        <v>12</v>
      </c>
      <c r="C125">
        <v>5</v>
      </c>
      <c r="D125">
        <v>9</v>
      </c>
      <c r="E125">
        <v>2020</v>
      </c>
      <c r="G125">
        <v>0.19695570000000001</v>
      </c>
      <c r="I125">
        <f t="shared" si="6"/>
        <v>125435.41561391516</v>
      </c>
    </row>
    <row r="126" spans="1:10" x14ac:dyDescent="0.2">
      <c r="A126" t="s">
        <v>7</v>
      </c>
      <c r="B126" t="s">
        <v>13</v>
      </c>
      <c r="C126">
        <v>6</v>
      </c>
      <c r="D126">
        <v>9</v>
      </c>
      <c r="E126">
        <v>2020</v>
      </c>
      <c r="G126">
        <v>0.25421329999999998</v>
      </c>
      <c r="I126">
        <f t="shared" si="6"/>
        <v>178403.02849159556</v>
      </c>
    </row>
    <row r="127" spans="1:10" x14ac:dyDescent="0.2">
      <c r="A127" t="s">
        <v>7</v>
      </c>
      <c r="B127" t="s">
        <v>14</v>
      </c>
      <c r="C127">
        <v>7</v>
      </c>
      <c r="D127">
        <v>9</v>
      </c>
      <c r="E127">
        <v>2020</v>
      </c>
      <c r="G127">
        <v>0.41180784999999998</v>
      </c>
      <c r="I127">
        <f t="shared" si="6"/>
        <v>193915.69291336156</v>
      </c>
    </row>
    <row r="128" spans="1:10" x14ac:dyDescent="0.2">
      <c r="A128" t="s">
        <v>7</v>
      </c>
      <c r="B128" t="s">
        <v>15</v>
      </c>
      <c r="C128">
        <v>8</v>
      </c>
      <c r="D128">
        <v>9</v>
      </c>
      <c r="E128">
        <v>2020</v>
      </c>
      <c r="G128">
        <v>0.2376327</v>
      </c>
      <c r="I128">
        <f t="shared" si="6"/>
        <v>78196.757162939015</v>
      </c>
    </row>
    <row r="129" spans="1:10" x14ac:dyDescent="0.2">
      <c r="A129" t="s">
        <v>7</v>
      </c>
      <c r="B129" t="s">
        <v>16</v>
      </c>
      <c r="C129">
        <v>9</v>
      </c>
      <c r="D129">
        <v>9</v>
      </c>
      <c r="E129">
        <v>2020</v>
      </c>
      <c r="G129">
        <v>0.64505489999999999</v>
      </c>
      <c r="I129">
        <f t="shared" si="6"/>
        <v>374448.82125974959</v>
      </c>
    </row>
    <row r="130" spans="1:10" x14ac:dyDescent="0.2">
      <c r="A130" t="s">
        <v>7</v>
      </c>
      <c r="B130" t="s">
        <v>17</v>
      </c>
      <c r="C130">
        <v>10</v>
      </c>
      <c r="D130">
        <v>9</v>
      </c>
      <c r="E130">
        <v>2020</v>
      </c>
      <c r="G130">
        <v>0.70771989999999996</v>
      </c>
      <c r="I130">
        <f t="shared" si="6"/>
        <v>116734.55649608835</v>
      </c>
    </row>
    <row r="131" spans="1:10" x14ac:dyDescent="0.2">
      <c r="A131" t="s">
        <v>7</v>
      </c>
      <c r="B131" t="s">
        <v>18</v>
      </c>
      <c r="C131">
        <v>11</v>
      </c>
      <c r="D131">
        <v>9</v>
      </c>
      <c r="E131">
        <v>2020</v>
      </c>
      <c r="G131">
        <v>0.35013820000000001</v>
      </c>
      <c r="I131">
        <f t="shared" si="6"/>
        <v>57360.044334207989</v>
      </c>
    </row>
    <row r="132" spans="1:10" x14ac:dyDescent="0.2">
      <c r="A132" t="s">
        <v>7</v>
      </c>
      <c r="B132" t="s">
        <v>19</v>
      </c>
      <c r="C132">
        <v>12</v>
      </c>
      <c r="D132">
        <v>9</v>
      </c>
      <c r="E132">
        <v>2020</v>
      </c>
      <c r="G132">
        <v>0.74546780000000001</v>
      </c>
      <c r="I132">
        <f t="shared" si="6"/>
        <v>99203.318239988061</v>
      </c>
    </row>
    <row r="133" spans="1:10" x14ac:dyDescent="0.2">
      <c r="A133" t="s">
        <v>7</v>
      </c>
      <c r="B133" t="s">
        <v>20</v>
      </c>
      <c r="C133">
        <v>13</v>
      </c>
      <c r="D133">
        <v>9</v>
      </c>
      <c r="E133">
        <v>2020</v>
      </c>
      <c r="G133">
        <v>0.39358860000000001</v>
      </c>
      <c r="I133">
        <f t="shared" si="6"/>
        <v>133197.59907569489</v>
      </c>
    </row>
    <row r="134" spans="1:10" x14ac:dyDescent="0.2">
      <c r="A134" t="s">
        <v>7</v>
      </c>
      <c r="B134" t="s">
        <v>21</v>
      </c>
      <c r="C134">
        <v>14</v>
      </c>
      <c r="D134">
        <v>9</v>
      </c>
      <c r="E134">
        <v>2020</v>
      </c>
      <c r="G134">
        <v>0.56267394999999998</v>
      </c>
      <c r="I134">
        <f t="shared" si="6"/>
        <v>77056.814226983901</v>
      </c>
    </row>
    <row r="135" spans="1:10" x14ac:dyDescent="0.2">
      <c r="A135" t="s">
        <v>7</v>
      </c>
      <c r="B135" t="s">
        <v>22</v>
      </c>
      <c r="C135">
        <v>15</v>
      </c>
      <c r="D135">
        <v>9</v>
      </c>
      <c r="E135">
        <v>2020</v>
      </c>
      <c r="G135">
        <v>0.2051036</v>
      </c>
      <c r="I135">
        <f t="shared" si="6"/>
        <v>38786.806159123611</v>
      </c>
    </row>
    <row r="136" spans="1:10" x14ac:dyDescent="0.2">
      <c r="A136" t="s">
        <v>7</v>
      </c>
      <c r="B136" t="s">
        <v>23</v>
      </c>
      <c r="C136">
        <v>16</v>
      </c>
      <c r="D136">
        <v>9</v>
      </c>
      <c r="E136">
        <v>2020</v>
      </c>
      <c r="G136">
        <v>0.38558409999999999</v>
      </c>
      <c r="I136">
        <f t="shared" si="6"/>
        <v>35214.846330612527</v>
      </c>
    </row>
    <row r="137" spans="1:10" x14ac:dyDescent="0.2">
      <c r="A137" t="s">
        <v>7</v>
      </c>
      <c r="B137" t="s">
        <v>24</v>
      </c>
      <c r="C137">
        <v>17</v>
      </c>
      <c r="D137">
        <v>9</v>
      </c>
      <c r="E137">
        <v>2020</v>
      </c>
      <c r="G137">
        <v>0.52692430000000001</v>
      </c>
      <c r="I137">
        <f t="shared" si="6"/>
        <v>128411.30610773216</v>
      </c>
    </row>
    <row r="138" spans="1:10" x14ac:dyDescent="0.2">
      <c r="A138" t="s">
        <v>7</v>
      </c>
      <c r="B138" t="s">
        <v>8</v>
      </c>
      <c r="C138">
        <v>1</v>
      </c>
      <c r="D138">
        <v>10</v>
      </c>
      <c r="E138">
        <v>2020</v>
      </c>
      <c r="F138">
        <f>L11</f>
        <v>1862041.9299236406</v>
      </c>
      <c r="G138">
        <v>0.43877044736842102</v>
      </c>
      <c r="H138">
        <f>($H$3-F138)/$J$3</f>
        <v>2.4161685068441803E-2</v>
      </c>
    </row>
    <row r="139" spans="1:10" x14ac:dyDescent="0.2">
      <c r="A139" t="s">
        <v>7</v>
      </c>
      <c r="B139" t="s">
        <v>9</v>
      </c>
      <c r="C139">
        <v>2</v>
      </c>
      <c r="D139">
        <v>10</v>
      </c>
      <c r="E139">
        <v>2020</v>
      </c>
      <c r="G139">
        <v>0.3887177</v>
      </c>
      <c r="I139">
        <f>F3*(1-$H$138/G3)</f>
        <v>38428.100165803095</v>
      </c>
      <c r="J139">
        <f>SUM(I139:I154)</f>
        <v>1862041.9299236406</v>
      </c>
    </row>
    <row r="140" spans="1:10" x14ac:dyDescent="0.2">
      <c r="A140" t="s">
        <v>7</v>
      </c>
      <c r="B140" t="s">
        <v>10</v>
      </c>
      <c r="C140">
        <v>3</v>
      </c>
      <c r="D140">
        <v>10</v>
      </c>
      <c r="E140">
        <v>2020</v>
      </c>
      <c r="G140">
        <v>0.33704719999999999</v>
      </c>
      <c r="I140">
        <f t="shared" ref="I140:I154" si="7">F4*(1-$H$138/G4)</f>
        <v>137864.78780420261</v>
      </c>
    </row>
    <row r="141" spans="1:10" x14ac:dyDescent="0.2">
      <c r="A141" t="s">
        <v>7</v>
      </c>
      <c r="B141" t="s">
        <v>11</v>
      </c>
      <c r="C141">
        <v>4</v>
      </c>
      <c r="D141">
        <v>10</v>
      </c>
      <c r="E141">
        <v>2020</v>
      </c>
      <c r="G141">
        <v>0.36847200000000002</v>
      </c>
      <c r="I141">
        <f t="shared" si="7"/>
        <v>40795.229296342644</v>
      </c>
    </row>
    <row r="142" spans="1:10" x14ac:dyDescent="0.2">
      <c r="A142" t="s">
        <v>7</v>
      </c>
      <c r="B142" t="s">
        <v>12</v>
      </c>
      <c r="C142">
        <v>5</v>
      </c>
      <c r="D142">
        <v>10</v>
      </c>
      <c r="E142">
        <v>2020</v>
      </c>
      <c r="G142">
        <v>0.19695570000000001</v>
      </c>
      <c r="I142">
        <f t="shared" si="7"/>
        <v>126818.9772948262</v>
      </c>
    </row>
    <row r="143" spans="1:10" x14ac:dyDescent="0.2">
      <c r="A143" t="s">
        <v>7</v>
      </c>
      <c r="B143" t="s">
        <v>13</v>
      </c>
      <c r="C143">
        <v>6</v>
      </c>
      <c r="D143">
        <v>10</v>
      </c>
      <c r="E143">
        <v>2020</v>
      </c>
      <c r="G143">
        <v>0.25421329999999998</v>
      </c>
      <c r="I143">
        <f t="shared" si="7"/>
        <v>179877.0144926756</v>
      </c>
    </row>
    <row r="144" spans="1:10" x14ac:dyDescent="0.2">
      <c r="A144" t="s">
        <v>7</v>
      </c>
      <c r="B144" t="s">
        <v>14</v>
      </c>
      <c r="C144">
        <v>7</v>
      </c>
      <c r="D144">
        <v>10</v>
      </c>
      <c r="E144">
        <v>2020</v>
      </c>
      <c r="G144">
        <v>0.41180784999999998</v>
      </c>
      <c r="I144">
        <f t="shared" si="7"/>
        <v>194863.32025073571</v>
      </c>
    </row>
    <row r="145" spans="1:10" x14ac:dyDescent="0.2">
      <c r="A145" t="s">
        <v>7</v>
      </c>
      <c r="B145" t="s">
        <v>15</v>
      </c>
      <c r="C145">
        <v>8</v>
      </c>
      <c r="D145">
        <v>10</v>
      </c>
      <c r="E145">
        <v>2020</v>
      </c>
      <c r="G145">
        <v>0.2376327</v>
      </c>
      <c r="I145">
        <f t="shared" si="7"/>
        <v>78893.455927295508</v>
      </c>
    </row>
    <row r="146" spans="1:10" x14ac:dyDescent="0.2">
      <c r="A146" t="s">
        <v>7</v>
      </c>
      <c r="B146" t="s">
        <v>16</v>
      </c>
      <c r="C146">
        <v>9</v>
      </c>
      <c r="D146">
        <v>10</v>
      </c>
      <c r="E146">
        <v>2020</v>
      </c>
      <c r="G146">
        <v>0.64505489999999999</v>
      </c>
      <c r="I146">
        <f t="shared" si="7"/>
        <v>375589.17377787328</v>
      </c>
    </row>
    <row r="147" spans="1:10" x14ac:dyDescent="0.2">
      <c r="A147" t="s">
        <v>7</v>
      </c>
      <c r="B147" t="s">
        <v>17</v>
      </c>
      <c r="C147">
        <v>10</v>
      </c>
      <c r="D147">
        <v>10</v>
      </c>
      <c r="E147">
        <v>2020</v>
      </c>
      <c r="G147">
        <v>0.70771989999999996</v>
      </c>
      <c r="I147">
        <f t="shared" si="7"/>
        <v>117057.3808347486</v>
      </c>
    </row>
    <row r="148" spans="1:10" x14ac:dyDescent="0.2">
      <c r="A148" t="s">
        <v>7</v>
      </c>
      <c r="B148" t="s">
        <v>18</v>
      </c>
      <c r="C148">
        <v>11</v>
      </c>
      <c r="D148">
        <v>10</v>
      </c>
      <c r="E148">
        <v>2020</v>
      </c>
      <c r="G148">
        <v>0.35013820000000001</v>
      </c>
      <c r="I148">
        <f t="shared" si="7"/>
        <v>57693.689606871405</v>
      </c>
    </row>
    <row r="149" spans="1:10" x14ac:dyDescent="0.2">
      <c r="A149" t="s">
        <v>7</v>
      </c>
      <c r="B149" t="s">
        <v>19</v>
      </c>
      <c r="C149">
        <v>12</v>
      </c>
      <c r="D149">
        <v>10</v>
      </c>
      <c r="E149">
        <v>2020</v>
      </c>
      <c r="G149">
        <v>0.74546780000000001</v>
      </c>
      <c r="I149">
        <f t="shared" si="7"/>
        <v>99463.265998061252</v>
      </c>
    </row>
    <row r="150" spans="1:10" x14ac:dyDescent="0.2">
      <c r="A150" t="s">
        <v>7</v>
      </c>
      <c r="B150" t="s">
        <v>20</v>
      </c>
      <c r="C150">
        <v>13</v>
      </c>
      <c r="D150">
        <v>10</v>
      </c>
      <c r="E150">
        <v>2020</v>
      </c>
      <c r="G150">
        <v>0.39358860000000001</v>
      </c>
      <c r="I150">
        <f t="shared" si="7"/>
        <v>133880.77516750401</v>
      </c>
    </row>
    <row r="151" spans="1:10" x14ac:dyDescent="0.2">
      <c r="A151" t="s">
        <v>7</v>
      </c>
      <c r="B151" t="s">
        <v>21</v>
      </c>
      <c r="C151">
        <v>14</v>
      </c>
      <c r="D151">
        <v>10</v>
      </c>
      <c r="E151">
        <v>2020</v>
      </c>
      <c r="G151">
        <v>0.56267394999999998</v>
      </c>
      <c r="I151">
        <f t="shared" si="7"/>
        <v>77327.509954344088</v>
      </c>
    </row>
    <row r="152" spans="1:10" x14ac:dyDescent="0.2">
      <c r="A152" t="s">
        <v>7</v>
      </c>
      <c r="B152" t="s">
        <v>22</v>
      </c>
      <c r="C152">
        <v>15</v>
      </c>
      <c r="D152">
        <v>10</v>
      </c>
      <c r="E152">
        <v>2020</v>
      </c>
      <c r="G152">
        <v>0.2051036</v>
      </c>
      <c r="I152">
        <f t="shared" si="7"/>
        <v>39195.159609554386</v>
      </c>
    </row>
    <row r="153" spans="1:10" x14ac:dyDescent="0.2">
      <c r="A153" t="s">
        <v>7</v>
      </c>
      <c r="B153" t="s">
        <v>23</v>
      </c>
      <c r="C153">
        <v>16</v>
      </c>
      <c r="D153">
        <v>10</v>
      </c>
      <c r="E153">
        <v>2020</v>
      </c>
      <c r="G153">
        <v>0.38558409999999999</v>
      </c>
      <c r="I153">
        <f t="shared" si="7"/>
        <v>35399.485928764247</v>
      </c>
    </row>
    <row r="154" spans="1:10" x14ac:dyDescent="0.2">
      <c r="A154" t="s">
        <v>7</v>
      </c>
      <c r="B154" t="s">
        <v>24</v>
      </c>
      <c r="C154">
        <v>17</v>
      </c>
      <c r="D154">
        <v>10</v>
      </c>
      <c r="E154">
        <v>2020</v>
      </c>
      <c r="G154">
        <v>0.52692430000000001</v>
      </c>
      <c r="I154">
        <f t="shared" si="7"/>
        <v>128894.60381403794</v>
      </c>
    </row>
    <row r="155" spans="1:10" x14ac:dyDescent="0.2">
      <c r="A155" t="s">
        <v>7</v>
      </c>
      <c r="B155" t="s">
        <v>8</v>
      </c>
      <c r="C155">
        <v>1</v>
      </c>
      <c r="D155">
        <v>11</v>
      </c>
      <c r="E155">
        <v>2020</v>
      </c>
      <c r="F155">
        <f>L12</f>
        <v>1871829.09127357</v>
      </c>
      <c r="G155">
        <v>0.43877044736842102</v>
      </c>
      <c r="H155">
        <f>($H$3-F155)/$J$3</f>
        <v>2.2286959142257368E-2</v>
      </c>
    </row>
    <row r="156" spans="1:10" x14ac:dyDescent="0.2">
      <c r="A156" t="s">
        <v>7</v>
      </c>
      <c r="B156" t="s">
        <v>9</v>
      </c>
      <c r="C156">
        <v>2</v>
      </c>
      <c r="D156">
        <v>11</v>
      </c>
      <c r="E156">
        <v>2020</v>
      </c>
      <c r="G156">
        <v>0.3887177</v>
      </c>
      <c r="I156">
        <f>F3*(1-$H$155/G3)</f>
        <v>38625.716314554251</v>
      </c>
      <c r="J156">
        <f>SUM(I156:I171)</f>
        <v>1871829.0912735697</v>
      </c>
    </row>
    <row r="157" spans="1:10" x14ac:dyDescent="0.2">
      <c r="A157" t="s">
        <v>7</v>
      </c>
      <c r="B157" t="s">
        <v>10</v>
      </c>
      <c r="C157">
        <v>3</v>
      </c>
      <c r="D157">
        <v>11</v>
      </c>
      <c r="E157">
        <v>2020</v>
      </c>
      <c r="G157">
        <v>0.33704719999999999</v>
      </c>
      <c r="I157">
        <f t="shared" ref="I157:I171" si="8">F4*(1-$H$155/G4)</f>
        <v>138690.83656539564</v>
      </c>
    </row>
    <row r="158" spans="1:10" x14ac:dyDescent="0.2">
      <c r="A158" t="s">
        <v>7</v>
      </c>
      <c r="B158" t="s">
        <v>11</v>
      </c>
      <c r="C158">
        <v>4</v>
      </c>
      <c r="D158">
        <v>11</v>
      </c>
      <c r="E158">
        <v>2020</v>
      </c>
      <c r="G158">
        <v>0.36847200000000002</v>
      </c>
      <c r="I158">
        <f t="shared" si="8"/>
        <v>41017.354137539158</v>
      </c>
    </row>
    <row r="159" spans="1:10" x14ac:dyDescent="0.2">
      <c r="A159" t="s">
        <v>7</v>
      </c>
      <c r="B159" t="s">
        <v>12</v>
      </c>
      <c r="C159">
        <v>5</v>
      </c>
      <c r="D159">
        <v>11</v>
      </c>
      <c r="E159">
        <v>2020</v>
      </c>
      <c r="G159">
        <v>0.19695570000000001</v>
      </c>
      <c r="I159">
        <f t="shared" si="8"/>
        <v>128194.89777888333</v>
      </c>
    </row>
    <row r="160" spans="1:10" x14ac:dyDescent="0.2">
      <c r="A160" t="s">
        <v>7</v>
      </c>
      <c r="B160" t="s">
        <v>13</v>
      </c>
      <c r="C160">
        <v>6</v>
      </c>
      <c r="D160">
        <v>11</v>
      </c>
      <c r="E160">
        <v>2020</v>
      </c>
      <c r="G160">
        <v>0.25421329999999998</v>
      </c>
      <c r="I160">
        <f t="shared" si="8"/>
        <v>181342.85989738791</v>
      </c>
    </row>
    <row r="161" spans="1:10" x14ac:dyDescent="0.2">
      <c r="A161" t="s">
        <v>7</v>
      </c>
      <c r="B161" t="s">
        <v>14</v>
      </c>
      <c r="C161">
        <v>7</v>
      </c>
      <c r="D161">
        <v>11</v>
      </c>
      <c r="E161">
        <v>2020</v>
      </c>
      <c r="G161">
        <v>0.41180784999999998</v>
      </c>
      <c r="I161">
        <f t="shared" si="8"/>
        <v>195805.71398911031</v>
      </c>
    </row>
    <row r="162" spans="1:10" x14ac:dyDescent="0.2">
      <c r="A162" t="s">
        <v>7</v>
      </c>
      <c r="B162" t="s">
        <v>15</v>
      </c>
      <c r="C162">
        <v>8</v>
      </c>
      <c r="D162">
        <v>11</v>
      </c>
      <c r="E162">
        <v>2020</v>
      </c>
      <c r="G162">
        <v>0.2376327</v>
      </c>
      <c r="I162">
        <f t="shared" si="8"/>
        <v>79586.306932293111</v>
      </c>
    </row>
    <row r="163" spans="1:10" x14ac:dyDescent="0.2">
      <c r="A163" t="s">
        <v>7</v>
      </c>
      <c r="B163" t="s">
        <v>16</v>
      </c>
      <c r="C163">
        <v>9</v>
      </c>
      <c r="D163">
        <v>11</v>
      </c>
      <c r="E163">
        <v>2020</v>
      </c>
      <c r="G163">
        <v>0.64505489999999999</v>
      </c>
      <c r="I163">
        <f t="shared" si="8"/>
        <v>376723.22830567672</v>
      </c>
    </row>
    <row r="164" spans="1:10" x14ac:dyDescent="0.2">
      <c r="A164" t="s">
        <v>7</v>
      </c>
      <c r="B164" t="s">
        <v>17</v>
      </c>
      <c r="C164">
        <v>10</v>
      </c>
      <c r="D164">
        <v>11</v>
      </c>
      <c r="E164">
        <v>2020</v>
      </c>
      <c r="G164">
        <v>0.70771989999999996</v>
      </c>
      <c r="I164">
        <f t="shared" si="8"/>
        <v>117378.422264591</v>
      </c>
    </row>
    <row r="165" spans="1:10" x14ac:dyDescent="0.2">
      <c r="A165" t="s">
        <v>7</v>
      </c>
      <c r="B165" t="s">
        <v>18</v>
      </c>
      <c r="C165">
        <v>11</v>
      </c>
      <c r="D165">
        <v>11</v>
      </c>
      <c r="E165">
        <v>2020</v>
      </c>
      <c r="G165">
        <v>0.35013820000000001</v>
      </c>
      <c r="I165">
        <f t="shared" si="8"/>
        <v>58025.492208374613</v>
      </c>
    </row>
    <row r="166" spans="1:10" x14ac:dyDescent="0.2">
      <c r="A166" t="s">
        <v>7</v>
      </c>
      <c r="B166" t="s">
        <v>19</v>
      </c>
      <c r="C166">
        <v>12</v>
      </c>
      <c r="D166">
        <v>11</v>
      </c>
      <c r="E166">
        <v>2020</v>
      </c>
      <c r="G166">
        <v>0.74546780000000001</v>
      </c>
      <c r="I166">
        <f t="shared" si="8"/>
        <v>99721.778104931771</v>
      </c>
    </row>
    <row r="167" spans="1:10" x14ac:dyDescent="0.2">
      <c r="A167" t="s">
        <v>7</v>
      </c>
      <c r="B167" t="s">
        <v>20</v>
      </c>
      <c r="C167">
        <v>13</v>
      </c>
      <c r="D167">
        <v>11</v>
      </c>
      <c r="E167">
        <v>2020</v>
      </c>
      <c r="G167">
        <v>0.39358860000000001</v>
      </c>
      <c r="I167">
        <f t="shared" si="8"/>
        <v>134560.17818358011</v>
      </c>
    </row>
    <row r="168" spans="1:10" x14ac:dyDescent="0.2">
      <c r="A168" t="s">
        <v>7</v>
      </c>
      <c r="B168" t="s">
        <v>21</v>
      </c>
      <c r="C168">
        <v>14</v>
      </c>
      <c r="D168">
        <v>11</v>
      </c>
      <c r="E168">
        <v>2020</v>
      </c>
      <c r="G168">
        <v>0.56267394999999998</v>
      </c>
      <c r="I168">
        <f t="shared" si="8"/>
        <v>77596.710671132067</v>
      </c>
    </row>
    <row r="169" spans="1:10" x14ac:dyDescent="0.2">
      <c r="A169" t="s">
        <v>7</v>
      </c>
      <c r="B169" t="s">
        <v>22</v>
      </c>
      <c r="C169">
        <v>15</v>
      </c>
      <c r="D169">
        <v>11</v>
      </c>
      <c r="E169">
        <v>2020</v>
      </c>
      <c r="G169">
        <v>0.2051036</v>
      </c>
      <c r="I169">
        <f t="shared" si="8"/>
        <v>39601.257787131224</v>
      </c>
    </row>
    <row r="170" spans="1:10" x14ac:dyDescent="0.2">
      <c r="A170" t="s">
        <v>7</v>
      </c>
      <c r="B170" t="s">
        <v>23</v>
      </c>
      <c r="C170">
        <v>16</v>
      </c>
      <c r="D170">
        <v>11</v>
      </c>
      <c r="E170">
        <v>2020</v>
      </c>
      <c r="G170">
        <v>0.38558409999999999</v>
      </c>
      <c r="I170">
        <f t="shared" si="8"/>
        <v>35583.105791015521</v>
      </c>
    </row>
    <row r="171" spans="1:10" x14ac:dyDescent="0.2">
      <c r="A171" t="s">
        <v>7</v>
      </c>
      <c r="B171" t="s">
        <v>24</v>
      </c>
      <c r="C171">
        <v>17</v>
      </c>
      <c r="D171">
        <v>11</v>
      </c>
      <c r="E171">
        <v>2020</v>
      </c>
      <c r="G171">
        <v>0.52692430000000001</v>
      </c>
      <c r="I171">
        <f t="shared" si="8"/>
        <v>129375.2323419732</v>
      </c>
    </row>
    <row r="172" spans="1:10" x14ac:dyDescent="0.2">
      <c r="A172" t="s">
        <v>7</v>
      </c>
      <c r="B172" t="s">
        <v>8</v>
      </c>
      <c r="C172">
        <v>1</v>
      </c>
      <c r="D172">
        <v>12</v>
      </c>
      <c r="E172">
        <v>2020</v>
      </c>
      <c r="F172">
        <f>L13</f>
        <v>1883450.937145432</v>
      </c>
      <c r="G172">
        <v>0.43877044736842102</v>
      </c>
      <c r="H172">
        <f>($H$3-F172)/$J$3</f>
        <v>2.006080030139424E-2</v>
      </c>
    </row>
    <row r="173" spans="1:10" x14ac:dyDescent="0.2">
      <c r="A173" t="s">
        <v>7</v>
      </c>
      <c r="B173" t="s">
        <v>9</v>
      </c>
      <c r="C173">
        <v>2</v>
      </c>
      <c r="D173">
        <v>12</v>
      </c>
      <c r="E173">
        <v>2020</v>
      </c>
      <c r="G173">
        <v>0.3887177</v>
      </c>
      <c r="I173">
        <f>F3*(1-$H$172/G3)</f>
        <v>38860.377248451434</v>
      </c>
      <c r="J173">
        <f>SUM(I173:I188)</f>
        <v>1883450.9371454322</v>
      </c>
    </row>
    <row r="174" spans="1:10" x14ac:dyDescent="0.2">
      <c r="A174" t="s">
        <v>7</v>
      </c>
      <c r="B174" t="s">
        <v>10</v>
      </c>
      <c r="C174">
        <v>3</v>
      </c>
      <c r="D174">
        <v>12</v>
      </c>
      <c r="E174">
        <v>2020</v>
      </c>
      <c r="G174">
        <v>0.33704719999999999</v>
      </c>
      <c r="I174">
        <f t="shared" ref="I174:I188" si="9">F4*(1-$H$172/G4)</f>
        <v>139671.73501408598</v>
      </c>
    </row>
    <row r="175" spans="1:10" x14ac:dyDescent="0.2">
      <c r="A175" t="s">
        <v>7</v>
      </c>
      <c r="B175" t="s">
        <v>11</v>
      </c>
      <c r="C175">
        <v>4</v>
      </c>
      <c r="D175">
        <v>12</v>
      </c>
      <c r="E175">
        <v>2020</v>
      </c>
      <c r="G175">
        <v>0.36847200000000002</v>
      </c>
      <c r="I175">
        <f t="shared" si="9"/>
        <v>41281.118121435909</v>
      </c>
    </row>
    <row r="176" spans="1:10" x14ac:dyDescent="0.2">
      <c r="A176" t="s">
        <v>7</v>
      </c>
      <c r="B176" t="s">
        <v>12</v>
      </c>
      <c r="C176">
        <v>5</v>
      </c>
      <c r="D176">
        <v>12</v>
      </c>
      <c r="E176">
        <v>2020</v>
      </c>
      <c r="G176">
        <v>0.19695570000000001</v>
      </c>
      <c r="I176">
        <f t="shared" si="9"/>
        <v>129828.74596283764</v>
      </c>
    </row>
    <row r="177" spans="1:10" x14ac:dyDescent="0.2">
      <c r="A177" t="s">
        <v>7</v>
      </c>
      <c r="B177" t="s">
        <v>13</v>
      </c>
      <c r="C177">
        <v>6</v>
      </c>
      <c r="D177">
        <v>12</v>
      </c>
      <c r="E177">
        <v>2020</v>
      </c>
      <c r="G177">
        <v>0.25421329999999998</v>
      </c>
      <c r="I177">
        <f t="shared" si="9"/>
        <v>183083.49017377206</v>
      </c>
    </row>
    <row r="178" spans="1:10" x14ac:dyDescent="0.2">
      <c r="A178" t="s">
        <v>7</v>
      </c>
      <c r="B178" t="s">
        <v>14</v>
      </c>
      <c r="C178">
        <v>7</v>
      </c>
      <c r="D178">
        <v>12</v>
      </c>
      <c r="E178">
        <v>2020</v>
      </c>
      <c r="G178">
        <v>0.41180784999999998</v>
      </c>
      <c r="I178">
        <f t="shared" si="9"/>
        <v>196924.76724535163</v>
      </c>
    </row>
    <row r="179" spans="1:10" x14ac:dyDescent="0.2">
      <c r="A179" t="s">
        <v>7</v>
      </c>
      <c r="B179" t="s">
        <v>15</v>
      </c>
      <c r="C179">
        <v>8</v>
      </c>
      <c r="D179">
        <v>12</v>
      </c>
      <c r="E179">
        <v>2020</v>
      </c>
      <c r="G179">
        <v>0.2376327</v>
      </c>
      <c r="I179">
        <f t="shared" si="9"/>
        <v>80409.038601297943</v>
      </c>
    </row>
    <row r="180" spans="1:10" x14ac:dyDescent="0.2">
      <c r="A180" t="s">
        <v>7</v>
      </c>
      <c r="B180" t="s">
        <v>16</v>
      </c>
      <c r="C180">
        <v>9</v>
      </c>
      <c r="D180">
        <v>12</v>
      </c>
      <c r="E180">
        <v>2020</v>
      </c>
      <c r="G180">
        <v>0.64505489999999999</v>
      </c>
      <c r="I180">
        <f t="shared" si="9"/>
        <v>378069.87075502326</v>
      </c>
    </row>
    <row r="181" spans="1:10" x14ac:dyDescent="0.2">
      <c r="A181" t="s">
        <v>7</v>
      </c>
      <c r="B181" t="s">
        <v>17</v>
      </c>
      <c r="C181">
        <v>10</v>
      </c>
      <c r="D181">
        <v>12</v>
      </c>
      <c r="E181">
        <v>2020</v>
      </c>
      <c r="G181">
        <v>0.70771989999999996</v>
      </c>
      <c r="I181">
        <f t="shared" si="9"/>
        <v>117759.64557160612</v>
      </c>
    </row>
    <row r="182" spans="1:10" x14ac:dyDescent="0.2">
      <c r="A182" t="s">
        <v>7</v>
      </c>
      <c r="B182" t="s">
        <v>18</v>
      </c>
      <c r="C182">
        <v>11</v>
      </c>
      <c r="D182">
        <v>12</v>
      </c>
      <c r="E182">
        <v>2020</v>
      </c>
      <c r="G182">
        <v>0.35013820000000001</v>
      </c>
      <c r="I182">
        <f t="shared" si="9"/>
        <v>58419.493957878913</v>
      </c>
    </row>
    <row r="183" spans="1:10" x14ac:dyDescent="0.2">
      <c r="A183" t="s">
        <v>7</v>
      </c>
      <c r="B183" t="s">
        <v>19</v>
      </c>
      <c r="C183">
        <v>12</v>
      </c>
      <c r="D183">
        <v>12</v>
      </c>
      <c r="E183">
        <v>2020</v>
      </c>
      <c r="G183">
        <v>0.74546780000000001</v>
      </c>
      <c r="I183">
        <f t="shared" si="9"/>
        <v>100028.75044907129</v>
      </c>
    </row>
    <row r="184" spans="1:10" x14ac:dyDescent="0.2">
      <c r="A184" t="s">
        <v>7</v>
      </c>
      <c r="B184" t="s">
        <v>20</v>
      </c>
      <c r="C184">
        <v>13</v>
      </c>
      <c r="D184">
        <v>12</v>
      </c>
      <c r="E184">
        <v>2020</v>
      </c>
      <c r="G184">
        <v>0.39358860000000001</v>
      </c>
      <c r="I184">
        <f t="shared" si="9"/>
        <v>135366.94092666818</v>
      </c>
    </row>
    <row r="185" spans="1:10" x14ac:dyDescent="0.2">
      <c r="A185" t="s">
        <v>7</v>
      </c>
      <c r="B185" t="s">
        <v>21</v>
      </c>
      <c r="C185">
        <v>14</v>
      </c>
      <c r="D185">
        <v>12</v>
      </c>
      <c r="E185">
        <v>2020</v>
      </c>
      <c r="G185">
        <v>0.56267394999999998</v>
      </c>
      <c r="I185">
        <f t="shared" si="9"/>
        <v>77916.375293717167</v>
      </c>
    </row>
    <row r="186" spans="1:10" x14ac:dyDescent="0.2">
      <c r="A186" t="s">
        <v>7</v>
      </c>
      <c r="B186" t="s">
        <v>22</v>
      </c>
      <c r="C186">
        <v>15</v>
      </c>
      <c r="D186">
        <v>12</v>
      </c>
      <c r="E186">
        <v>2020</v>
      </c>
      <c r="G186">
        <v>0.2051036</v>
      </c>
      <c r="I186">
        <f t="shared" si="9"/>
        <v>40083.482434288599</v>
      </c>
    </row>
    <row r="187" spans="1:10" x14ac:dyDescent="0.2">
      <c r="A187" t="s">
        <v>7</v>
      </c>
      <c r="B187" t="s">
        <v>23</v>
      </c>
      <c r="C187">
        <v>16</v>
      </c>
      <c r="D187">
        <v>12</v>
      </c>
      <c r="E187">
        <v>2020</v>
      </c>
      <c r="G187">
        <v>0.38558409999999999</v>
      </c>
      <c r="I187">
        <f t="shared" si="9"/>
        <v>35801.146718491618</v>
      </c>
    </row>
    <row r="188" spans="1:10" x14ac:dyDescent="0.2">
      <c r="A188" t="s">
        <v>7</v>
      </c>
      <c r="B188" t="s">
        <v>24</v>
      </c>
      <c r="C188">
        <v>17</v>
      </c>
      <c r="D188">
        <v>12</v>
      </c>
      <c r="E188">
        <v>2020</v>
      </c>
      <c r="G188">
        <v>0.52692430000000001</v>
      </c>
      <c r="I188">
        <f t="shared" si="9"/>
        <v>129945.95867145424</v>
      </c>
    </row>
    <row r="189" spans="1:10" x14ac:dyDescent="0.2">
      <c r="A189" t="s">
        <v>7</v>
      </c>
      <c r="B189" t="s">
        <v>8</v>
      </c>
      <c r="C189">
        <v>1</v>
      </c>
      <c r="D189">
        <v>1</v>
      </c>
      <c r="E189">
        <v>2021</v>
      </c>
      <c r="F189">
        <f>L14</f>
        <v>1889956.1104033436</v>
      </c>
      <c r="G189">
        <v>0.43877044736842102</v>
      </c>
      <c r="H189">
        <f>($H$3-F189)/$J$3</f>
        <v>1.8814737574430362E-2</v>
      </c>
    </row>
    <row r="190" spans="1:10" x14ac:dyDescent="0.2">
      <c r="A190" t="s">
        <v>7</v>
      </c>
      <c r="B190" t="s">
        <v>9</v>
      </c>
      <c r="C190">
        <v>2</v>
      </c>
      <c r="D190">
        <v>1</v>
      </c>
      <c r="E190">
        <v>2021</v>
      </c>
      <c r="G190">
        <v>0.3887177</v>
      </c>
      <c r="I190">
        <f>F3*(1-$H$189/G3)</f>
        <v>38991.725577167483</v>
      </c>
      <c r="J190">
        <f>SUM(I190:I205)</f>
        <v>1889956.1104033436</v>
      </c>
    </row>
    <row r="191" spans="1:10" x14ac:dyDescent="0.2">
      <c r="A191" t="s">
        <v>7</v>
      </c>
      <c r="B191" t="s">
        <v>10</v>
      </c>
      <c r="C191">
        <v>3</v>
      </c>
      <c r="D191">
        <v>1</v>
      </c>
      <c r="E191">
        <v>2021</v>
      </c>
      <c r="G191">
        <v>0.33704719999999999</v>
      </c>
      <c r="I191">
        <f t="shared" ref="I191:I205" si="10">F4*(1-$H$189/G4)</f>
        <v>140220.77984117292</v>
      </c>
    </row>
    <row r="192" spans="1:10" x14ac:dyDescent="0.2">
      <c r="A192" t="s">
        <v>7</v>
      </c>
      <c r="B192" t="s">
        <v>11</v>
      </c>
      <c r="C192">
        <v>4</v>
      </c>
      <c r="D192">
        <v>1</v>
      </c>
      <c r="E192">
        <v>2021</v>
      </c>
      <c r="G192">
        <v>0.36847200000000002</v>
      </c>
      <c r="I192">
        <f t="shared" si="10"/>
        <v>41428.756494321198</v>
      </c>
    </row>
    <row r="193" spans="1:10" x14ac:dyDescent="0.2">
      <c r="A193" t="s">
        <v>7</v>
      </c>
      <c r="B193" t="s">
        <v>12</v>
      </c>
      <c r="C193">
        <v>5</v>
      </c>
      <c r="D193">
        <v>1</v>
      </c>
      <c r="E193">
        <v>2021</v>
      </c>
      <c r="G193">
        <v>0.19695570000000001</v>
      </c>
      <c r="I193">
        <f t="shared" si="10"/>
        <v>130743.27069762866</v>
      </c>
    </row>
    <row r="194" spans="1:10" x14ac:dyDescent="0.2">
      <c r="A194" t="s">
        <v>7</v>
      </c>
      <c r="B194" t="s">
        <v>13</v>
      </c>
      <c r="C194">
        <v>6</v>
      </c>
      <c r="D194">
        <v>1</v>
      </c>
      <c r="E194">
        <v>2021</v>
      </c>
      <c r="G194">
        <v>0.25421329999999998</v>
      </c>
      <c r="I194">
        <f t="shared" si="10"/>
        <v>184057.78476093913</v>
      </c>
    </row>
    <row r="195" spans="1:10" x14ac:dyDescent="0.2">
      <c r="A195" t="s">
        <v>7</v>
      </c>
      <c r="B195" t="s">
        <v>14</v>
      </c>
      <c r="C195">
        <v>7</v>
      </c>
      <c r="D195">
        <v>1</v>
      </c>
      <c r="E195">
        <v>2021</v>
      </c>
      <c r="G195">
        <v>0.41180784999999998</v>
      </c>
      <c r="I195">
        <f t="shared" si="10"/>
        <v>197551.14238377131</v>
      </c>
    </row>
    <row r="196" spans="1:10" x14ac:dyDescent="0.2">
      <c r="A196" t="s">
        <v>7</v>
      </c>
      <c r="B196" t="s">
        <v>15</v>
      </c>
      <c r="C196">
        <v>8</v>
      </c>
      <c r="D196">
        <v>1</v>
      </c>
      <c r="E196">
        <v>2021</v>
      </c>
      <c r="G196">
        <v>0.2376327</v>
      </c>
      <c r="I196">
        <f t="shared" si="10"/>
        <v>80869.551682494886</v>
      </c>
    </row>
    <row r="197" spans="1:10" x14ac:dyDescent="0.2">
      <c r="A197" t="s">
        <v>7</v>
      </c>
      <c r="B197" t="s">
        <v>16</v>
      </c>
      <c r="C197">
        <v>9</v>
      </c>
      <c r="D197">
        <v>1</v>
      </c>
      <c r="E197">
        <v>2021</v>
      </c>
      <c r="G197">
        <v>0.64505489999999999</v>
      </c>
      <c r="I197">
        <f t="shared" si="10"/>
        <v>378823.63590954721</v>
      </c>
    </row>
    <row r="198" spans="1:10" x14ac:dyDescent="0.2">
      <c r="A198" t="s">
        <v>7</v>
      </c>
      <c r="B198" t="s">
        <v>17</v>
      </c>
      <c r="C198">
        <v>10</v>
      </c>
      <c r="D198">
        <v>1</v>
      </c>
      <c r="E198">
        <v>2021</v>
      </c>
      <c r="G198">
        <v>0.70771989999999996</v>
      </c>
      <c r="I198">
        <f t="shared" si="10"/>
        <v>117973.03023437226</v>
      </c>
    </row>
    <row r="199" spans="1:10" x14ac:dyDescent="0.2">
      <c r="A199" t="s">
        <v>7</v>
      </c>
      <c r="B199" t="s">
        <v>18</v>
      </c>
      <c r="C199">
        <v>11</v>
      </c>
      <c r="D199">
        <v>1</v>
      </c>
      <c r="E199">
        <v>2021</v>
      </c>
      <c r="G199">
        <v>0.35013820000000001</v>
      </c>
      <c r="I199">
        <f t="shared" si="10"/>
        <v>58640.031183437146</v>
      </c>
    </row>
    <row r="200" spans="1:10" x14ac:dyDescent="0.2">
      <c r="A200" t="s">
        <v>7</v>
      </c>
      <c r="B200" t="s">
        <v>19</v>
      </c>
      <c r="C200">
        <v>12</v>
      </c>
      <c r="D200">
        <v>1</v>
      </c>
      <c r="E200">
        <v>2021</v>
      </c>
      <c r="G200">
        <v>0.74546780000000001</v>
      </c>
      <c r="I200">
        <f t="shared" si="10"/>
        <v>100200.5741254504</v>
      </c>
    </row>
    <row r="201" spans="1:10" x14ac:dyDescent="0.2">
      <c r="A201" t="s">
        <v>7</v>
      </c>
      <c r="B201" t="s">
        <v>20</v>
      </c>
      <c r="C201">
        <v>13</v>
      </c>
      <c r="D201">
        <v>1</v>
      </c>
      <c r="E201">
        <v>2021</v>
      </c>
      <c r="G201">
        <v>0.39358860000000001</v>
      </c>
      <c r="I201">
        <f t="shared" si="10"/>
        <v>135818.51561451724</v>
      </c>
    </row>
    <row r="202" spans="1:10" x14ac:dyDescent="0.2">
      <c r="A202" t="s">
        <v>7</v>
      </c>
      <c r="B202" t="s">
        <v>21</v>
      </c>
      <c r="C202">
        <v>14</v>
      </c>
      <c r="D202">
        <v>1</v>
      </c>
      <c r="E202">
        <v>2021</v>
      </c>
      <c r="G202">
        <v>0.56267394999999998</v>
      </c>
      <c r="I202">
        <f t="shared" si="10"/>
        <v>78095.303303713896</v>
      </c>
    </row>
    <row r="203" spans="1:10" x14ac:dyDescent="0.2">
      <c r="A203" t="s">
        <v>7</v>
      </c>
      <c r="B203" t="s">
        <v>22</v>
      </c>
      <c r="C203">
        <v>15</v>
      </c>
      <c r="D203">
        <v>1</v>
      </c>
      <c r="E203">
        <v>2021</v>
      </c>
      <c r="G203">
        <v>0.2051036</v>
      </c>
      <c r="I203">
        <f t="shared" si="10"/>
        <v>40353.401250419949</v>
      </c>
    </row>
    <row r="204" spans="1:10" x14ac:dyDescent="0.2">
      <c r="A204" t="s">
        <v>7</v>
      </c>
      <c r="B204" t="s">
        <v>23</v>
      </c>
      <c r="C204">
        <v>16</v>
      </c>
      <c r="D204">
        <v>1</v>
      </c>
      <c r="E204">
        <v>2021</v>
      </c>
      <c r="G204">
        <v>0.38558409999999999</v>
      </c>
      <c r="I204">
        <f t="shared" si="10"/>
        <v>35923.192220229161</v>
      </c>
    </row>
    <row r="205" spans="1:10" x14ac:dyDescent="0.2">
      <c r="A205" t="s">
        <v>7</v>
      </c>
      <c r="B205" t="s">
        <v>24</v>
      </c>
      <c r="C205">
        <v>17</v>
      </c>
      <c r="D205">
        <v>1</v>
      </c>
      <c r="E205">
        <v>2021</v>
      </c>
      <c r="G205">
        <v>0.52692430000000001</v>
      </c>
      <c r="I205">
        <f t="shared" si="10"/>
        <v>130265.41512416067</v>
      </c>
    </row>
    <row r="206" spans="1:10" x14ac:dyDescent="0.2">
      <c r="A206" t="s">
        <v>7</v>
      </c>
      <c r="B206" t="s">
        <v>8</v>
      </c>
      <c r="C206">
        <v>1</v>
      </c>
      <c r="D206">
        <v>2</v>
      </c>
      <c r="E206">
        <v>2021</v>
      </c>
      <c r="F206">
        <f>L15</f>
        <v>1898231.3931625912</v>
      </c>
      <c r="G206">
        <v>0.43877044736842102</v>
      </c>
      <c r="H206">
        <f>($H$3-F206)/$J$3</f>
        <v>1.7229611246112456E-2</v>
      </c>
    </row>
    <row r="207" spans="1:10" x14ac:dyDescent="0.2">
      <c r="A207" t="s">
        <v>7</v>
      </c>
      <c r="B207" t="s">
        <v>9</v>
      </c>
      <c r="C207">
        <v>2</v>
      </c>
      <c r="D207">
        <v>2</v>
      </c>
      <c r="E207">
        <v>2021</v>
      </c>
      <c r="G207">
        <v>0.3887177</v>
      </c>
      <c r="I207">
        <f>F3*(1-$H$206/G3)</f>
        <v>39158.814833208118</v>
      </c>
      <c r="J207">
        <f>SUM(I207:I222)</f>
        <v>1898231.3931625912</v>
      </c>
    </row>
    <row r="208" spans="1:10" x14ac:dyDescent="0.2">
      <c r="A208" t="s">
        <v>7</v>
      </c>
      <c r="B208" t="s">
        <v>10</v>
      </c>
      <c r="C208">
        <v>3</v>
      </c>
      <c r="D208">
        <v>2</v>
      </c>
      <c r="E208">
        <v>2021</v>
      </c>
      <c r="G208">
        <v>0.33704719999999999</v>
      </c>
      <c r="I208">
        <f t="shared" ref="I208:I221" si="11">F4*(1-$H$206/G4)</f>
        <v>140919.22414257881</v>
      </c>
    </row>
    <row r="209" spans="1:10" x14ac:dyDescent="0.2">
      <c r="A209" t="s">
        <v>7</v>
      </c>
      <c r="B209" t="s">
        <v>11</v>
      </c>
      <c r="C209">
        <v>4</v>
      </c>
      <c r="D209">
        <v>2</v>
      </c>
      <c r="E209">
        <v>2021</v>
      </c>
      <c r="G209">
        <v>0.36847200000000002</v>
      </c>
      <c r="I209">
        <f t="shared" si="11"/>
        <v>41616.568445410296</v>
      </c>
    </row>
    <row r="210" spans="1:10" x14ac:dyDescent="0.2">
      <c r="A210" t="s">
        <v>7</v>
      </c>
      <c r="B210" t="s">
        <v>12</v>
      </c>
      <c r="C210">
        <v>5</v>
      </c>
      <c r="D210">
        <v>2</v>
      </c>
      <c r="E210">
        <v>2021</v>
      </c>
      <c r="G210">
        <v>0.19695570000000001</v>
      </c>
      <c r="I210">
        <f t="shared" si="11"/>
        <v>131906.64490315309</v>
      </c>
    </row>
    <row r="211" spans="1:10" x14ac:dyDescent="0.2">
      <c r="A211" t="s">
        <v>7</v>
      </c>
      <c r="B211" t="s">
        <v>13</v>
      </c>
      <c r="C211">
        <v>6</v>
      </c>
      <c r="D211">
        <v>2</v>
      </c>
      <c r="E211">
        <v>2021</v>
      </c>
      <c r="G211">
        <v>0.25421329999999998</v>
      </c>
      <c r="I211">
        <f t="shared" si="11"/>
        <v>185297.19267214372</v>
      </c>
    </row>
    <row r="212" spans="1:10" x14ac:dyDescent="0.2">
      <c r="A212" t="s">
        <v>7</v>
      </c>
      <c r="B212" t="s">
        <v>14</v>
      </c>
      <c r="C212">
        <v>7</v>
      </c>
      <c r="D212">
        <v>2</v>
      </c>
      <c r="E212">
        <v>2021</v>
      </c>
      <c r="G212">
        <v>0.41180784999999998</v>
      </c>
      <c r="I212">
        <f t="shared" si="11"/>
        <v>198347.95919068446</v>
      </c>
    </row>
    <row r="213" spans="1:10" x14ac:dyDescent="0.2">
      <c r="A213" t="s">
        <v>7</v>
      </c>
      <c r="B213" t="s">
        <v>15</v>
      </c>
      <c r="C213">
        <v>8</v>
      </c>
      <c r="D213">
        <v>2</v>
      </c>
      <c r="E213">
        <v>2021</v>
      </c>
      <c r="G213">
        <v>0.2376327</v>
      </c>
      <c r="I213">
        <f t="shared" si="11"/>
        <v>81455.374044197903</v>
      </c>
    </row>
    <row r="214" spans="1:10" x14ac:dyDescent="0.2">
      <c r="A214" t="s">
        <v>7</v>
      </c>
      <c r="B214" t="s">
        <v>16</v>
      </c>
      <c r="C214">
        <v>9</v>
      </c>
      <c r="D214">
        <v>2</v>
      </c>
      <c r="E214">
        <v>2021</v>
      </c>
      <c r="G214">
        <v>0.64505489999999999</v>
      </c>
      <c r="I214">
        <f t="shared" si="11"/>
        <v>379782.50657147274</v>
      </c>
    </row>
    <row r="215" spans="1:10" x14ac:dyDescent="0.2">
      <c r="A215" t="s">
        <v>7</v>
      </c>
      <c r="B215" t="s">
        <v>17</v>
      </c>
      <c r="C215">
        <v>10</v>
      </c>
      <c r="D215">
        <v>2</v>
      </c>
      <c r="E215">
        <v>2021</v>
      </c>
      <c r="G215">
        <v>0.70771989999999996</v>
      </c>
      <c r="I215">
        <f t="shared" si="11"/>
        <v>118244.47856493424</v>
      </c>
    </row>
    <row r="216" spans="1:10" x14ac:dyDescent="0.2">
      <c r="A216" t="s">
        <v>7</v>
      </c>
      <c r="B216" t="s">
        <v>18</v>
      </c>
      <c r="C216">
        <v>11</v>
      </c>
      <c r="D216">
        <v>2</v>
      </c>
      <c r="E216">
        <v>2021</v>
      </c>
      <c r="G216">
        <v>0.35013820000000001</v>
      </c>
      <c r="I216">
        <f t="shared" si="11"/>
        <v>58920.578346145638</v>
      </c>
    </row>
    <row r="217" spans="1:10" x14ac:dyDescent="0.2">
      <c r="A217" t="s">
        <v>7</v>
      </c>
      <c r="B217" t="s">
        <v>19</v>
      </c>
      <c r="C217">
        <v>12</v>
      </c>
      <c r="D217">
        <v>2</v>
      </c>
      <c r="E217">
        <v>2021</v>
      </c>
      <c r="G217">
        <v>0.74546780000000001</v>
      </c>
      <c r="I217">
        <f t="shared" si="11"/>
        <v>100419.15239391409</v>
      </c>
    </row>
    <row r="218" spans="1:10" x14ac:dyDescent="0.2">
      <c r="A218" t="s">
        <v>7</v>
      </c>
      <c r="B218" t="s">
        <v>20</v>
      </c>
      <c r="C218">
        <v>13</v>
      </c>
      <c r="D218">
        <v>2</v>
      </c>
      <c r="E218">
        <v>2021</v>
      </c>
      <c r="G218">
        <v>0.39358860000000001</v>
      </c>
      <c r="I218">
        <f t="shared" si="11"/>
        <v>136392.96737478743</v>
      </c>
    </row>
    <row r="219" spans="1:10" x14ac:dyDescent="0.2">
      <c r="A219" t="s">
        <v>7</v>
      </c>
      <c r="B219" t="s">
        <v>21</v>
      </c>
      <c r="C219">
        <v>14</v>
      </c>
      <c r="D219">
        <v>2</v>
      </c>
      <c r="E219">
        <v>2021</v>
      </c>
      <c r="G219">
        <v>0.56267394999999998</v>
      </c>
      <c r="I219">
        <f t="shared" si="11"/>
        <v>78322.919051606805</v>
      </c>
    </row>
    <row r="220" spans="1:10" x14ac:dyDescent="0.2">
      <c r="A220" t="s">
        <v>7</v>
      </c>
      <c r="B220" t="s">
        <v>22</v>
      </c>
      <c r="C220">
        <v>15</v>
      </c>
      <c r="D220">
        <v>2</v>
      </c>
      <c r="E220">
        <v>2021</v>
      </c>
      <c r="G220">
        <v>0.2051036</v>
      </c>
      <c r="I220">
        <f t="shared" si="11"/>
        <v>40696.767128156062</v>
      </c>
    </row>
    <row r="221" spans="1:10" x14ac:dyDescent="0.2">
      <c r="A221" t="s">
        <v>7</v>
      </c>
      <c r="B221" t="s">
        <v>23</v>
      </c>
      <c r="C221">
        <v>16</v>
      </c>
      <c r="D221">
        <v>2</v>
      </c>
      <c r="E221">
        <v>2021</v>
      </c>
      <c r="G221">
        <v>0.38558409999999999</v>
      </c>
      <c r="I221">
        <f t="shared" si="11"/>
        <v>36078.447275910279</v>
      </c>
    </row>
    <row r="222" spans="1:10" x14ac:dyDescent="0.2">
      <c r="A222" t="s">
        <v>7</v>
      </c>
      <c r="B222" t="s">
        <v>24</v>
      </c>
      <c r="C222">
        <v>17</v>
      </c>
      <c r="D222">
        <v>2</v>
      </c>
      <c r="E222">
        <v>2021</v>
      </c>
      <c r="G222">
        <v>0.52692430000000001</v>
      </c>
      <c r="I222">
        <f>F18*(1-$H$206/G18)</f>
        <v>130671.79822428747</v>
      </c>
    </row>
    <row r="223" spans="1:10" x14ac:dyDescent="0.2">
      <c r="A223" t="s">
        <v>7</v>
      </c>
      <c r="B223" t="s">
        <v>8</v>
      </c>
      <c r="C223">
        <v>1</v>
      </c>
      <c r="D223">
        <v>3</v>
      </c>
      <c r="E223">
        <v>2021</v>
      </c>
      <c r="F223">
        <f>L16</f>
        <v>1816289.6321005188</v>
      </c>
      <c r="G223">
        <v>0.43877044736842102</v>
      </c>
      <c r="H223">
        <f>($H$3-F223)/$J$3</f>
        <v>3.2925515135689719E-2</v>
      </c>
    </row>
    <row r="224" spans="1:10" x14ac:dyDescent="0.2">
      <c r="A224" t="s">
        <v>7</v>
      </c>
      <c r="B224" t="s">
        <v>9</v>
      </c>
      <c r="C224">
        <v>2</v>
      </c>
      <c r="D224">
        <v>3</v>
      </c>
      <c r="E224">
        <v>2021</v>
      </c>
      <c r="G224">
        <v>0.3887177</v>
      </c>
      <c r="I224">
        <f>F3*(1-$H$223/G3)</f>
        <v>37504.298813290763</v>
      </c>
      <c r="J224">
        <f>SUM(I224:I239)</f>
        <v>1816289.6321005183</v>
      </c>
    </row>
    <row r="225" spans="1:9" x14ac:dyDescent="0.2">
      <c r="A225" t="s">
        <v>7</v>
      </c>
      <c r="B225" t="s">
        <v>10</v>
      </c>
      <c r="C225">
        <v>3</v>
      </c>
      <c r="D225">
        <v>3</v>
      </c>
      <c r="E225">
        <v>2021</v>
      </c>
      <c r="G225">
        <v>0.33704719999999999</v>
      </c>
      <c r="I225">
        <f t="shared" ref="I225:I238" si="12">F4*(1-$H$223/G4)</f>
        <v>134003.23616657723</v>
      </c>
    </row>
    <row r="226" spans="1:9" x14ac:dyDescent="0.2">
      <c r="A226" t="s">
        <v>7</v>
      </c>
      <c r="B226" t="s">
        <v>11</v>
      </c>
      <c r="C226">
        <v>4</v>
      </c>
      <c r="D226">
        <v>3</v>
      </c>
      <c r="E226">
        <v>2021</v>
      </c>
      <c r="G226">
        <v>0.36847200000000002</v>
      </c>
      <c r="I226">
        <f t="shared" si="12"/>
        <v>39756.856521543181</v>
      </c>
    </row>
    <row r="227" spans="1:9" x14ac:dyDescent="0.2">
      <c r="A227" t="s">
        <v>7</v>
      </c>
      <c r="B227" t="s">
        <v>12</v>
      </c>
      <c r="C227">
        <v>5</v>
      </c>
      <c r="D227">
        <v>3</v>
      </c>
      <c r="E227">
        <v>2021</v>
      </c>
      <c r="G227">
        <v>0.19695570000000001</v>
      </c>
      <c r="I227">
        <f t="shared" si="12"/>
        <v>120386.9260067405</v>
      </c>
    </row>
    <row r="228" spans="1:9" x14ac:dyDescent="0.2">
      <c r="A228" t="s">
        <v>7</v>
      </c>
      <c r="B228" t="s">
        <v>13</v>
      </c>
      <c r="C228">
        <v>6</v>
      </c>
      <c r="D228">
        <v>3</v>
      </c>
      <c r="E228">
        <v>2021</v>
      </c>
      <c r="G228">
        <v>0.25421329999999998</v>
      </c>
      <c r="I228">
        <f t="shared" si="12"/>
        <v>173024.58883816891</v>
      </c>
    </row>
    <row r="229" spans="1:9" x14ac:dyDescent="0.2">
      <c r="A229" t="s">
        <v>7</v>
      </c>
      <c r="B229" t="s">
        <v>14</v>
      </c>
      <c r="C229">
        <v>7</v>
      </c>
      <c r="D229">
        <v>3</v>
      </c>
      <c r="E229">
        <v>2021</v>
      </c>
      <c r="G229">
        <v>0.41180784999999998</v>
      </c>
      <c r="I229">
        <f t="shared" si="12"/>
        <v>190457.88772099902</v>
      </c>
    </row>
    <row r="230" spans="1:9" x14ac:dyDescent="0.2">
      <c r="A230" t="s">
        <v>7</v>
      </c>
      <c r="B230" t="s">
        <v>15</v>
      </c>
      <c r="C230">
        <v>8</v>
      </c>
      <c r="D230">
        <v>3</v>
      </c>
      <c r="E230">
        <v>2021</v>
      </c>
      <c r="G230">
        <v>0.2376327</v>
      </c>
      <c r="I230">
        <f t="shared" si="12"/>
        <v>75654.567306344296</v>
      </c>
    </row>
    <row r="231" spans="1:9" x14ac:dyDescent="0.2">
      <c r="A231" t="s">
        <v>7</v>
      </c>
      <c r="B231" t="s">
        <v>16</v>
      </c>
      <c r="C231">
        <v>9</v>
      </c>
      <c r="D231">
        <v>3</v>
      </c>
      <c r="E231">
        <v>2021</v>
      </c>
      <c r="G231">
        <v>0.64505489999999999</v>
      </c>
      <c r="I231">
        <f t="shared" si="12"/>
        <v>370287.779568806</v>
      </c>
    </row>
    <row r="232" spans="1:9" x14ac:dyDescent="0.2">
      <c r="A232" t="s">
        <v>7</v>
      </c>
      <c r="B232" t="s">
        <v>17</v>
      </c>
      <c r="C232">
        <v>10</v>
      </c>
      <c r="D232">
        <v>3</v>
      </c>
      <c r="E232">
        <v>2021</v>
      </c>
      <c r="G232">
        <v>0.70771989999999996</v>
      </c>
      <c r="I232">
        <f t="shared" si="12"/>
        <v>115556.60010920999</v>
      </c>
    </row>
    <row r="233" spans="1:9" x14ac:dyDescent="0.2">
      <c r="A233" t="s">
        <v>7</v>
      </c>
      <c r="B233" t="s">
        <v>18</v>
      </c>
      <c r="C233">
        <v>11</v>
      </c>
      <c r="D233">
        <v>3</v>
      </c>
      <c r="E233">
        <v>2021</v>
      </c>
      <c r="G233">
        <v>0.35013820000000001</v>
      </c>
      <c r="I233">
        <f t="shared" si="12"/>
        <v>56142.603352165825</v>
      </c>
    </row>
    <row r="234" spans="1:9" x14ac:dyDescent="0.2">
      <c r="A234" t="s">
        <v>7</v>
      </c>
      <c r="B234" t="s">
        <v>19</v>
      </c>
      <c r="C234">
        <v>12</v>
      </c>
      <c r="D234">
        <v>3</v>
      </c>
      <c r="E234">
        <v>2021</v>
      </c>
      <c r="G234">
        <v>0.74546780000000001</v>
      </c>
      <c r="I234">
        <f t="shared" si="12"/>
        <v>98254.792725623804</v>
      </c>
    </row>
    <row r="235" spans="1:9" x14ac:dyDescent="0.2">
      <c r="A235" t="s">
        <v>7</v>
      </c>
      <c r="B235" t="s">
        <v>20</v>
      </c>
      <c r="C235">
        <v>13</v>
      </c>
      <c r="D235">
        <v>3</v>
      </c>
      <c r="E235">
        <v>2021</v>
      </c>
      <c r="G235">
        <v>0.39358860000000001</v>
      </c>
      <c r="I235">
        <f t="shared" si="12"/>
        <v>130704.75221027902</v>
      </c>
    </row>
    <row r="236" spans="1:9" x14ac:dyDescent="0.2">
      <c r="A236" t="s">
        <v>7</v>
      </c>
      <c r="B236" t="s">
        <v>21</v>
      </c>
      <c r="C236">
        <v>14</v>
      </c>
      <c r="D236">
        <v>3</v>
      </c>
      <c r="E236">
        <v>2021</v>
      </c>
      <c r="G236">
        <v>0.56267394999999998</v>
      </c>
      <c r="I236">
        <f t="shared" si="12"/>
        <v>76069.070359009289</v>
      </c>
    </row>
    <row r="237" spans="1:9" x14ac:dyDescent="0.2">
      <c r="A237" t="s">
        <v>7</v>
      </c>
      <c r="B237" t="s">
        <v>22</v>
      </c>
      <c r="C237">
        <v>15</v>
      </c>
      <c r="D237">
        <v>3</v>
      </c>
      <c r="E237">
        <v>2021</v>
      </c>
      <c r="G237">
        <v>0.2051036</v>
      </c>
      <c r="I237">
        <f t="shared" si="12"/>
        <v>37296.761892216622</v>
      </c>
    </row>
    <row r="238" spans="1:9" x14ac:dyDescent="0.2">
      <c r="A238" t="s">
        <v>7</v>
      </c>
      <c r="B238" t="s">
        <v>23</v>
      </c>
      <c r="C238">
        <v>16</v>
      </c>
      <c r="D238">
        <v>3</v>
      </c>
      <c r="E238">
        <v>2021</v>
      </c>
      <c r="G238">
        <v>0.38558409999999999</v>
      </c>
      <c r="I238">
        <f t="shared" si="12"/>
        <v>34541.113380934381</v>
      </c>
    </row>
    <row r="239" spans="1:9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0.52692430000000001</v>
      </c>
      <c r="I239">
        <f>F18*(1-$H$223/G18)</f>
        <v>126647.79712860995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F1F5-61B9-D349-AB58-0FC790B89059}">
  <dimension ref="A1:Q239"/>
  <sheetViews>
    <sheetView tabSelected="1" topLeftCell="A210" workbookViewId="0">
      <selection activeCell="J226" sqref="J226"/>
    </sheetView>
  </sheetViews>
  <sheetFormatPr baseColWidth="10" defaultRowHeight="16" x14ac:dyDescent="0.2"/>
  <cols>
    <col min="14" max="14" width="15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28</v>
      </c>
      <c r="N1" t="s">
        <v>1</v>
      </c>
      <c r="O1" t="s">
        <v>29</v>
      </c>
      <c r="Q1" t="s">
        <v>30</v>
      </c>
    </row>
    <row r="2" spans="1:17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v>1988180</v>
      </c>
      <c r="N2" t="s">
        <v>8</v>
      </c>
      <c r="O2">
        <f>(F14-F2)/F2</f>
        <v>-4.5241681757893573E-2</v>
      </c>
      <c r="P2">
        <f>(F14-F2)</f>
        <v>-89948.60683740885</v>
      </c>
      <c r="Q2">
        <f>O2*100</f>
        <v>-4.5241681757893577</v>
      </c>
    </row>
    <row r="3" spans="1:17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1847152</v>
      </c>
      <c r="N3" t="s">
        <v>9</v>
      </c>
      <c r="O3">
        <f>(G28-F16)/F16</f>
        <v>-4.432422615721493E-2</v>
      </c>
      <c r="P3">
        <f>(G28-F16)</f>
        <v>-1816.1851667918818</v>
      </c>
      <c r="Q3">
        <f t="shared" ref="Q3:Q18" si="0">O3*100</f>
        <v>-4.4324226157214932</v>
      </c>
    </row>
    <row r="4" spans="1:17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1795215.211869067</v>
      </c>
      <c r="N4" t="s">
        <v>10</v>
      </c>
      <c r="O4">
        <f>(G42-F30)/F30</f>
        <v>-5.1119283133378615E-2</v>
      </c>
      <c r="P4">
        <f>(G42-F30)</f>
        <v>-7591.7758574211912</v>
      </c>
      <c r="Q4">
        <f t="shared" si="0"/>
        <v>-5.1119283133378612</v>
      </c>
    </row>
    <row r="5" spans="1:17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1816498.0116684991</v>
      </c>
      <c r="N5" t="s">
        <v>11</v>
      </c>
      <c r="O5">
        <f>(G56-F44)/F44</f>
        <v>-4.6759621480363375E-2</v>
      </c>
      <c r="P5">
        <f>(G56-F44)</f>
        <v>-2041.4315545897043</v>
      </c>
      <c r="Q5">
        <f t="shared" si="0"/>
        <v>-4.6759621480363371</v>
      </c>
    </row>
    <row r="6" spans="1:17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1830901.4434065365</v>
      </c>
      <c r="N6" t="s">
        <v>12</v>
      </c>
      <c r="O6">
        <f>(G70-F58)/F58</f>
        <v>-8.7479627378707361E-2</v>
      </c>
      <c r="P6">
        <f>(G70-F58)</f>
        <v>-12645.355096846906</v>
      </c>
      <c r="Q6">
        <f t="shared" si="0"/>
        <v>-8.7479627378707363</v>
      </c>
    </row>
    <row r="7" spans="1:17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1837383.1079225114</v>
      </c>
      <c r="N7" t="s">
        <v>13</v>
      </c>
      <c r="O7">
        <f>(G84-F72)/F72</f>
        <v>-6.7776199145018992E-2</v>
      </c>
      <c r="P7">
        <f>(G84-F72)</f>
        <v>-13471.807327856281</v>
      </c>
      <c r="Q7">
        <f t="shared" si="0"/>
        <v>-6.7776199145018996</v>
      </c>
    </row>
    <row r="8" spans="1:17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1846215.1425918366</v>
      </c>
      <c r="N8" t="s">
        <v>14</v>
      </c>
      <c r="O8">
        <f>(G98-F86)/F86</f>
        <v>-4.1838957771476323E-2</v>
      </c>
      <c r="P8">
        <f>(G98-F86)</f>
        <v>-8661.040809315542</v>
      </c>
      <c r="Q8">
        <f t="shared" si="0"/>
        <v>-4.1838957771476322</v>
      </c>
    </row>
    <row r="9" spans="1:17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1852200.4154134942</v>
      </c>
      <c r="N9" t="s">
        <v>15</v>
      </c>
      <c r="O9">
        <f>(G112-F100)/F100</f>
        <v>-7.2505220224794165E-2</v>
      </c>
      <c r="P9">
        <f>(G112-F100)</f>
        <v>-6367.6259558020975</v>
      </c>
      <c r="Q9">
        <f t="shared" si="0"/>
        <v>-7.2505220224794167</v>
      </c>
    </row>
    <row r="10" spans="1:17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1862041.9299236406</v>
      </c>
      <c r="N10" t="s">
        <v>16</v>
      </c>
      <c r="O10">
        <f>(G126-F114)/F114</f>
        <v>-2.6710302093841086E-2</v>
      </c>
      <c r="P10">
        <f>(G126-F114)</f>
        <v>-10422.493428527261</v>
      </c>
      <c r="Q10">
        <f t="shared" si="0"/>
        <v>-2.6710302093841087</v>
      </c>
    </row>
    <row r="11" spans="1:17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1871829.09127357</v>
      </c>
      <c r="N11" t="s">
        <v>17</v>
      </c>
      <c r="O11">
        <f>(G140-F128)/F128</f>
        <v>-2.4345240604527932E-2</v>
      </c>
      <c r="P11">
        <f>(G140-F128)</f>
        <v>-2950.5214350657625</v>
      </c>
      <c r="Q11">
        <f t="shared" si="0"/>
        <v>-2.4345240604527931</v>
      </c>
    </row>
    <row r="12" spans="1:17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1883450.937145432</v>
      </c>
      <c r="N12" t="s">
        <v>18</v>
      </c>
      <c r="O12">
        <f>(G154-F142)/F142</f>
        <v>-4.9208030560825601E-2</v>
      </c>
      <c r="P12">
        <f>(G154-F142)</f>
        <v>-3049.4216538543624</v>
      </c>
      <c r="Q12">
        <f t="shared" si="0"/>
        <v>-4.9208030560825602</v>
      </c>
    </row>
    <row r="13" spans="1:17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1889956.1104033436</v>
      </c>
      <c r="N13" t="s">
        <v>19</v>
      </c>
      <c r="O13">
        <f>(G168-F156)/F156</f>
        <v>-2.3112482183821299E-2</v>
      </c>
      <c r="P13">
        <f>(G168-F156)</f>
        <v>-2375.8476060859102</v>
      </c>
      <c r="Q13">
        <f t="shared" si="0"/>
        <v>-2.3112482183821297</v>
      </c>
    </row>
    <row r="14" spans="1:17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1898231.3931625912</v>
      </c>
      <c r="N14" t="s">
        <v>20</v>
      </c>
      <c r="O14">
        <f>(G182-F170)/F170</f>
        <v>-4.3775686709707627E-2</v>
      </c>
      <c r="P14">
        <f>(G182-F170)</f>
        <v>-6244.0326252125669</v>
      </c>
      <c r="Q14">
        <f t="shared" si="0"/>
        <v>-4.3775686709707626</v>
      </c>
    </row>
    <row r="15" spans="1:17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1816289.6321005188</v>
      </c>
      <c r="N15" t="s">
        <v>21</v>
      </c>
      <c r="O15">
        <f>(G196-F184)/F184</f>
        <v>-3.062095063422151E-2</v>
      </c>
      <c r="P15">
        <f>(G196-F184)</f>
        <v>-2474.0809483931953</v>
      </c>
      <c r="Q15">
        <f t="shared" si="0"/>
        <v>-3.0620950634221509</v>
      </c>
    </row>
    <row r="16" spans="1:17" x14ac:dyDescent="0.2">
      <c r="A16" t="s">
        <v>7</v>
      </c>
      <c r="B16" t="s">
        <v>9</v>
      </c>
      <c r="C16">
        <v>2</v>
      </c>
      <c r="D16">
        <v>2</v>
      </c>
      <c r="E16">
        <v>2020</v>
      </c>
      <c r="F16" s="2">
        <v>40975</v>
      </c>
      <c r="N16" t="s">
        <v>22</v>
      </c>
      <c r="O16">
        <f>(G210-F198)/F198</f>
        <v>-8.4004431156315437E-2</v>
      </c>
      <c r="P16">
        <f>(G210-F198)</f>
        <v>-3732.2328718439385</v>
      </c>
      <c r="Q16">
        <f t="shared" si="0"/>
        <v>-8.4004431156315444</v>
      </c>
    </row>
    <row r="17" spans="1:17" x14ac:dyDescent="0.2">
      <c r="A17" t="s">
        <v>7</v>
      </c>
      <c r="B17" t="s">
        <v>9</v>
      </c>
      <c r="C17">
        <v>2</v>
      </c>
      <c r="D17">
        <v>3</v>
      </c>
      <c r="E17">
        <v>2020</v>
      </c>
      <c r="F17" s="2">
        <v>40966</v>
      </c>
      <c r="N17" t="s">
        <v>23</v>
      </c>
      <c r="O17">
        <f>(G224-F212)/F212</f>
        <v>-4.4684444317368024E-2</v>
      </c>
      <c r="P17">
        <f>(G224-F212)</f>
        <v>-1687.5527240897209</v>
      </c>
      <c r="Q17">
        <f t="shared" si="0"/>
        <v>-4.4684444317368026</v>
      </c>
    </row>
    <row r="18" spans="1:17" x14ac:dyDescent="0.2">
      <c r="A18" t="s">
        <v>7</v>
      </c>
      <c r="B18" t="s">
        <v>9</v>
      </c>
      <c r="C18">
        <v>2</v>
      </c>
      <c r="D18">
        <v>4</v>
      </c>
      <c r="E18">
        <v>2020</v>
      </c>
      <c r="G18">
        <v>37078.777498744028</v>
      </c>
      <c r="N18" t="s">
        <v>24</v>
      </c>
      <c r="O18">
        <f>(G238-F226)/F226</f>
        <v>-3.2698456393285377E-2</v>
      </c>
      <c r="P18">
        <f>(G238-F226)</f>
        <v>-4417.2017757125286</v>
      </c>
      <c r="Q18">
        <f t="shared" si="0"/>
        <v>-3.2698456393285378</v>
      </c>
    </row>
    <row r="19" spans="1:17" x14ac:dyDescent="0.2">
      <c r="A19" t="s">
        <v>7</v>
      </c>
      <c r="B19" t="s">
        <v>9</v>
      </c>
      <c r="C19">
        <v>2</v>
      </c>
      <c r="D19">
        <v>5</v>
      </c>
      <c r="E19">
        <v>2020</v>
      </c>
      <c r="G19">
        <v>37508.506281240901</v>
      </c>
    </row>
    <row r="20" spans="1:17" x14ac:dyDescent="0.2">
      <c r="A20" t="s">
        <v>7</v>
      </c>
      <c r="B20" t="s">
        <v>9</v>
      </c>
      <c r="C20">
        <v>2</v>
      </c>
      <c r="D20">
        <v>6</v>
      </c>
      <c r="E20">
        <v>2020</v>
      </c>
      <c r="G20">
        <v>37799.331231101532</v>
      </c>
    </row>
    <row r="21" spans="1:17" x14ac:dyDescent="0.2">
      <c r="A21" t="s">
        <v>7</v>
      </c>
      <c r="B21" t="s">
        <v>9</v>
      </c>
      <c r="C21">
        <v>2</v>
      </c>
      <c r="D21">
        <v>7</v>
      </c>
      <c r="E21">
        <v>2020</v>
      </c>
      <c r="G21">
        <v>37930.20488622455</v>
      </c>
    </row>
    <row r="22" spans="1:17" x14ac:dyDescent="0.2">
      <c r="A22" t="s">
        <v>7</v>
      </c>
      <c r="B22" t="s">
        <v>9</v>
      </c>
      <c r="C22">
        <v>2</v>
      </c>
      <c r="D22">
        <v>8</v>
      </c>
      <c r="E22">
        <v>2020</v>
      </c>
      <c r="G22">
        <v>38108.53572338821</v>
      </c>
    </row>
    <row r="23" spans="1:17" x14ac:dyDescent="0.2">
      <c r="A23" t="s">
        <v>7</v>
      </c>
      <c r="B23" t="s">
        <v>9</v>
      </c>
      <c r="C23">
        <v>2</v>
      </c>
      <c r="D23">
        <v>9</v>
      </c>
      <c r="E23">
        <v>2020</v>
      </c>
      <c r="G23">
        <v>38229.386552546093</v>
      </c>
    </row>
    <row r="24" spans="1:17" x14ac:dyDescent="0.2">
      <c r="A24" t="s">
        <v>7</v>
      </c>
      <c r="B24" t="s">
        <v>9</v>
      </c>
      <c r="C24">
        <v>2</v>
      </c>
      <c r="D24">
        <v>10</v>
      </c>
      <c r="E24">
        <v>2020</v>
      </c>
      <c r="G24">
        <v>38428.100165803095</v>
      </c>
    </row>
    <row r="25" spans="1:17" x14ac:dyDescent="0.2">
      <c r="A25" t="s">
        <v>7</v>
      </c>
      <c r="B25" t="s">
        <v>9</v>
      </c>
      <c r="C25">
        <v>2</v>
      </c>
      <c r="D25">
        <v>11</v>
      </c>
      <c r="E25">
        <v>2020</v>
      </c>
      <c r="G25">
        <v>38625.716314554251</v>
      </c>
    </row>
    <row r="26" spans="1:17" x14ac:dyDescent="0.2">
      <c r="A26" t="s">
        <v>7</v>
      </c>
      <c r="B26" t="s">
        <v>9</v>
      </c>
      <c r="C26">
        <v>2</v>
      </c>
      <c r="D26">
        <v>12</v>
      </c>
      <c r="E26">
        <v>2020</v>
      </c>
      <c r="G26">
        <v>38860.377248451434</v>
      </c>
    </row>
    <row r="27" spans="1:17" x14ac:dyDescent="0.2">
      <c r="A27" t="s">
        <v>7</v>
      </c>
      <c r="B27" t="s">
        <v>9</v>
      </c>
      <c r="C27">
        <v>2</v>
      </c>
      <c r="D27">
        <v>1</v>
      </c>
      <c r="E27">
        <v>2021</v>
      </c>
      <c r="G27">
        <v>38991.725577167483</v>
      </c>
    </row>
    <row r="28" spans="1:17" x14ac:dyDescent="0.2">
      <c r="A28" t="s">
        <v>7</v>
      </c>
      <c r="B28" t="s">
        <v>9</v>
      </c>
      <c r="C28">
        <v>2</v>
      </c>
      <c r="D28">
        <v>2</v>
      </c>
      <c r="E28">
        <v>2021</v>
      </c>
      <c r="G28">
        <v>39158.814833208118</v>
      </c>
    </row>
    <row r="29" spans="1:17" x14ac:dyDescent="0.2">
      <c r="A29" t="s">
        <v>7</v>
      </c>
      <c r="B29" t="s">
        <v>9</v>
      </c>
      <c r="C29">
        <v>2</v>
      </c>
      <c r="D29">
        <v>3</v>
      </c>
      <c r="E29">
        <v>2021</v>
      </c>
      <c r="G29">
        <v>37504.298813290763</v>
      </c>
    </row>
    <row r="30" spans="1:17" x14ac:dyDescent="0.2">
      <c r="A30" t="s">
        <v>7</v>
      </c>
      <c r="B30" t="s">
        <v>10</v>
      </c>
      <c r="C30">
        <v>3</v>
      </c>
      <c r="D30">
        <v>2</v>
      </c>
      <c r="E30">
        <v>2020</v>
      </c>
      <c r="F30" s="2">
        <v>148511</v>
      </c>
    </row>
    <row r="31" spans="1:17" x14ac:dyDescent="0.2">
      <c r="A31" t="s">
        <v>7</v>
      </c>
      <c r="B31" t="s">
        <v>10</v>
      </c>
      <c r="C31">
        <v>3</v>
      </c>
      <c r="D31">
        <v>3</v>
      </c>
      <c r="E31">
        <v>2020</v>
      </c>
      <c r="F31" s="2">
        <v>141143</v>
      </c>
    </row>
    <row r="32" spans="1:17" x14ac:dyDescent="0.2">
      <c r="A32" t="s">
        <v>7</v>
      </c>
      <c r="B32" t="s">
        <v>10</v>
      </c>
      <c r="C32">
        <v>3</v>
      </c>
      <c r="D32">
        <v>4</v>
      </c>
      <c r="E32">
        <v>2020</v>
      </c>
      <c r="G32">
        <v>132224.52852064907</v>
      </c>
    </row>
    <row r="33" spans="1:7" x14ac:dyDescent="0.2">
      <c r="A33" t="s">
        <v>7</v>
      </c>
      <c r="B33" t="s">
        <v>10</v>
      </c>
      <c r="C33">
        <v>3</v>
      </c>
      <c r="D33">
        <v>5</v>
      </c>
      <c r="E33">
        <v>2020</v>
      </c>
      <c r="G33">
        <v>134020.82366491648</v>
      </c>
    </row>
    <row r="34" spans="1:7" x14ac:dyDescent="0.2">
      <c r="A34" t="s">
        <v>7</v>
      </c>
      <c r="B34" t="s">
        <v>10</v>
      </c>
      <c r="C34">
        <v>3</v>
      </c>
      <c r="D34">
        <v>6</v>
      </c>
      <c r="E34">
        <v>2020</v>
      </c>
      <c r="G34">
        <v>135236.49146876033</v>
      </c>
    </row>
    <row r="35" spans="1:7" x14ac:dyDescent="0.2">
      <c r="A35" t="s">
        <v>7</v>
      </c>
      <c r="B35" t="s">
        <v>10</v>
      </c>
      <c r="C35">
        <v>3</v>
      </c>
      <c r="D35">
        <v>7</v>
      </c>
      <c r="E35">
        <v>2020</v>
      </c>
      <c r="G35">
        <v>135783.55212837932</v>
      </c>
    </row>
    <row r="36" spans="1:7" x14ac:dyDescent="0.2">
      <c r="A36" t="s">
        <v>7</v>
      </c>
      <c r="B36" t="s">
        <v>10</v>
      </c>
      <c r="C36">
        <v>3</v>
      </c>
      <c r="D36">
        <v>8</v>
      </c>
      <c r="E36">
        <v>2020</v>
      </c>
      <c r="G36">
        <v>136528.98699315373</v>
      </c>
    </row>
    <row r="37" spans="1:7" x14ac:dyDescent="0.2">
      <c r="A37" t="s">
        <v>7</v>
      </c>
      <c r="B37" t="s">
        <v>10</v>
      </c>
      <c r="C37">
        <v>3</v>
      </c>
      <c r="D37">
        <v>9</v>
      </c>
      <c r="E37">
        <v>2020</v>
      </c>
      <c r="G37">
        <v>137034.15156773879</v>
      </c>
    </row>
    <row r="38" spans="1:7" x14ac:dyDescent="0.2">
      <c r="A38" t="s">
        <v>7</v>
      </c>
      <c r="B38" t="s">
        <v>10</v>
      </c>
      <c r="C38">
        <v>3</v>
      </c>
      <c r="D38">
        <v>10</v>
      </c>
      <c r="E38">
        <v>2020</v>
      </c>
      <c r="G38">
        <v>137864.78780420261</v>
      </c>
    </row>
    <row r="39" spans="1:7" x14ac:dyDescent="0.2">
      <c r="A39" t="s">
        <v>7</v>
      </c>
      <c r="B39" t="s">
        <v>10</v>
      </c>
      <c r="C39">
        <v>3</v>
      </c>
      <c r="D39">
        <v>11</v>
      </c>
      <c r="E39">
        <v>2020</v>
      </c>
      <c r="G39">
        <v>138690.83656539564</v>
      </c>
    </row>
    <row r="40" spans="1:7" x14ac:dyDescent="0.2">
      <c r="A40" t="s">
        <v>7</v>
      </c>
      <c r="B40" t="s">
        <v>10</v>
      </c>
      <c r="C40">
        <v>3</v>
      </c>
      <c r="D40">
        <v>12</v>
      </c>
      <c r="E40">
        <v>2020</v>
      </c>
      <c r="G40">
        <v>139671.73501408598</v>
      </c>
    </row>
    <row r="41" spans="1:7" x14ac:dyDescent="0.2">
      <c r="A41" t="s">
        <v>7</v>
      </c>
      <c r="B41" t="s">
        <v>10</v>
      </c>
      <c r="C41">
        <v>3</v>
      </c>
      <c r="D41">
        <v>1</v>
      </c>
      <c r="E41">
        <v>2021</v>
      </c>
      <c r="G41">
        <v>140220.77984117292</v>
      </c>
    </row>
    <row r="42" spans="1:7" x14ac:dyDescent="0.2">
      <c r="A42" t="s">
        <v>7</v>
      </c>
      <c r="B42" t="s">
        <v>10</v>
      </c>
      <c r="C42">
        <v>3</v>
      </c>
      <c r="D42">
        <v>2</v>
      </c>
      <c r="E42">
        <v>2021</v>
      </c>
      <c r="G42">
        <v>140919.22414257881</v>
      </c>
    </row>
    <row r="43" spans="1:7" x14ac:dyDescent="0.2">
      <c r="A43" t="s">
        <v>7</v>
      </c>
      <c r="B43" t="s">
        <v>10</v>
      </c>
      <c r="C43">
        <v>3</v>
      </c>
      <c r="D43">
        <v>3</v>
      </c>
      <c r="E43">
        <v>2021</v>
      </c>
      <c r="G43">
        <v>134003.23616657723</v>
      </c>
    </row>
    <row r="44" spans="1:7" x14ac:dyDescent="0.2">
      <c r="A44" t="s">
        <v>7</v>
      </c>
      <c r="B44" t="s">
        <v>11</v>
      </c>
      <c r="C44">
        <v>4</v>
      </c>
      <c r="D44">
        <v>2</v>
      </c>
      <c r="E44">
        <v>2020</v>
      </c>
      <c r="F44" s="2">
        <v>43658</v>
      </c>
    </row>
    <row r="45" spans="1:7" x14ac:dyDescent="0.2">
      <c r="A45" t="s">
        <v>7</v>
      </c>
      <c r="B45" t="s">
        <v>11</v>
      </c>
      <c r="C45">
        <v>4</v>
      </c>
      <c r="D45">
        <v>3</v>
      </c>
      <c r="E45">
        <v>2020</v>
      </c>
      <c r="F45" s="2">
        <v>43853</v>
      </c>
    </row>
    <row r="46" spans="1:7" x14ac:dyDescent="0.2">
      <c r="A46" t="s">
        <v>7</v>
      </c>
      <c r="B46" t="s">
        <v>11</v>
      </c>
      <c r="C46">
        <v>4</v>
      </c>
      <c r="D46">
        <v>4</v>
      </c>
      <c r="E46">
        <v>2020</v>
      </c>
      <c r="G46">
        <v>39278.561326455434</v>
      </c>
    </row>
    <row r="47" spans="1:7" x14ac:dyDescent="0.2">
      <c r="A47" t="s">
        <v>7</v>
      </c>
      <c r="B47" t="s">
        <v>11</v>
      </c>
      <c r="C47">
        <v>4</v>
      </c>
      <c r="D47">
        <v>5</v>
      </c>
      <c r="E47">
        <v>2020</v>
      </c>
      <c r="G47">
        <v>39761.58580685802</v>
      </c>
    </row>
    <row r="48" spans="1:7" x14ac:dyDescent="0.2">
      <c r="A48" t="s">
        <v>7</v>
      </c>
      <c r="B48" t="s">
        <v>11</v>
      </c>
      <c r="C48">
        <v>4</v>
      </c>
      <c r="D48">
        <v>6</v>
      </c>
      <c r="E48">
        <v>2020</v>
      </c>
      <c r="G48">
        <v>40088.479363948441</v>
      </c>
    </row>
    <row r="49" spans="1:7" x14ac:dyDescent="0.2">
      <c r="A49" t="s">
        <v>7</v>
      </c>
      <c r="B49" t="s">
        <v>11</v>
      </c>
      <c r="C49">
        <v>4</v>
      </c>
      <c r="D49">
        <v>7</v>
      </c>
      <c r="E49">
        <v>2020</v>
      </c>
      <c r="G49">
        <v>40235.584193410599</v>
      </c>
    </row>
    <row r="50" spans="1:7" x14ac:dyDescent="0.2">
      <c r="A50" t="s">
        <v>7</v>
      </c>
      <c r="B50" t="s">
        <v>11</v>
      </c>
      <c r="C50">
        <v>4</v>
      </c>
      <c r="D50">
        <v>8</v>
      </c>
      <c r="E50">
        <v>2020</v>
      </c>
      <c r="G50">
        <v>40436.031925722695</v>
      </c>
    </row>
    <row r="51" spans="1:7" x14ac:dyDescent="0.2">
      <c r="A51" t="s">
        <v>7</v>
      </c>
      <c r="B51" t="s">
        <v>11</v>
      </c>
      <c r="C51">
        <v>4</v>
      </c>
      <c r="D51">
        <v>9</v>
      </c>
      <c r="E51">
        <v>2020</v>
      </c>
      <c r="G51">
        <v>40571.870881216979</v>
      </c>
    </row>
    <row r="52" spans="1:7" x14ac:dyDescent="0.2">
      <c r="A52" t="s">
        <v>7</v>
      </c>
      <c r="B52" t="s">
        <v>11</v>
      </c>
      <c r="C52">
        <v>4</v>
      </c>
      <c r="D52">
        <v>10</v>
      </c>
      <c r="E52">
        <v>2020</v>
      </c>
      <c r="G52">
        <v>40795.229296342644</v>
      </c>
    </row>
    <row r="53" spans="1:7" x14ac:dyDescent="0.2">
      <c r="A53" t="s">
        <v>7</v>
      </c>
      <c r="B53" t="s">
        <v>11</v>
      </c>
      <c r="C53">
        <v>4</v>
      </c>
      <c r="D53">
        <v>11</v>
      </c>
      <c r="E53">
        <v>2020</v>
      </c>
      <c r="G53">
        <v>41017.354137539158</v>
      </c>
    </row>
    <row r="54" spans="1:7" x14ac:dyDescent="0.2">
      <c r="A54" t="s">
        <v>7</v>
      </c>
      <c r="B54" t="s">
        <v>11</v>
      </c>
      <c r="C54">
        <v>4</v>
      </c>
      <c r="D54">
        <v>12</v>
      </c>
      <c r="E54">
        <v>2020</v>
      </c>
      <c r="G54">
        <v>41281.118121435909</v>
      </c>
    </row>
    <row r="55" spans="1:7" x14ac:dyDescent="0.2">
      <c r="A55" t="s">
        <v>7</v>
      </c>
      <c r="B55" t="s">
        <v>11</v>
      </c>
      <c r="C55">
        <v>4</v>
      </c>
      <c r="D55">
        <v>1</v>
      </c>
      <c r="E55">
        <v>2021</v>
      </c>
      <c r="G55">
        <v>41428.756494321198</v>
      </c>
    </row>
    <row r="56" spans="1:7" x14ac:dyDescent="0.2">
      <c r="A56" t="s">
        <v>7</v>
      </c>
      <c r="B56" t="s">
        <v>11</v>
      </c>
      <c r="C56">
        <v>4</v>
      </c>
      <c r="D56">
        <v>2</v>
      </c>
      <c r="E56">
        <v>2021</v>
      </c>
      <c r="G56">
        <v>41616.568445410296</v>
      </c>
    </row>
    <row r="57" spans="1:7" x14ac:dyDescent="0.2">
      <c r="A57" t="s">
        <v>7</v>
      </c>
      <c r="B57" t="s">
        <v>11</v>
      </c>
      <c r="C57">
        <v>4</v>
      </c>
      <c r="D57">
        <v>3</v>
      </c>
      <c r="E57">
        <v>2021</v>
      </c>
      <c r="G57">
        <v>39756.856521543181</v>
      </c>
    </row>
    <row r="58" spans="1:7" x14ac:dyDescent="0.2">
      <c r="A58" t="s">
        <v>7</v>
      </c>
      <c r="B58" t="s">
        <v>12</v>
      </c>
      <c r="C58">
        <v>5</v>
      </c>
      <c r="D58">
        <v>2</v>
      </c>
      <c r="E58">
        <v>2020</v>
      </c>
      <c r="F58" s="2">
        <v>144552</v>
      </c>
    </row>
    <row r="59" spans="1:7" x14ac:dyDescent="0.2">
      <c r="A59" t="s">
        <v>7</v>
      </c>
      <c r="B59" t="s">
        <v>12</v>
      </c>
      <c r="C59">
        <v>5</v>
      </c>
      <c r="D59">
        <v>3</v>
      </c>
      <c r="E59">
        <v>2020</v>
      </c>
      <c r="F59" s="2">
        <v>138196</v>
      </c>
    </row>
    <row r="60" spans="1:7" x14ac:dyDescent="0.2">
      <c r="A60" t="s">
        <v>7</v>
      </c>
      <c r="B60" t="s">
        <v>12</v>
      </c>
      <c r="C60">
        <v>5</v>
      </c>
      <c r="D60">
        <v>4</v>
      </c>
      <c r="E60">
        <v>2020</v>
      </c>
      <c r="G60">
        <v>117424.19499114405</v>
      </c>
    </row>
    <row r="61" spans="1:7" x14ac:dyDescent="0.2">
      <c r="A61" t="s">
        <v>7</v>
      </c>
      <c r="B61" t="s">
        <v>12</v>
      </c>
      <c r="C61">
        <v>5</v>
      </c>
      <c r="D61">
        <v>5</v>
      </c>
      <c r="E61">
        <v>2020</v>
      </c>
      <c r="G61">
        <v>120416.22088661343</v>
      </c>
    </row>
    <row r="62" spans="1:7" x14ac:dyDescent="0.2">
      <c r="A62" t="s">
        <v>7</v>
      </c>
      <c r="B62" t="s">
        <v>12</v>
      </c>
      <c r="C62">
        <v>5</v>
      </c>
      <c r="D62">
        <v>6</v>
      </c>
      <c r="E62">
        <v>2020</v>
      </c>
      <c r="G62">
        <v>122441.11616119958</v>
      </c>
    </row>
    <row r="63" spans="1:7" x14ac:dyDescent="0.2">
      <c r="A63" t="s">
        <v>7</v>
      </c>
      <c r="B63" t="s">
        <v>12</v>
      </c>
      <c r="C63">
        <v>5</v>
      </c>
      <c r="D63">
        <v>7</v>
      </c>
      <c r="E63">
        <v>2020</v>
      </c>
      <c r="G63">
        <v>123352.335937747</v>
      </c>
    </row>
    <row r="64" spans="1:7" x14ac:dyDescent="0.2">
      <c r="A64" t="s">
        <v>7</v>
      </c>
      <c r="B64" t="s">
        <v>12</v>
      </c>
      <c r="C64">
        <v>5</v>
      </c>
      <c r="D64">
        <v>8</v>
      </c>
      <c r="E64">
        <v>2020</v>
      </c>
      <c r="G64">
        <v>124593.98067853949</v>
      </c>
    </row>
    <row r="65" spans="1:7" x14ac:dyDescent="0.2">
      <c r="A65" t="s">
        <v>7</v>
      </c>
      <c r="B65" t="s">
        <v>12</v>
      </c>
      <c r="C65">
        <v>5</v>
      </c>
      <c r="D65">
        <v>9</v>
      </c>
      <c r="E65">
        <v>2020</v>
      </c>
      <c r="G65">
        <v>125435.41561391516</v>
      </c>
    </row>
    <row r="66" spans="1:7" x14ac:dyDescent="0.2">
      <c r="A66" t="s">
        <v>7</v>
      </c>
      <c r="B66" t="s">
        <v>12</v>
      </c>
      <c r="C66">
        <v>5</v>
      </c>
      <c r="D66">
        <v>10</v>
      </c>
      <c r="E66">
        <v>2020</v>
      </c>
      <c r="G66">
        <v>126818.9772948262</v>
      </c>
    </row>
    <row r="67" spans="1:7" x14ac:dyDescent="0.2">
      <c r="A67" t="s">
        <v>7</v>
      </c>
      <c r="B67" t="s">
        <v>12</v>
      </c>
      <c r="C67">
        <v>5</v>
      </c>
      <c r="D67">
        <v>11</v>
      </c>
      <c r="E67">
        <v>2020</v>
      </c>
      <c r="G67">
        <v>128194.89777888333</v>
      </c>
    </row>
    <row r="68" spans="1:7" x14ac:dyDescent="0.2">
      <c r="A68" t="s">
        <v>7</v>
      </c>
      <c r="B68" t="s">
        <v>12</v>
      </c>
      <c r="C68">
        <v>5</v>
      </c>
      <c r="D68">
        <v>12</v>
      </c>
      <c r="E68">
        <v>2020</v>
      </c>
      <c r="G68">
        <v>129828.74596283764</v>
      </c>
    </row>
    <row r="69" spans="1:7" x14ac:dyDescent="0.2">
      <c r="A69" t="s">
        <v>7</v>
      </c>
      <c r="B69" t="s">
        <v>12</v>
      </c>
      <c r="C69">
        <v>5</v>
      </c>
      <c r="D69">
        <v>1</v>
      </c>
      <c r="E69">
        <v>2021</v>
      </c>
      <c r="G69">
        <v>130743.27069762866</v>
      </c>
    </row>
    <row r="70" spans="1:7" x14ac:dyDescent="0.2">
      <c r="A70" t="s">
        <v>7</v>
      </c>
      <c r="B70" t="s">
        <v>12</v>
      </c>
      <c r="C70">
        <v>5</v>
      </c>
      <c r="D70">
        <v>2</v>
      </c>
      <c r="E70">
        <v>2021</v>
      </c>
      <c r="G70">
        <v>131906.64490315309</v>
      </c>
    </row>
    <row r="71" spans="1:7" x14ac:dyDescent="0.2">
      <c r="A71" t="s">
        <v>7</v>
      </c>
      <c r="B71" t="s">
        <v>12</v>
      </c>
      <c r="C71">
        <v>5</v>
      </c>
      <c r="D71">
        <v>3</v>
      </c>
      <c r="E71">
        <v>2021</v>
      </c>
      <c r="G71">
        <v>120386.9260067405</v>
      </c>
    </row>
    <row r="72" spans="1:7" x14ac:dyDescent="0.2">
      <c r="A72" t="s">
        <v>7</v>
      </c>
      <c r="B72" t="s">
        <v>13</v>
      </c>
      <c r="C72">
        <v>6</v>
      </c>
      <c r="D72">
        <v>2</v>
      </c>
      <c r="E72">
        <v>2020</v>
      </c>
      <c r="F72" s="2">
        <v>198769</v>
      </c>
    </row>
    <row r="73" spans="1:7" x14ac:dyDescent="0.2">
      <c r="A73" t="s">
        <v>7</v>
      </c>
      <c r="B73" t="s">
        <v>13</v>
      </c>
      <c r="C73">
        <v>6</v>
      </c>
      <c r="D73">
        <v>3</v>
      </c>
      <c r="E73">
        <v>2020</v>
      </c>
      <c r="F73" s="2">
        <v>185841</v>
      </c>
    </row>
    <row r="74" spans="1:7" x14ac:dyDescent="0.2">
      <c r="A74" t="s">
        <v>7</v>
      </c>
      <c r="B74" t="s">
        <v>13</v>
      </c>
      <c r="C74">
        <v>6</v>
      </c>
      <c r="D74">
        <v>4</v>
      </c>
      <c r="E74">
        <v>2020</v>
      </c>
      <c r="G74">
        <v>169868.22501123839</v>
      </c>
    </row>
    <row r="75" spans="1:7" x14ac:dyDescent="0.2">
      <c r="A75" t="s">
        <v>7</v>
      </c>
      <c r="B75" t="s">
        <v>13</v>
      </c>
      <c r="C75">
        <v>6</v>
      </c>
      <c r="D75">
        <v>5</v>
      </c>
      <c r="E75">
        <v>2020</v>
      </c>
      <c r="G75">
        <v>173055.79831977843</v>
      </c>
    </row>
    <row r="76" spans="1:7" x14ac:dyDescent="0.2">
      <c r="A76" t="s">
        <v>7</v>
      </c>
      <c r="B76" t="s">
        <v>13</v>
      </c>
      <c r="C76">
        <v>6</v>
      </c>
      <c r="D76">
        <v>6</v>
      </c>
      <c r="E76">
        <v>2020</v>
      </c>
      <c r="G76">
        <v>175213.03303476982</v>
      </c>
    </row>
    <row r="77" spans="1:7" x14ac:dyDescent="0.2">
      <c r="A77" t="s">
        <v>7</v>
      </c>
      <c r="B77" t="s">
        <v>13</v>
      </c>
      <c r="C77">
        <v>6</v>
      </c>
      <c r="D77">
        <v>7</v>
      </c>
      <c r="E77">
        <v>2020</v>
      </c>
      <c r="G77">
        <v>176183.80666421418</v>
      </c>
    </row>
    <row r="78" spans="1:7" x14ac:dyDescent="0.2">
      <c r="A78" t="s">
        <v>7</v>
      </c>
      <c r="B78" t="s">
        <v>13</v>
      </c>
      <c r="C78">
        <v>6</v>
      </c>
      <c r="D78">
        <v>8</v>
      </c>
      <c r="E78">
        <v>2020</v>
      </c>
      <c r="G78">
        <v>177506.60057466544</v>
      </c>
    </row>
    <row r="79" spans="1:7" x14ac:dyDescent="0.2">
      <c r="A79" t="s">
        <v>7</v>
      </c>
      <c r="B79" t="s">
        <v>13</v>
      </c>
      <c r="C79">
        <v>6</v>
      </c>
      <c r="D79">
        <v>9</v>
      </c>
      <c r="E79">
        <v>2020</v>
      </c>
      <c r="G79">
        <v>178403.02849159556</v>
      </c>
    </row>
    <row r="80" spans="1:7" x14ac:dyDescent="0.2">
      <c r="A80" t="s">
        <v>7</v>
      </c>
      <c r="B80" t="s">
        <v>13</v>
      </c>
      <c r="C80">
        <v>6</v>
      </c>
      <c r="D80">
        <v>10</v>
      </c>
      <c r="E80">
        <v>2020</v>
      </c>
      <c r="G80">
        <v>179877.0144926756</v>
      </c>
    </row>
    <row r="81" spans="1:7" x14ac:dyDescent="0.2">
      <c r="A81" t="s">
        <v>7</v>
      </c>
      <c r="B81" t="s">
        <v>13</v>
      </c>
      <c r="C81">
        <v>6</v>
      </c>
      <c r="D81">
        <v>11</v>
      </c>
      <c r="E81">
        <v>2020</v>
      </c>
      <c r="G81">
        <v>181342.85989738791</v>
      </c>
    </row>
    <row r="82" spans="1:7" x14ac:dyDescent="0.2">
      <c r="A82" t="s">
        <v>7</v>
      </c>
      <c r="B82" t="s">
        <v>13</v>
      </c>
      <c r="C82">
        <v>6</v>
      </c>
      <c r="D82">
        <v>12</v>
      </c>
      <c r="E82">
        <v>2020</v>
      </c>
      <c r="G82">
        <v>183083.49017377206</v>
      </c>
    </row>
    <row r="83" spans="1:7" x14ac:dyDescent="0.2">
      <c r="A83" t="s">
        <v>7</v>
      </c>
      <c r="B83" t="s">
        <v>13</v>
      </c>
      <c r="C83">
        <v>6</v>
      </c>
      <c r="D83">
        <v>1</v>
      </c>
      <c r="E83">
        <v>2021</v>
      </c>
      <c r="G83">
        <v>184057.78476093913</v>
      </c>
    </row>
    <row r="84" spans="1:7" x14ac:dyDescent="0.2">
      <c r="A84" t="s">
        <v>7</v>
      </c>
      <c r="B84" t="s">
        <v>13</v>
      </c>
      <c r="C84">
        <v>6</v>
      </c>
      <c r="D84">
        <v>2</v>
      </c>
      <c r="E84">
        <v>2021</v>
      </c>
      <c r="G84">
        <v>185297.19267214372</v>
      </c>
    </row>
    <row r="85" spans="1:7" x14ac:dyDescent="0.2">
      <c r="A85" t="s">
        <v>7</v>
      </c>
      <c r="B85" t="s">
        <v>13</v>
      </c>
      <c r="C85">
        <v>6</v>
      </c>
      <c r="D85">
        <v>3</v>
      </c>
      <c r="E85">
        <v>2021</v>
      </c>
      <c r="G85">
        <v>173024.58883816891</v>
      </c>
    </row>
    <row r="86" spans="1:7" x14ac:dyDescent="0.2">
      <c r="A86" t="s">
        <v>7</v>
      </c>
      <c r="B86" t="s">
        <v>14</v>
      </c>
      <c r="C86">
        <v>7</v>
      </c>
      <c r="D86">
        <v>2</v>
      </c>
      <c r="E86">
        <v>2020</v>
      </c>
      <c r="F86">
        <v>207009</v>
      </c>
    </row>
    <row r="87" spans="1:7" x14ac:dyDescent="0.2">
      <c r="A87" t="s">
        <v>7</v>
      </c>
      <c r="B87" t="s">
        <v>14</v>
      </c>
      <c r="C87">
        <v>7</v>
      </c>
      <c r="D87">
        <v>3</v>
      </c>
      <c r="E87">
        <v>2020</v>
      </c>
      <c r="F87">
        <v>191814</v>
      </c>
    </row>
    <row r="88" spans="1:7" x14ac:dyDescent="0.2">
      <c r="A88" t="s">
        <v>7</v>
      </c>
      <c r="B88" t="s">
        <v>14</v>
      </c>
      <c r="C88">
        <v>7</v>
      </c>
      <c r="D88">
        <v>4</v>
      </c>
      <c r="E88">
        <v>2020</v>
      </c>
      <c r="G88">
        <v>188428.65769648954</v>
      </c>
    </row>
    <row r="89" spans="1:7" x14ac:dyDescent="0.2">
      <c r="A89" t="s">
        <v>7</v>
      </c>
      <c r="B89" t="s">
        <v>14</v>
      </c>
      <c r="C89">
        <v>7</v>
      </c>
      <c r="D89">
        <v>5</v>
      </c>
      <c r="E89">
        <v>2020</v>
      </c>
      <c r="G89">
        <v>190477.9523335101</v>
      </c>
    </row>
    <row r="90" spans="1:7" x14ac:dyDescent="0.2">
      <c r="A90" t="s">
        <v>7</v>
      </c>
      <c r="B90" t="s">
        <v>14</v>
      </c>
      <c r="C90">
        <v>7</v>
      </c>
      <c r="D90">
        <v>6</v>
      </c>
      <c r="E90">
        <v>2020</v>
      </c>
      <c r="G90">
        <v>191864.84107435329</v>
      </c>
    </row>
    <row r="91" spans="1:7" x14ac:dyDescent="0.2">
      <c r="A91" t="s">
        <v>7</v>
      </c>
      <c r="B91" t="s">
        <v>14</v>
      </c>
      <c r="C91">
        <v>7</v>
      </c>
      <c r="D91">
        <v>7</v>
      </c>
      <c r="E91">
        <v>2020</v>
      </c>
      <c r="G91">
        <v>192488.95258490316</v>
      </c>
    </row>
    <row r="92" spans="1:7" x14ac:dyDescent="0.2">
      <c r="A92" t="s">
        <v>7</v>
      </c>
      <c r="B92" t="s">
        <v>14</v>
      </c>
      <c r="C92">
        <v>7</v>
      </c>
      <c r="D92">
        <v>8</v>
      </c>
      <c r="E92">
        <v>2020</v>
      </c>
      <c r="G92">
        <v>193339.37834901296</v>
      </c>
    </row>
    <row r="93" spans="1:7" x14ac:dyDescent="0.2">
      <c r="A93" t="s">
        <v>7</v>
      </c>
      <c r="B93" t="s">
        <v>14</v>
      </c>
      <c r="C93">
        <v>7</v>
      </c>
      <c r="D93">
        <v>9</v>
      </c>
      <c r="E93">
        <v>2020</v>
      </c>
      <c r="G93">
        <v>193915.69291336156</v>
      </c>
    </row>
    <row r="94" spans="1:7" x14ac:dyDescent="0.2">
      <c r="A94" t="s">
        <v>7</v>
      </c>
      <c r="B94" t="s">
        <v>14</v>
      </c>
      <c r="C94">
        <v>7</v>
      </c>
      <c r="D94">
        <v>10</v>
      </c>
      <c r="E94">
        <v>2020</v>
      </c>
      <c r="G94">
        <v>194863.32025073571</v>
      </c>
    </row>
    <row r="95" spans="1:7" x14ac:dyDescent="0.2">
      <c r="A95" t="s">
        <v>7</v>
      </c>
      <c r="B95" t="s">
        <v>14</v>
      </c>
      <c r="C95">
        <v>7</v>
      </c>
      <c r="D95">
        <v>11</v>
      </c>
      <c r="E95">
        <v>2020</v>
      </c>
      <c r="G95">
        <v>195805.71398911031</v>
      </c>
    </row>
    <row r="96" spans="1:7" x14ac:dyDescent="0.2">
      <c r="A96" t="s">
        <v>7</v>
      </c>
      <c r="B96" t="s">
        <v>14</v>
      </c>
      <c r="C96">
        <v>7</v>
      </c>
      <c r="D96">
        <v>12</v>
      </c>
      <c r="E96">
        <v>2020</v>
      </c>
      <c r="G96">
        <v>196924.76724535163</v>
      </c>
    </row>
    <row r="97" spans="1:7" x14ac:dyDescent="0.2">
      <c r="A97" t="s">
        <v>7</v>
      </c>
      <c r="B97" t="s">
        <v>14</v>
      </c>
      <c r="C97">
        <v>7</v>
      </c>
      <c r="D97">
        <v>1</v>
      </c>
      <c r="E97">
        <v>2021</v>
      </c>
      <c r="G97">
        <v>197551.14238377131</v>
      </c>
    </row>
    <row r="98" spans="1:7" x14ac:dyDescent="0.2">
      <c r="A98" t="s">
        <v>7</v>
      </c>
      <c r="B98" t="s">
        <v>14</v>
      </c>
      <c r="C98">
        <v>7</v>
      </c>
      <c r="D98">
        <v>2</v>
      </c>
      <c r="E98">
        <v>2021</v>
      </c>
      <c r="G98">
        <v>198347.95919068446</v>
      </c>
    </row>
    <row r="99" spans="1:7" x14ac:dyDescent="0.2">
      <c r="A99" t="s">
        <v>7</v>
      </c>
      <c r="B99" t="s">
        <v>14</v>
      </c>
      <c r="C99">
        <v>7</v>
      </c>
      <c r="D99">
        <v>3</v>
      </c>
      <c r="E99">
        <v>2021</v>
      </c>
      <c r="G99">
        <v>190457.88772099902</v>
      </c>
    </row>
    <row r="100" spans="1:7" x14ac:dyDescent="0.2">
      <c r="A100" t="s">
        <v>7</v>
      </c>
      <c r="B100" t="s">
        <v>15</v>
      </c>
      <c r="C100">
        <v>8</v>
      </c>
      <c r="D100">
        <v>2</v>
      </c>
      <c r="E100">
        <v>2020</v>
      </c>
      <c r="F100" s="2">
        <v>87823</v>
      </c>
    </row>
    <row r="101" spans="1:7" x14ac:dyDescent="0.2">
      <c r="A101" t="s">
        <v>7</v>
      </c>
      <c r="B101" t="s">
        <v>15</v>
      </c>
      <c r="C101">
        <v>8</v>
      </c>
      <c r="D101">
        <v>3</v>
      </c>
      <c r="E101">
        <v>2020</v>
      </c>
      <c r="F101" s="2">
        <v>77068</v>
      </c>
    </row>
    <row r="102" spans="1:7" x14ac:dyDescent="0.2">
      <c r="A102" t="s">
        <v>7</v>
      </c>
      <c r="B102" t="s">
        <v>15</v>
      </c>
      <c r="C102">
        <v>8</v>
      </c>
      <c r="D102">
        <v>4</v>
      </c>
      <c r="E102">
        <v>2020</v>
      </c>
      <c r="G102">
        <v>74162.670655717535</v>
      </c>
    </row>
    <row r="103" spans="1:7" x14ac:dyDescent="0.2">
      <c r="A103" t="s">
        <v>7</v>
      </c>
      <c r="B103" t="s">
        <v>15</v>
      </c>
      <c r="C103">
        <v>8</v>
      </c>
      <c r="D103">
        <v>5</v>
      </c>
      <c r="E103">
        <v>2020</v>
      </c>
      <c r="G103">
        <v>75669.318876072648</v>
      </c>
    </row>
    <row r="104" spans="1:7" x14ac:dyDescent="0.2">
      <c r="A104" t="s">
        <v>7</v>
      </c>
      <c r="B104" t="s">
        <v>15</v>
      </c>
      <c r="C104">
        <v>8</v>
      </c>
      <c r="D104">
        <v>6</v>
      </c>
      <c r="E104">
        <v>2020</v>
      </c>
      <c r="G104">
        <v>76688.96408251299</v>
      </c>
    </row>
    <row r="105" spans="1:7" x14ac:dyDescent="0.2">
      <c r="A105" t="s">
        <v>7</v>
      </c>
      <c r="B105" t="s">
        <v>15</v>
      </c>
      <c r="C105">
        <v>8</v>
      </c>
      <c r="D105">
        <v>7</v>
      </c>
      <c r="E105">
        <v>2020</v>
      </c>
      <c r="G105">
        <v>77147.812936985269</v>
      </c>
    </row>
    <row r="106" spans="1:7" x14ac:dyDescent="0.2">
      <c r="A106" t="s">
        <v>7</v>
      </c>
      <c r="B106" t="s">
        <v>15</v>
      </c>
      <c r="C106">
        <v>8</v>
      </c>
      <c r="D106">
        <v>8</v>
      </c>
      <c r="E106">
        <v>2020</v>
      </c>
      <c r="G106">
        <v>77773.048781989492</v>
      </c>
    </row>
    <row r="107" spans="1:7" x14ac:dyDescent="0.2">
      <c r="A107" t="s">
        <v>7</v>
      </c>
      <c r="B107" t="s">
        <v>15</v>
      </c>
      <c r="C107">
        <v>8</v>
      </c>
      <c r="D107">
        <v>9</v>
      </c>
      <c r="E107">
        <v>2020</v>
      </c>
      <c r="G107">
        <v>78196.757162939015</v>
      </c>
    </row>
    <row r="108" spans="1:7" x14ac:dyDescent="0.2">
      <c r="A108" t="s">
        <v>7</v>
      </c>
      <c r="B108" t="s">
        <v>15</v>
      </c>
      <c r="C108">
        <v>8</v>
      </c>
      <c r="D108">
        <v>10</v>
      </c>
      <c r="E108">
        <v>2020</v>
      </c>
      <c r="G108">
        <v>78893.455927295508</v>
      </c>
    </row>
    <row r="109" spans="1:7" x14ac:dyDescent="0.2">
      <c r="A109" t="s">
        <v>7</v>
      </c>
      <c r="B109" t="s">
        <v>15</v>
      </c>
      <c r="C109">
        <v>8</v>
      </c>
      <c r="D109">
        <v>11</v>
      </c>
      <c r="E109">
        <v>2020</v>
      </c>
      <c r="G109">
        <v>79586.306932293111</v>
      </c>
    </row>
    <row r="110" spans="1:7" x14ac:dyDescent="0.2">
      <c r="A110" t="s">
        <v>7</v>
      </c>
      <c r="B110" t="s">
        <v>15</v>
      </c>
      <c r="C110">
        <v>8</v>
      </c>
      <c r="D110">
        <v>12</v>
      </c>
      <c r="E110">
        <v>2020</v>
      </c>
      <c r="G110">
        <v>80409.038601297943</v>
      </c>
    </row>
    <row r="111" spans="1:7" x14ac:dyDescent="0.2">
      <c r="A111" t="s">
        <v>7</v>
      </c>
      <c r="B111" t="s">
        <v>15</v>
      </c>
      <c r="C111">
        <v>8</v>
      </c>
      <c r="D111">
        <v>1</v>
      </c>
      <c r="E111">
        <v>2021</v>
      </c>
      <c r="G111">
        <v>80869.551682494886</v>
      </c>
    </row>
    <row r="112" spans="1:7" x14ac:dyDescent="0.2">
      <c r="A112" t="s">
        <v>7</v>
      </c>
      <c r="B112" t="s">
        <v>15</v>
      </c>
      <c r="C112">
        <v>8</v>
      </c>
      <c r="D112">
        <v>2</v>
      </c>
      <c r="E112">
        <v>2021</v>
      </c>
      <c r="G112">
        <v>81455.374044197903</v>
      </c>
    </row>
    <row r="113" spans="1:7" x14ac:dyDescent="0.2">
      <c r="A113" t="s">
        <v>7</v>
      </c>
      <c r="B113" t="s">
        <v>15</v>
      </c>
      <c r="C113">
        <v>8</v>
      </c>
      <c r="D113">
        <v>3</v>
      </c>
      <c r="E113">
        <v>2021</v>
      </c>
      <c r="G113">
        <v>75654.567306344296</v>
      </c>
    </row>
    <row r="114" spans="1:7" x14ac:dyDescent="0.2">
      <c r="A114" t="s">
        <v>7</v>
      </c>
      <c r="B114" t="s">
        <v>16</v>
      </c>
      <c r="C114">
        <v>9</v>
      </c>
      <c r="D114">
        <v>2</v>
      </c>
      <c r="E114">
        <v>2020</v>
      </c>
      <c r="F114">
        <v>390205</v>
      </c>
    </row>
    <row r="115" spans="1:7" x14ac:dyDescent="0.2">
      <c r="A115" t="s">
        <v>7</v>
      </c>
      <c r="B115" t="s">
        <v>16</v>
      </c>
      <c r="C115">
        <v>9</v>
      </c>
      <c r="D115">
        <v>3</v>
      </c>
      <c r="E115">
        <v>2020</v>
      </c>
      <c r="F115">
        <v>386202</v>
      </c>
    </row>
    <row r="116" spans="1:7" x14ac:dyDescent="0.2">
      <c r="A116" t="s">
        <v>7</v>
      </c>
      <c r="B116" t="s">
        <v>16</v>
      </c>
      <c r="C116">
        <v>9</v>
      </c>
      <c r="D116">
        <v>4</v>
      </c>
      <c r="E116">
        <v>2020</v>
      </c>
      <c r="G116">
        <v>367845.85173806857</v>
      </c>
    </row>
    <row r="117" spans="1:7" x14ac:dyDescent="0.2">
      <c r="A117" t="s">
        <v>7</v>
      </c>
      <c r="B117" t="s">
        <v>16</v>
      </c>
      <c r="C117">
        <v>9</v>
      </c>
      <c r="D117">
        <v>5</v>
      </c>
      <c r="E117">
        <v>2020</v>
      </c>
      <c r="G117">
        <v>370311.92485303298</v>
      </c>
    </row>
    <row r="118" spans="1:7" x14ac:dyDescent="0.2">
      <c r="A118" t="s">
        <v>7</v>
      </c>
      <c r="B118" t="s">
        <v>16</v>
      </c>
      <c r="C118">
        <v>9</v>
      </c>
      <c r="D118">
        <v>6</v>
      </c>
      <c r="E118">
        <v>2020</v>
      </c>
      <c r="G118">
        <v>371980.87424442597</v>
      </c>
    </row>
    <row r="119" spans="1:7" x14ac:dyDescent="0.2">
      <c r="A119" t="s">
        <v>7</v>
      </c>
      <c r="B119" t="s">
        <v>16</v>
      </c>
      <c r="C119">
        <v>9</v>
      </c>
      <c r="D119">
        <v>7</v>
      </c>
      <c r="E119">
        <v>2020</v>
      </c>
      <c r="G119">
        <v>372731.91540224821</v>
      </c>
    </row>
    <row r="120" spans="1:7" x14ac:dyDescent="0.2">
      <c r="A120" t="s">
        <v>7</v>
      </c>
      <c r="B120" t="s">
        <v>16</v>
      </c>
      <c r="C120">
        <v>9</v>
      </c>
      <c r="D120">
        <v>8</v>
      </c>
      <c r="E120">
        <v>2020</v>
      </c>
      <c r="G120">
        <v>373755.29782625794</v>
      </c>
    </row>
    <row r="121" spans="1:7" x14ac:dyDescent="0.2">
      <c r="A121" t="s">
        <v>7</v>
      </c>
      <c r="B121" t="s">
        <v>16</v>
      </c>
      <c r="C121">
        <v>9</v>
      </c>
      <c r="D121">
        <v>9</v>
      </c>
      <c r="E121">
        <v>2020</v>
      </c>
      <c r="G121">
        <v>374448.82125974959</v>
      </c>
    </row>
    <row r="122" spans="1:7" x14ac:dyDescent="0.2">
      <c r="A122" t="s">
        <v>7</v>
      </c>
      <c r="B122" t="s">
        <v>16</v>
      </c>
      <c r="C122">
        <v>9</v>
      </c>
      <c r="D122">
        <v>10</v>
      </c>
      <c r="E122">
        <v>2020</v>
      </c>
      <c r="G122">
        <v>375589.17377787328</v>
      </c>
    </row>
    <row r="123" spans="1:7" x14ac:dyDescent="0.2">
      <c r="A123" t="s">
        <v>7</v>
      </c>
      <c r="B123" t="s">
        <v>16</v>
      </c>
      <c r="C123">
        <v>9</v>
      </c>
      <c r="D123">
        <v>11</v>
      </c>
      <c r="E123">
        <v>2020</v>
      </c>
      <c r="G123">
        <v>376723.22830567672</v>
      </c>
    </row>
    <row r="124" spans="1:7" x14ac:dyDescent="0.2">
      <c r="A124" t="s">
        <v>7</v>
      </c>
      <c r="B124" t="s">
        <v>16</v>
      </c>
      <c r="C124">
        <v>9</v>
      </c>
      <c r="D124">
        <v>12</v>
      </c>
      <c r="E124">
        <v>2020</v>
      </c>
      <c r="G124">
        <v>378069.87075502326</v>
      </c>
    </row>
    <row r="125" spans="1:7" x14ac:dyDescent="0.2">
      <c r="A125" t="s">
        <v>7</v>
      </c>
      <c r="B125" t="s">
        <v>16</v>
      </c>
      <c r="C125">
        <v>9</v>
      </c>
      <c r="D125">
        <v>1</v>
      </c>
      <c r="E125">
        <v>2021</v>
      </c>
      <c r="G125">
        <v>378823.63590954721</v>
      </c>
    </row>
    <row r="126" spans="1:7" x14ac:dyDescent="0.2">
      <c r="A126" t="s">
        <v>7</v>
      </c>
      <c r="B126" t="s">
        <v>16</v>
      </c>
      <c r="C126">
        <v>9</v>
      </c>
      <c r="D126">
        <v>2</v>
      </c>
      <c r="E126">
        <v>2021</v>
      </c>
      <c r="G126">
        <v>379782.50657147274</v>
      </c>
    </row>
    <row r="127" spans="1:7" x14ac:dyDescent="0.2">
      <c r="A127" t="s">
        <v>7</v>
      </c>
      <c r="B127" t="s">
        <v>16</v>
      </c>
      <c r="C127">
        <v>9</v>
      </c>
      <c r="D127">
        <v>3</v>
      </c>
      <c r="E127">
        <v>2021</v>
      </c>
      <c r="G127">
        <v>370287.779568806</v>
      </c>
    </row>
    <row r="128" spans="1:7" x14ac:dyDescent="0.2">
      <c r="A128" t="s">
        <v>7</v>
      </c>
      <c r="B128" t="s">
        <v>17</v>
      </c>
      <c r="C128">
        <v>10</v>
      </c>
      <c r="D128">
        <v>2</v>
      </c>
      <c r="E128">
        <v>2020</v>
      </c>
      <c r="F128" s="2">
        <v>121195</v>
      </c>
    </row>
    <row r="129" spans="1:7" x14ac:dyDescent="0.2">
      <c r="A129" t="s">
        <v>7</v>
      </c>
      <c r="B129" t="s">
        <v>17</v>
      </c>
      <c r="C129">
        <v>10</v>
      </c>
      <c r="D129">
        <v>3</v>
      </c>
      <c r="E129">
        <v>2020</v>
      </c>
      <c r="F129" s="2">
        <v>110803</v>
      </c>
    </row>
    <row r="130" spans="1:7" x14ac:dyDescent="0.2">
      <c r="A130" t="s">
        <v>7</v>
      </c>
      <c r="B130" t="s">
        <v>17</v>
      </c>
      <c r="C130">
        <v>10</v>
      </c>
      <c r="D130">
        <v>4</v>
      </c>
      <c r="E130">
        <v>2020</v>
      </c>
      <c r="G130">
        <v>114865.31059611193</v>
      </c>
    </row>
    <row r="131" spans="1:7" x14ac:dyDescent="0.2">
      <c r="A131" t="s">
        <v>7</v>
      </c>
      <c r="B131" t="s">
        <v>17</v>
      </c>
      <c r="C131">
        <v>10</v>
      </c>
      <c r="D131">
        <v>5</v>
      </c>
      <c r="E131">
        <v>2020</v>
      </c>
      <c r="G131">
        <v>115563.4354388896</v>
      </c>
    </row>
    <row r="132" spans="1:7" x14ac:dyDescent="0.2">
      <c r="A132" t="s">
        <v>7</v>
      </c>
      <c r="B132" t="s">
        <v>17</v>
      </c>
      <c r="C132">
        <v>10</v>
      </c>
      <c r="D132">
        <v>6</v>
      </c>
      <c r="E132">
        <v>2020</v>
      </c>
      <c r="G132">
        <v>116035.90116766297</v>
      </c>
    </row>
    <row r="133" spans="1:7" x14ac:dyDescent="0.2">
      <c r="A133" t="s">
        <v>7</v>
      </c>
      <c r="B133" t="s">
        <v>17</v>
      </c>
      <c r="C133">
        <v>10</v>
      </c>
      <c r="D133">
        <v>7</v>
      </c>
      <c r="E133">
        <v>2020</v>
      </c>
      <c r="G133">
        <v>116248.5146895584</v>
      </c>
    </row>
    <row r="134" spans="1:7" x14ac:dyDescent="0.2">
      <c r="A134" t="s">
        <v>7</v>
      </c>
      <c r="B134" t="s">
        <v>17</v>
      </c>
      <c r="C134">
        <v>10</v>
      </c>
      <c r="D134">
        <v>8</v>
      </c>
      <c r="E134">
        <v>2020</v>
      </c>
      <c r="G134">
        <v>116538.22576484157</v>
      </c>
    </row>
    <row r="135" spans="1:7" x14ac:dyDescent="0.2">
      <c r="A135" t="s">
        <v>7</v>
      </c>
      <c r="B135" t="s">
        <v>17</v>
      </c>
      <c r="C135">
        <v>10</v>
      </c>
      <c r="D135">
        <v>9</v>
      </c>
      <c r="E135">
        <v>2020</v>
      </c>
      <c r="G135">
        <v>116734.55649608835</v>
      </c>
    </row>
    <row r="136" spans="1:7" x14ac:dyDescent="0.2">
      <c r="A136" t="s">
        <v>7</v>
      </c>
      <c r="B136" t="s">
        <v>17</v>
      </c>
      <c r="C136">
        <v>10</v>
      </c>
      <c r="D136">
        <v>10</v>
      </c>
      <c r="E136">
        <v>2020</v>
      </c>
      <c r="G136">
        <v>117057.3808347486</v>
      </c>
    </row>
    <row r="137" spans="1:7" x14ac:dyDescent="0.2">
      <c r="A137" t="s">
        <v>7</v>
      </c>
      <c r="B137" t="s">
        <v>17</v>
      </c>
      <c r="C137">
        <v>10</v>
      </c>
      <c r="D137">
        <v>11</v>
      </c>
      <c r="E137">
        <v>2020</v>
      </c>
      <c r="G137">
        <v>117378.422264591</v>
      </c>
    </row>
    <row r="138" spans="1:7" x14ac:dyDescent="0.2">
      <c r="A138" t="s">
        <v>7</v>
      </c>
      <c r="B138" t="s">
        <v>17</v>
      </c>
      <c r="C138">
        <v>10</v>
      </c>
      <c r="D138">
        <v>12</v>
      </c>
      <c r="E138">
        <v>2020</v>
      </c>
      <c r="G138">
        <v>117759.64557160612</v>
      </c>
    </row>
    <row r="139" spans="1:7" x14ac:dyDescent="0.2">
      <c r="A139" t="s">
        <v>7</v>
      </c>
      <c r="B139" t="s">
        <v>17</v>
      </c>
      <c r="C139">
        <v>10</v>
      </c>
      <c r="D139">
        <v>1</v>
      </c>
      <c r="E139">
        <v>2021</v>
      </c>
      <c r="G139">
        <v>117973.03023437226</v>
      </c>
    </row>
    <row r="140" spans="1:7" x14ac:dyDescent="0.2">
      <c r="A140" t="s">
        <v>7</v>
      </c>
      <c r="B140" t="s">
        <v>17</v>
      </c>
      <c r="C140">
        <v>10</v>
      </c>
      <c r="D140">
        <v>2</v>
      </c>
      <c r="E140">
        <v>2021</v>
      </c>
      <c r="G140">
        <v>118244.47856493424</v>
      </c>
    </row>
    <row r="141" spans="1:7" x14ac:dyDescent="0.2">
      <c r="A141" t="s">
        <v>7</v>
      </c>
      <c r="B141" t="s">
        <v>17</v>
      </c>
      <c r="C141">
        <v>10</v>
      </c>
      <c r="D141">
        <v>3</v>
      </c>
      <c r="E141">
        <v>2021</v>
      </c>
      <c r="G141">
        <v>115556.60010920999</v>
      </c>
    </row>
    <row r="142" spans="1:7" x14ac:dyDescent="0.2">
      <c r="A142" t="s">
        <v>7</v>
      </c>
      <c r="B142" t="s">
        <v>18</v>
      </c>
      <c r="C142">
        <v>11</v>
      </c>
      <c r="D142">
        <v>2</v>
      </c>
      <c r="E142">
        <v>2020</v>
      </c>
      <c r="F142">
        <v>61970</v>
      </c>
    </row>
    <row r="143" spans="1:7" x14ac:dyDescent="0.2">
      <c r="A143" t="s">
        <v>7</v>
      </c>
      <c r="B143" t="s">
        <v>18</v>
      </c>
      <c r="C143">
        <v>11</v>
      </c>
      <c r="D143">
        <v>3</v>
      </c>
      <c r="E143">
        <v>2020</v>
      </c>
      <c r="F143">
        <v>54223</v>
      </c>
    </row>
    <row r="144" spans="1:7" x14ac:dyDescent="0.2">
      <c r="A144" t="s">
        <v>7</v>
      </c>
      <c r="B144" t="s">
        <v>18</v>
      </c>
      <c r="C144">
        <v>11</v>
      </c>
      <c r="D144">
        <v>4</v>
      </c>
      <c r="E144">
        <v>2020</v>
      </c>
      <c r="G144">
        <v>55428.142109732347</v>
      </c>
    </row>
    <row r="145" spans="1:7" x14ac:dyDescent="0.2">
      <c r="A145" t="s">
        <v>7</v>
      </c>
      <c r="B145" t="s">
        <v>18</v>
      </c>
      <c r="C145">
        <v>11</v>
      </c>
      <c r="D145">
        <v>5</v>
      </c>
      <c r="E145">
        <v>2020</v>
      </c>
      <c r="G145">
        <v>56149.66779917798</v>
      </c>
    </row>
    <row r="146" spans="1:7" x14ac:dyDescent="0.2">
      <c r="A146" t="s">
        <v>7</v>
      </c>
      <c r="B146" t="s">
        <v>18</v>
      </c>
      <c r="C146">
        <v>11</v>
      </c>
      <c r="D146">
        <v>6</v>
      </c>
      <c r="E146">
        <v>2020</v>
      </c>
      <c r="G146">
        <v>56637.970377462247</v>
      </c>
    </row>
    <row r="147" spans="1:7" x14ac:dyDescent="0.2">
      <c r="A147" t="s">
        <v>7</v>
      </c>
      <c r="B147" t="s">
        <v>18</v>
      </c>
      <c r="C147">
        <v>11</v>
      </c>
      <c r="D147">
        <v>7</v>
      </c>
      <c r="E147">
        <v>2020</v>
      </c>
      <c r="G147">
        <v>56857.710613837015</v>
      </c>
    </row>
    <row r="148" spans="1:7" x14ac:dyDescent="0.2">
      <c r="A148" t="s">
        <v>7</v>
      </c>
      <c r="B148" t="s">
        <v>18</v>
      </c>
      <c r="C148">
        <v>11</v>
      </c>
      <c r="D148">
        <v>8</v>
      </c>
      <c r="E148">
        <v>2020</v>
      </c>
      <c r="G148">
        <v>57157.132680672534</v>
      </c>
    </row>
    <row r="149" spans="1:7" x14ac:dyDescent="0.2">
      <c r="A149" t="s">
        <v>7</v>
      </c>
      <c r="B149" t="s">
        <v>18</v>
      </c>
      <c r="C149">
        <v>11</v>
      </c>
      <c r="D149">
        <v>9</v>
      </c>
      <c r="E149">
        <v>2020</v>
      </c>
      <c r="G149">
        <v>57360.044334207989</v>
      </c>
    </row>
    <row r="150" spans="1:7" x14ac:dyDescent="0.2">
      <c r="A150" t="s">
        <v>7</v>
      </c>
      <c r="B150" t="s">
        <v>18</v>
      </c>
      <c r="C150">
        <v>11</v>
      </c>
      <c r="D150">
        <v>10</v>
      </c>
      <c r="E150">
        <v>2020</v>
      </c>
      <c r="G150">
        <v>57693.689606871405</v>
      </c>
    </row>
    <row r="151" spans="1:7" x14ac:dyDescent="0.2">
      <c r="A151" t="s">
        <v>7</v>
      </c>
      <c r="B151" t="s">
        <v>18</v>
      </c>
      <c r="C151">
        <v>11</v>
      </c>
      <c r="D151">
        <v>11</v>
      </c>
      <c r="E151">
        <v>2020</v>
      </c>
      <c r="G151">
        <v>58025.492208374613</v>
      </c>
    </row>
    <row r="152" spans="1:7" x14ac:dyDescent="0.2">
      <c r="A152" t="s">
        <v>7</v>
      </c>
      <c r="B152" t="s">
        <v>18</v>
      </c>
      <c r="C152">
        <v>11</v>
      </c>
      <c r="D152">
        <v>12</v>
      </c>
      <c r="E152">
        <v>2020</v>
      </c>
      <c r="G152">
        <v>58419.493957878913</v>
      </c>
    </row>
    <row r="153" spans="1:7" x14ac:dyDescent="0.2">
      <c r="A153" t="s">
        <v>7</v>
      </c>
      <c r="B153" t="s">
        <v>18</v>
      </c>
      <c r="C153">
        <v>11</v>
      </c>
      <c r="D153">
        <v>1</v>
      </c>
      <c r="E153">
        <v>2021</v>
      </c>
      <c r="G153">
        <v>58640.031183437146</v>
      </c>
    </row>
    <row r="154" spans="1:7" x14ac:dyDescent="0.2">
      <c r="A154" t="s">
        <v>7</v>
      </c>
      <c r="B154" t="s">
        <v>18</v>
      </c>
      <c r="C154">
        <v>11</v>
      </c>
      <c r="D154">
        <v>2</v>
      </c>
      <c r="E154">
        <v>2021</v>
      </c>
      <c r="G154">
        <v>58920.578346145638</v>
      </c>
    </row>
    <row r="155" spans="1:7" x14ac:dyDescent="0.2">
      <c r="A155" t="s">
        <v>7</v>
      </c>
      <c r="B155" t="s">
        <v>18</v>
      </c>
      <c r="C155">
        <v>11</v>
      </c>
      <c r="D155">
        <v>3</v>
      </c>
      <c r="E155">
        <v>2021</v>
      </c>
      <c r="G155">
        <v>56142.603352165825</v>
      </c>
    </row>
    <row r="156" spans="1:7" x14ac:dyDescent="0.2">
      <c r="A156" t="s">
        <v>7</v>
      </c>
      <c r="B156" t="s">
        <v>19</v>
      </c>
      <c r="C156">
        <v>12</v>
      </c>
      <c r="D156">
        <v>2</v>
      </c>
      <c r="E156">
        <v>2020</v>
      </c>
      <c r="F156" s="2">
        <v>102795</v>
      </c>
    </row>
    <row r="157" spans="1:7" x14ac:dyDescent="0.2">
      <c r="A157" t="s">
        <v>7</v>
      </c>
      <c r="B157" t="s">
        <v>19</v>
      </c>
      <c r="C157">
        <v>12</v>
      </c>
      <c r="D157">
        <v>3</v>
      </c>
      <c r="E157">
        <v>2020</v>
      </c>
      <c r="F157" s="2">
        <v>88873</v>
      </c>
    </row>
    <row r="158" spans="1:7" x14ac:dyDescent="0.2">
      <c r="A158" t="s">
        <v>7</v>
      </c>
      <c r="B158" t="s">
        <v>19</v>
      </c>
      <c r="C158">
        <v>12</v>
      </c>
      <c r="D158">
        <v>4</v>
      </c>
      <c r="E158">
        <v>2020</v>
      </c>
      <c r="G158">
        <v>97698.145851180831</v>
      </c>
    </row>
    <row r="159" spans="1:7" x14ac:dyDescent="0.2">
      <c r="A159" t="s">
        <v>7</v>
      </c>
      <c r="B159" t="s">
        <v>19</v>
      </c>
      <c r="C159">
        <v>12</v>
      </c>
      <c r="D159">
        <v>5</v>
      </c>
      <c r="E159">
        <v>2020</v>
      </c>
      <c r="G159">
        <v>98260.296736360033</v>
      </c>
    </row>
    <row r="160" spans="1:7" x14ac:dyDescent="0.2">
      <c r="A160" t="s">
        <v>7</v>
      </c>
      <c r="B160" t="s">
        <v>19</v>
      </c>
      <c r="C160">
        <v>12</v>
      </c>
      <c r="D160">
        <v>6</v>
      </c>
      <c r="E160">
        <v>2020</v>
      </c>
      <c r="G160">
        <v>98640.74019198904</v>
      </c>
    </row>
    <row r="161" spans="1:7" x14ac:dyDescent="0.2">
      <c r="A161" t="s">
        <v>7</v>
      </c>
      <c r="B161" t="s">
        <v>19</v>
      </c>
      <c r="C161">
        <v>12</v>
      </c>
      <c r="D161">
        <v>7</v>
      </c>
      <c r="E161">
        <v>2020</v>
      </c>
      <c r="G161">
        <v>98811.942922805829</v>
      </c>
    </row>
    <row r="162" spans="1:7" x14ac:dyDescent="0.2">
      <c r="A162" t="s">
        <v>7</v>
      </c>
      <c r="B162" t="s">
        <v>19</v>
      </c>
      <c r="C162">
        <v>12</v>
      </c>
      <c r="D162">
        <v>8</v>
      </c>
      <c r="E162">
        <v>2020</v>
      </c>
      <c r="G162">
        <v>99045.226896441076</v>
      </c>
    </row>
    <row r="163" spans="1:7" x14ac:dyDescent="0.2">
      <c r="A163" t="s">
        <v>7</v>
      </c>
      <c r="B163" t="s">
        <v>19</v>
      </c>
      <c r="C163">
        <v>12</v>
      </c>
      <c r="D163">
        <v>9</v>
      </c>
      <c r="E163">
        <v>2020</v>
      </c>
      <c r="G163">
        <v>99203.318239988061</v>
      </c>
    </row>
    <row r="164" spans="1:7" x14ac:dyDescent="0.2">
      <c r="A164" t="s">
        <v>7</v>
      </c>
      <c r="B164" t="s">
        <v>19</v>
      </c>
      <c r="C164">
        <v>12</v>
      </c>
      <c r="D164">
        <v>10</v>
      </c>
      <c r="E164">
        <v>2020</v>
      </c>
      <c r="G164">
        <v>99463.265998061252</v>
      </c>
    </row>
    <row r="165" spans="1:7" x14ac:dyDescent="0.2">
      <c r="A165" t="s">
        <v>7</v>
      </c>
      <c r="B165" t="s">
        <v>19</v>
      </c>
      <c r="C165">
        <v>12</v>
      </c>
      <c r="D165">
        <v>11</v>
      </c>
      <c r="E165">
        <v>2020</v>
      </c>
      <c r="G165">
        <v>99721.778104931771</v>
      </c>
    </row>
    <row r="166" spans="1:7" x14ac:dyDescent="0.2">
      <c r="A166" t="s">
        <v>7</v>
      </c>
      <c r="B166" t="s">
        <v>19</v>
      </c>
      <c r="C166">
        <v>12</v>
      </c>
      <c r="D166">
        <v>12</v>
      </c>
      <c r="E166">
        <v>2020</v>
      </c>
      <c r="G166">
        <v>100028.75044907129</v>
      </c>
    </row>
    <row r="167" spans="1:7" x14ac:dyDescent="0.2">
      <c r="A167" t="s">
        <v>7</v>
      </c>
      <c r="B167" t="s">
        <v>19</v>
      </c>
      <c r="C167">
        <v>12</v>
      </c>
      <c r="D167">
        <v>1</v>
      </c>
      <c r="E167">
        <v>2021</v>
      </c>
      <c r="G167">
        <v>100200.5741254504</v>
      </c>
    </row>
    <row r="168" spans="1:7" x14ac:dyDescent="0.2">
      <c r="A168" t="s">
        <v>7</v>
      </c>
      <c r="B168" t="s">
        <v>19</v>
      </c>
      <c r="C168">
        <v>12</v>
      </c>
      <c r="D168">
        <v>2</v>
      </c>
      <c r="E168">
        <v>2021</v>
      </c>
      <c r="G168">
        <v>100419.15239391409</v>
      </c>
    </row>
    <row r="169" spans="1:7" x14ac:dyDescent="0.2">
      <c r="A169" t="s">
        <v>7</v>
      </c>
      <c r="B169" t="s">
        <v>19</v>
      </c>
      <c r="C169">
        <v>12</v>
      </c>
      <c r="D169">
        <v>3</v>
      </c>
      <c r="E169">
        <v>2021</v>
      </c>
      <c r="G169">
        <v>98254.792725623804</v>
      </c>
    </row>
    <row r="170" spans="1:7" x14ac:dyDescent="0.2">
      <c r="A170" t="s">
        <v>7</v>
      </c>
      <c r="B170" t="s">
        <v>20</v>
      </c>
      <c r="C170">
        <v>13</v>
      </c>
      <c r="D170">
        <v>2</v>
      </c>
      <c r="E170">
        <v>2020</v>
      </c>
      <c r="F170" s="2">
        <v>142637</v>
      </c>
    </row>
    <row r="171" spans="1:7" x14ac:dyDescent="0.2">
      <c r="A171" t="s">
        <v>7</v>
      </c>
      <c r="B171" t="s">
        <v>20</v>
      </c>
      <c r="C171">
        <v>13</v>
      </c>
      <c r="D171">
        <v>3</v>
      </c>
      <c r="E171">
        <v>2020</v>
      </c>
      <c r="F171" s="2">
        <v>126866</v>
      </c>
    </row>
    <row r="172" spans="1:7" x14ac:dyDescent="0.2">
      <c r="A172" t="s">
        <v>7</v>
      </c>
      <c r="B172" t="s">
        <v>20</v>
      </c>
      <c r="C172">
        <v>13</v>
      </c>
      <c r="D172">
        <v>4</v>
      </c>
      <c r="E172">
        <v>2020</v>
      </c>
      <c r="G172">
        <v>129241.81273729212</v>
      </c>
    </row>
    <row r="173" spans="1:7" x14ac:dyDescent="0.2">
      <c r="A173" t="s">
        <v>7</v>
      </c>
      <c r="B173" t="s">
        <v>20</v>
      </c>
      <c r="C173">
        <v>13</v>
      </c>
      <c r="D173">
        <v>5</v>
      </c>
      <c r="E173">
        <v>2020</v>
      </c>
      <c r="G173">
        <v>130719.21745734225</v>
      </c>
    </row>
    <row r="174" spans="1:7" x14ac:dyDescent="0.2">
      <c r="A174" t="s">
        <v>7</v>
      </c>
      <c r="B174" t="s">
        <v>20</v>
      </c>
      <c r="C174">
        <v>13</v>
      </c>
      <c r="D174">
        <v>6</v>
      </c>
      <c r="E174">
        <v>2020</v>
      </c>
      <c r="G174">
        <v>131719.0717168962</v>
      </c>
    </row>
    <row r="175" spans="1:7" x14ac:dyDescent="0.2">
      <c r="A175" t="s">
        <v>7</v>
      </c>
      <c r="B175" t="s">
        <v>20</v>
      </c>
      <c r="C175">
        <v>13</v>
      </c>
      <c r="D175">
        <v>7</v>
      </c>
      <c r="E175">
        <v>2020</v>
      </c>
      <c r="G175">
        <v>132169.01448006305</v>
      </c>
    </row>
    <row r="176" spans="1:7" x14ac:dyDescent="0.2">
      <c r="A176" t="s">
        <v>7</v>
      </c>
      <c r="B176" t="s">
        <v>20</v>
      </c>
      <c r="C176">
        <v>13</v>
      </c>
      <c r="D176">
        <v>8</v>
      </c>
      <c r="E176">
        <v>2020</v>
      </c>
      <c r="G176">
        <v>132782.11472209301</v>
      </c>
    </row>
    <row r="177" spans="1:7" x14ac:dyDescent="0.2">
      <c r="A177" t="s">
        <v>7</v>
      </c>
      <c r="B177" t="s">
        <v>20</v>
      </c>
      <c r="C177">
        <v>13</v>
      </c>
      <c r="D177">
        <v>9</v>
      </c>
      <c r="E177">
        <v>2020</v>
      </c>
      <c r="G177">
        <v>133197.59907569489</v>
      </c>
    </row>
    <row r="178" spans="1:7" x14ac:dyDescent="0.2">
      <c r="A178" t="s">
        <v>7</v>
      </c>
      <c r="B178" t="s">
        <v>20</v>
      </c>
      <c r="C178">
        <v>13</v>
      </c>
      <c r="D178">
        <v>10</v>
      </c>
      <c r="E178">
        <v>2020</v>
      </c>
      <c r="G178">
        <v>133880.77516750401</v>
      </c>
    </row>
    <row r="179" spans="1:7" x14ac:dyDescent="0.2">
      <c r="A179" t="s">
        <v>7</v>
      </c>
      <c r="B179" t="s">
        <v>20</v>
      </c>
      <c r="C179">
        <v>13</v>
      </c>
      <c r="D179">
        <v>11</v>
      </c>
      <c r="E179">
        <v>2020</v>
      </c>
      <c r="G179">
        <v>134560.17818358011</v>
      </c>
    </row>
    <row r="180" spans="1:7" x14ac:dyDescent="0.2">
      <c r="A180" t="s">
        <v>7</v>
      </c>
      <c r="B180" t="s">
        <v>20</v>
      </c>
      <c r="C180">
        <v>13</v>
      </c>
      <c r="D180">
        <v>12</v>
      </c>
      <c r="E180">
        <v>2020</v>
      </c>
      <c r="G180">
        <v>135366.94092666818</v>
      </c>
    </row>
    <row r="181" spans="1:7" x14ac:dyDescent="0.2">
      <c r="A181" t="s">
        <v>7</v>
      </c>
      <c r="B181" t="s">
        <v>20</v>
      </c>
      <c r="C181">
        <v>13</v>
      </c>
      <c r="D181">
        <v>1</v>
      </c>
      <c r="E181">
        <v>2021</v>
      </c>
      <c r="G181">
        <v>135818.51561451724</v>
      </c>
    </row>
    <row r="182" spans="1:7" x14ac:dyDescent="0.2">
      <c r="A182" t="s">
        <v>7</v>
      </c>
      <c r="B182" t="s">
        <v>20</v>
      </c>
      <c r="C182">
        <v>13</v>
      </c>
      <c r="D182">
        <v>2</v>
      </c>
      <c r="E182">
        <v>2021</v>
      </c>
      <c r="G182">
        <v>136392.96737478743</v>
      </c>
    </row>
    <row r="183" spans="1:7" x14ac:dyDescent="0.2">
      <c r="A183" t="s">
        <v>7</v>
      </c>
      <c r="B183" t="s">
        <v>20</v>
      </c>
      <c r="C183">
        <v>13</v>
      </c>
      <c r="D183">
        <v>3</v>
      </c>
      <c r="E183">
        <v>2021</v>
      </c>
      <c r="G183">
        <v>130704.75221027902</v>
      </c>
    </row>
    <row r="184" spans="1:7" x14ac:dyDescent="0.2">
      <c r="A184" t="s">
        <v>7</v>
      </c>
      <c r="B184" t="s">
        <v>21</v>
      </c>
      <c r="C184">
        <v>14</v>
      </c>
      <c r="D184">
        <v>2</v>
      </c>
      <c r="E184">
        <v>2020</v>
      </c>
      <c r="F184">
        <v>80797</v>
      </c>
    </row>
    <row r="185" spans="1:7" x14ac:dyDescent="0.2">
      <c r="A185" t="s">
        <v>7</v>
      </c>
      <c r="B185" t="s">
        <v>21</v>
      </c>
      <c r="C185">
        <v>14</v>
      </c>
      <c r="D185">
        <v>3</v>
      </c>
      <c r="E185">
        <v>2020</v>
      </c>
      <c r="F185">
        <v>72175</v>
      </c>
    </row>
    <row r="186" spans="1:7" x14ac:dyDescent="0.2">
      <c r="A186" t="s">
        <v>7</v>
      </c>
      <c r="B186" t="s">
        <v>21</v>
      </c>
      <c r="C186">
        <v>14</v>
      </c>
      <c r="D186">
        <v>4</v>
      </c>
      <c r="E186">
        <v>2020</v>
      </c>
      <c r="G186">
        <v>75489.408000399169</v>
      </c>
    </row>
    <row r="187" spans="1:7" x14ac:dyDescent="0.2">
      <c r="A187" t="s">
        <v>7</v>
      </c>
      <c r="B187" t="s">
        <v>21</v>
      </c>
      <c r="C187">
        <v>14</v>
      </c>
      <c r="D187">
        <v>5</v>
      </c>
      <c r="E187">
        <v>2020</v>
      </c>
      <c r="G187">
        <v>76074.801942157719</v>
      </c>
    </row>
    <row r="188" spans="1:7" x14ac:dyDescent="0.2">
      <c r="A188" t="s">
        <v>7</v>
      </c>
      <c r="B188" t="s">
        <v>21</v>
      </c>
      <c r="C188">
        <v>14</v>
      </c>
      <c r="D188">
        <v>6</v>
      </c>
      <c r="E188">
        <v>2020</v>
      </c>
      <c r="G188">
        <v>76470.975460653412</v>
      </c>
    </row>
    <row r="189" spans="1:7" x14ac:dyDescent="0.2">
      <c r="A189" t="s">
        <v>7</v>
      </c>
      <c r="B189" t="s">
        <v>21</v>
      </c>
      <c r="C189">
        <v>14</v>
      </c>
      <c r="D189">
        <v>7</v>
      </c>
      <c r="E189">
        <v>2020</v>
      </c>
      <c r="G189">
        <v>76649.256851068232</v>
      </c>
    </row>
    <row r="190" spans="1:7" x14ac:dyDescent="0.2">
      <c r="A190" t="s">
        <v>7</v>
      </c>
      <c r="B190" t="s">
        <v>21</v>
      </c>
      <c r="C190">
        <v>14</v>
      </c>
      <c r="D190">
        <v>8</v>
      </c>
      <c r="E190">
        <v>2020</v>
      </c>
      <c r="G190">
        <v>76892.186335795253</v>
      </c>
    </row>
    <row r="191" spans="1:7" x14ac:dyDescent="0.2">
      <c r="A191" t="s">
        <v>7</v>
      </c>
      <c r="B191" t="s">
        <v>21</v>
      </c>
      <c r="C191">
        <v>14</v>
      </c>
      <c r="D191">
        <v>9</v>
      </c>
      <c r="E191">
        <v>2020</v>
      </c>
      <c r="G191">
        <v>77056.814226983901</v>
      </c>
    </row>
    <row r="192" spans="1:7" x14ac:dyDescent="0.2">
      <c r="A192" t="s">
        <v>7</v>
      </c>
      <c r="B192" t="s">
        <v>21</v>
      </c>
      <c r="C192">
        <v>14</v>
      </c>
      <c r="D192">
        <v>10</v>
      </c>
      <c r="E192">
        <v>2020</v>
      </c>
      <c r="G192">
        <v>77327.509954344088</v>
      </c>
    </row>
    <row r="193" spans="1:7" x14ac:dyDescent="0.2">
      <c r="A193" t="s">
        <v>7</v>
      </c>
      <c r="B193" t="s">
        <v>21</v>
      </c>
      <c r="C193">
        <v>14</v>
      </c>
      <c r="D193">
        <v>11</v>
      </c>
      <c r="E193">
        <v>2020</v>
      </c>
      <c r="G193">
        <v>77596.710671132067</v>
      </c>
    </row>
    <row r="194" spans="1:7" x14ac:dyDescent="0.2">
      <c r="A194" t="s">
        <v>7</v>
      </c>
      <c r="B194" t="s">
        <v>21</v>
      </c>
      <c r="C194">
        <v>14</v>
      </c>
      <c r="D194">
        <v>12</v>
      </c>
      <c r="E194">
        <v>2020</v>
      </c>
      <c r="G194">
        <v>77916.375293717167</v>
      </c>
    </row>
    <row r="195" spans="1:7" x14ac:dyDescent="0.2">
      <c r="A195" t="s">
        <v>7</v>
      </c>
      <c r="B195" t="s">
        <v>21</v>
      </c>
      <c r="C195">
        <v>14</v>
      </c>
      <c r="D195">
        <v>1</v>
      </c>
      <c r="E195">
        <v>2021</v>
      </c>
      <c r="G195">
        <v>78095.303303713896</v>
      </c>
    </row>
    <row r="196" spans="1:7" x14ac:dyDescent="0.2">
      <c r="A196" t="s">
        <v>7</v>
      </c>
      <c r="B196" t="s">
        <v>21</v>
      </c>
      <c r="C196">
        <v>14</v>
      </c>
      <c r="D196">
        <v>2</v>
      </c>
      <c r="E196">
        <v>2021</v>
      </c>
      <c r="G196">
        <v>78322.919051606805</v>
      </c>
    </row>
    <row r="197" spans="1:7" x14ac:dyDescent="0.2">
      <c r="A197" t="s">
        <v>7</v>
      </c>
      <c r="B197" t="s">
        <v>21</v>
      </c>
      <c r="C197">
        <v>14</v>
      </c>
      <c r="D197">
        <v>3</v>
      </c>
      <c r="E197">
        <v>2021</v>
      </c>
      <c r="G197">
        <v>76069.070359009289</v>
      </c>
    </row>
    <row r="198" spans="1:7" x14ac:dyDescent="0.2">
      <c r="A198" t="s">
        <v>7</v>
      </c>
      <c r="B198" t="s">
        <v>22</v>
      </c>
      <c r="C198">
        <v>15</v>
      </c>
      <c r="D198">
        <v>2</v>
      </c>
      <c r="E198">
        <v>2020</v>
      </c>
      <c r="F198" s="2">
        <v>44429</v>
      </c>
    </row>
    <row r="199" spans="1:7" x14ac:dyDescent="0.2">
      <c r="A199" t="s">
        <v>7</v>
      </c>
      <c r="B199" t="s">
        <v>22</v>
      </c>
      <c r="C199">
        <v>15</v>
      </c>
      <c r="D199">
        <v>3</v>
      </c>
      <c r="E199">
        <v>2020</v>
      </c>
      <c r="F199" s="2">
        <v>28054</v>
      </c>
    </row>
    <row r="200" spans="1:7" x14ac:dyDescent="0.2">
      <c r="A200" t="s">
        <v>7</v>
      </c>
      <c r="B200" t="s">
        <v>22</v>
      </c>
      <c r="C200">
        <v>15</v>
      </c>
      <c r="D200">
        <v>4</v>
      </c>
      <c r="E200">
        <v>2020</v>
      </c>
      <c r="G200">
        <v>36422.322068095127</v>
      </c>
    </row>
    <row r="201" spans="1:7" x14ac:dyDescent="0.2">
      <c r="A201" t="s">
        <v>7</v>
      </c>
      <c r="B201" t="s">
        <v>22</v>
      </c>
      <c r="C201">
        <v>15</v>
      </c>
      <c r="D201">
        <v>5</v>
      </c>
      <c r="E201">
        <v>2020</v>
      </c>
      <c r="G201">
        <v>37305.408174808217</v>
      </c>
    </row>
    <row r="202" spans="1:7" x14ac:dyDescent="0.2">
      <c r="A202" t="s">
        <v>7</v>
      </c>
      <c r="B202" t="s">
        <v>22</v>
      </c>
      <c r="C202">
        <v>15</v>
      </c>
      <c r="D202">
        <v>6</v>
      </c>
      <c r="E202">
        <v>2020</v>
      </c>
      <c r="G202">
        <v>37903.049019843587</v>
      </c>
    </row>
    <row r="203" spans="1:7" x14ac:dyDescent="0.2">
      <c r="A203" t="s">
        <v>7</v>
      </c>
      <c r="B203" t="s">
        <v>22</v>
      </c>
      <c r="C203">
        <v>15</v>
      </c>
      <c r="D203">
        <v>7</v>
      </c>
      <c r="E203">
        <v>2020</v>
      </c>
      <c r="G203">
        <v>38171.992388966733</v>
      </c>
    </row>
    <row r="204" spans="1:7" x14ac:dyDescent="0.2">
      <c r="A204" t="s">
        <v>7</v>
      </c>
      <c r="B204" t="s">
        <v>22</v>
      </c>
      <c r="C204">
        <v>15</v>
      </c>
      <c r="D204">
        <v>8</v>
      </c>
      <c r="E204">
        <v>2020</v>
      </c>
      <c r="G204">
        <v>38538.45954479168</v>
      </c>
    </row>
    <row r="205" spans="1:7" x14ac:dyDescent="0.2">
      <c r="A205" t="s">
        <v>7</v>
      </c>
      <c r="B205" t="s">
        <v>22</v>
      </c>
      <c r="C205">
        <v>15</v>
      </c>
      <c r="D205">
        <v>9</v>
      </c>
      <c r="E205">
        <v>2020</v>
      </c>
      <c r="G205">
        <v>38786.806159123611</v>
      </c>
    </row>
    <row r="206" spans="1:7" x14ac:dyDescent="0.2">
      <c r="A206" t="s">
        <v>7</v>
      </c>
      <c r="B206" t="s">
        <v>22</v>
      </c>
      <c r="C206">
        <v>15</v>
      </c>
      <c r="D206">
        <v>10</v>
      </c>
      <c r="E206">
        <v>2020</v>
      </c>
      <c r="G206">
        <v>39195.159609554386</v>
      </c>
    </row>
    <row r="207" spans="1:7" x14ac:dyDescent="0.2">
      <c r="A207" t="s">
        <v>7</v>
      </c>
      <c r="B207" t="s">
        <v>22</v>
      </c>
      <c r="C207">
        <v>15</v>
      </c>
      <c r="D207">
        <v>11</v>
      </c>
      <c r="E207">
        <v>2020</v>
      </c>
      <c r="G207">
        <v>39601.257787131224</v>
      </c>
    </row>
    <row r="208" spans="1:7" x14ac:dyDescent="0.2">
      <c r="A208" t="s">
        <v>7</v>
      </c>
      <c r="B208" t="s">
        <v>22</v>
      </c>
      <c r="C208">
        <v>15</v>
      </c>
      <c r="D208">
        <v>12</v>
      </c>
      <c r="E208">
        <v>2020</v>
      </c>
      <c r="G208">
        <v>40083.482434288599</v>
      </c>
    </row>
    <row r="209" spans="1:7" x14ac:dyDescent="0.2">
      <c r="A209" t="s">
        <v>7</v>
      </c>
      <c r="B209" t="s">
        <v>22</v>
      </c>
      <c r="C209">
        <v>15</v>
      </c>
      <c r="D209">
        <v>1</v>
      </c>
      <c r="E209">
        <v>2021</v>
      </c>
      <c r="G209">
        <v>40353.401250419949</v>
      </c>
    </row>
    <row r="210" spans="1:7" x14ac:dyDescent="0.2">
      <c r="A210" t="s">
        <v>7</v>
      </c>
      <c r="B210" t="s">
        <v>22</v>
      </c>
      <c r="C210">
        <v>15</v>
      </c>
      <c r="D210">
        <v>2</v>
      </c>
      <c r="E210">
        <v>2021</v>
      </c>
      <c r="G210">
        <v>40696.767128156062</v>
      </c>
    </row>
    <row r="211" spans="1:7" x14ac:dyDescent="0.2">
      <c r="A211" t="s">
        <v>7</v>
      </c>
      <c r="B211" t="s">
        <v>22</v>
      </c>
      <c r="C211">
        <v>15</v>
      </c>
      <c r="D211">
        <v>3</v>
      </c>
      <c r="E211">
        <v>2021</v>
      </c>
      <c r="G211">
        <v>37296.761892216622</v>
      </c>
    </row>
    <row r="212" spans="1:7" x14ac:dyDescent="0.2">
      <c r="A212" t="s">
        <v>7</v>
      </c>
      <c r="B212" t="s">
        <v>23</v>
      </c>
      <c r="C212">
        <v>16</v>
      </c>
      <c r="D212">
        <v>2</v>
      </c>
      <c r="E212">
        <v>2020</v>
      </c>
      <c r="F212" s="2">
        <v>37766</v>
      </c>
    </row>
    <row r="213" spans="1:7" x14ac:dyDescent="0.2">
      <c r="A213" t="s">
        <v>7</v>
      </c>
      <c r="B213" t="s">
        <v>23</v>
      </c>
      <c r="C213">
        <v>16</v>
      </c>
      <c r="D213">
        <v>3</v>
      </c>
      <c r="E213">
        <v>2020</v>
      </c>
      <c r="F213" s="2">
        <v>32118</v>
      </c>
    </row>
    <row r="214" spans="1:7" x14ac:dyDescent="0.2">
      <c r="A214" t="s">
        <v>7</v>
      </c>
      <c r="B214" t="s">
        <v>23</v>
      </c>
      <c r="C214">
        <v>16</v>
      </c>
      <c r="D214">
        <v>4</v>
      </c>
      <c r="E214">
        <v>2020</v>
      </c>
      <c r="G214">
        <v>34145.729877835955</v>
      </c>
    </row>
    <row r="215" spans="1:7" x14ac:dyDescent="0.2">
      <c r="A215" t="s">
        <v>7</v>
      </c>
      <c r="B215" t="s">
        <v>23</v>
      </c>
      <c r="C215">
        <v>16</v>
      </c>
      <c r="D215">
        <v>5</v>
      </c>
      <c r="E215">
        <v>2020</v>
      </c>
      <c r="G215">
        <v>34545.022852353162</v>
      </c>
    </row>
    <row r="216" spans="1:7" x14ac:dyDescent="0.2">
      <c r="A216" t="s">
        <v>7</v>
      </c>
      <c r="B216" t="s">
        <v>23</v>
      </c>
      <c r="C216">
        <v>16</v>
      </c>
      <c r="D216">
        <v>6</v>
      </c>
      <c r="E216">
        <v>2020</v>
      </c>
      <c r="G216">
        <v>34815.249944471463</v>
      </c>
    </row>
    <row r="217" spans="1:7" x14ac:dyDescent="0.2">
      <c r="A217" t="s">
        <v>7</v>
      </c>
      <c r="B217" t="s">
        <v>23</v>
      </c>
      <c r="C217">
        <v>16</v>
      </c>
      <c r="D217">
        <v>7</v>
      </c>
      <c r="E217">
        <v>2020</v>
      </c>
      <c r="G217">
        <v>34936.854391668079</v>
      </c>
    </row>
    <row r="218" spans="1:7" x14ac:dyDescent="0.2">
      <c r="A218" t="s">
        <v>7</v>
      </c>
      <c r="B218" t="s">
        <v>23</v>
      </c>
      <c r="C218">
        <v>16</v>
      </c>
      <c r="D218">
        <v>8</v>
      </c>
      <c r="E218">
        <v>2020</v>
      </c>
      <c r="G218">
        <v>35102.554836505609</v>
      </c>
    </row>
    <row r="219" spans="1:7" x14ac:dyDescent="0.2">
      <c r="A219" t="s">
        <v>7</v>
      </c>
      <c r="B219" t="s">
        <v>23</v>
      </c>
      <c r="C219">
        <v>16</v>
      </c>
      <c r="D219">
        <v>9</v>
      </c>
      <c r="E219">
        <v>2020</v>
      </c>
      <c r="G219">
        <v>35214.846330612527</v>
      </c>
    </row>
    <row r="220" spans="1:7" x14ac:dyDescent="0.2">
      <c r="A220" t="s">
        <v>7</v>
      </c>
      <c r="B220" t="s">
        <v>23</v>
      </c>
      <c r="C220">
        <v>16</v>
      </c>
      <c r="D220">
        <v>10</v>
      </c>
      <c r="E220">
        <v>2020</v>
      </c>
      <c r="G220">
        <v>35399.485928764247</v>
      </c>
    </row>
    <row r="221" spans="1:7" x14ac:dyDescent="0.2">
      <c r="A221" t="s">
        <v>7</v>
      </c>
      <c r="B221" t="s">
        <v>23</v>
      </c>
      <c r="C221">
        <v>16</v>
      </c>
      <c r="D221">
        <v>11</v>
      </c>
      <c r="E221">
        <v>2020</v>
      </c>
      <c r="G221">
        <v>35583.105791015521</v>
      </c>
    </row>
    <row r="222" spans="1:7" x14ac:dyDescent="0.2">
      <c r="A222" t="s">
        <v>7</v>
      </c>
      <c r="B222" t="s">
        <v>23</v>
      </c>
      <c r="C222">
        <v>16</v>
      </c>
      <c r="D222">
        <v>12</v>
      </c>
      <c r="E222">
        <v>2020</v>
      </c>
      <c r="G222">
        <v>35801.146718491618</v>
      </c>
    </row>
    <row r="223" spans="1:7" x14ac:dyDescent="0.2">
      <c r="A223" t="s">
        <v>7</v>
      </c>
      <c r="B223" t="s">
        <v>23</v>
      </c>
      <c r="C223">
        <v>16</v>
      </c>
      <c r="D223">
        <v>1</v>
      </c>
      <c r="E223">
        <v>2021</v>
      </c>
      <c r="G223">
        <v>35923.192220229161</v>
      </c>
    </row>
    <row r="224" spans="1:7" x14ac:dyDescent="0.2">
      <c r="A224" t="s">
        <v>7</v>
      </c>
      <c r="B224" t="s">
        <v>23</v>
      </c>
      <c r="C224">
        <v>16</v>
      </c>
      <c r="D224">
        <v>2</v>
      </c>
      <c r="E224">
        <v>2021</v>
      </c>
      <c r="G224">
        <v>36078.447275910279</v>
      </c>
    </row>
    <row r="225" spans="1:7" x14ac:dyDescent="0.2">
      <c r="A225" t="s">
        <v>7</v>
      </c>
      <c r="B225" t="s">
        <v>23</v>
      </c>
      <c r="C225">
        <v>16</v>
      </c>
      <c r="D225">
        <v>3</v>
      </c>
      <c r="E225">
        <v>2021</v>
      </c>
      <c r="G225">
        <v>34541.113380934381</v>
      </c>
    </row>
    <row r="226" spans="1:7" x14ac:dyDescent="0.2">
      <c r="A226" t="s">
        <v>7</v>
      </c>
      <c r="B226" t="s">
        <v>24</v>
      </c>
      <c r="C226">
        <v>17</v>
      </c>
      <c r="D226">
        <v>2</v>
      </c>
      <c r="E226">
        <v>2020</v>
      </c>
      <c r="F226" s="2">
        <v>135089</v>
      </c>
    </row>
    <row r="227" spans="1:7" x14ac:dyDescent="0.2">
      <c r="A227" t="s">
        <v>7</v>
      </c>
      <c r="B227" t="s">
        <v>24</v>
      </c>
      <c r="C227">
        <v>17</v>
      </c>
      <c r="D227">
        <v>3</v>
      </c>
      <c r="E227">
        <v>2020</v>
      </c>
      <c r="F227" s="2">
        <v>128957</v>
      </c>
    </row>
    <row r="228" spans="1:7" x14ac:dyDescent="0.2">
      <c r="A228" t="s">
        <v>7</v>
      </c>
      <c r="B228" t="s">
        <v>24</v>
      </c>
      <c r="C228">
        <v>17</v>
      </c>
      <c r="D228">
        <v>4</v>
      </c>
      <c r="E228">
        <v>2020</v>
      </c>
      <c r="G228">
        <v>125612.87318991293</v>
      </c>
    </row>
    <row r="229" spans="1:7" x14ac:dyDescent="0.2">
      <c r="A229" t="s">
        <v>7</v>
      </c>
      <c r="B229" t="s">
        <v>24</v>
      </c>
      <c r="C229">
        <v>17</v>
      </c>
      <c r="D229">
        <v>5</v>
      </c>
      <c r="E229">
        <v>2020</v>
      </c>
      <c r="G229">
        <v>126658.03024538707</v>
      </c>
    </row>
    <row r="230" spans="1:7" x14ac:dyDescent="0.2">
      <c r="A230" t="s">
        <v>7</v>
      </c>
      <c r="B230" t="s">
        <v>24</v>
      </c>
      <c r="C230">
        <v>17</v>
      </c>
      <c r="D230">
        <v>6</v>
      </c>
      <c r="E230">
        <v>2020</v>
      </c>
      <c r="G230">
        <v>127365.35486648562</v>
      </c>
    </row>
    <row r="231" spans="1:7" x14ac:dyDescent="0.2">
      <c r="A231" t="s">
        <v>7</v>
      </c>
      <c r="B231" t="s">
        <v>24</v>
      </c>
      <c r="C231">
        <v>17</v>
      </c>
      <c r="D231">
        <v>7</v>
      </c>
      <c r="E231">
        <v>2020</v>
      </c>
      <c r="G231">
        <v>127683.65685043174</v>
      </c>
    </row>
    <row r="232" spans="1:7" x14ac:dyDescent="0.2">
      <c r="A232" t="s">
        <v>7</v>
      </c>
      <c r="B232" t="s">
        <v>24</v>
      </c>
      <c r="C232">
        <v>17</v>
      </c>
      <c r="D232">
        <v>8</v>
      </c>
      <c r="E232">
        <v>2020</v>
      </c>
      <c r="G232">
        <v>128117.38095796591</v>
      </c>
    </row>
    <row r="233" spans="1:7" x14ac:dyDescent="0.2">
      <c r="A233" t="s">
        <v>7</v>
      </c>
      <c r="B233" t="s">
        <v>24</v>
      </c>
      <c r="C233">
        <v>17</v>
      </c>
      <c r="D233">
        <v>9</v>
      </c>
      <c r="E233">
        <v>2020</v>
      </c>
      <c r="G233">
        <v>128411.30610773216</v>
      </c>
    </row>
    <row r="234" spans="1:7" x14ac:dyDescent="0.2">
      <c r="A234" t="s">
        <v>7</v>
      </c>
      <c r="B234" t="s">
        <v>24</v>
      </c>
      <c r="C234">
        <v>17</v>
      </c>
      <c r="D234">
        <v>10</v>
      </c>
      <c r="E234">
        <v>2020</v>
      </c>
      <c r="G234">
        <v>128894.60381403794</v>
      </c>
    </row>
    <row r="235" spans="1:7" x14ac:dyDescent="0.2">
      <c r="A235" t="s">
        <v>7</v>
      </c>
      <c r="B235" t="s">
        <v>24</v>
      </c>
      <c r="C235">
        <v>17</v>
      </c>
      <c r="D235">
        <v>11</v>
      </c>
      <c r="E235">
        <v>2020</v>
      </c>
      <c r="G235">
        <v>129375.2323419732</v>
      </c>
    </row>
    <row r="236" spans="1:7" x14ac:dyDescent="0.2">
      <c r="A236" t="s">
        <v>7</v>
      </c>
      <c r="B236" t="s">
        <v>24</v>
      </c>
      <c r="C236">
        <v>17</v>
      </c>
      <c r="D236">
        <v>12</v>
      </c>
      <c r="E236">
        <v>2020</v>
      </c>
      <c r="G236">
        <v>129945.95867145424</v>
      </c>
    </row>
    <row r="237" spans="1:7" x14ac:dyDescent="0.2">
      <c r="A237" t="s">
        <v>7</v>
      </c>
      <c r="B237" t="s">
        <v>24</v>
      </c>
      <c r="C237">
        <v>17</v>
      </c>
      <c r="D237">
        <v>1</v>
      </c>
      <c r="E237">
        <v>2021</v>
      </c>
      <c r="G237">
        <v>130265.41512416067</v>
      </c>
    </row>
    <row r="238" spans="1:7" x14ac:dyDescent="0.2">
      <c r="A238" t="s">
        <v>7</v>
      </c>
      <c r="B238" t="s">
        <v>24</v>
      </c>
      <c r="C238">
        <v>17</v>
      </c>
      <c r="D238">
        <v>2</v>
      </c>
      <c r="E238">
        <v>2021</v>
      </c>
      <c r="G238">
        <v>130671.79822428747</v>
      </c>
    </row>
    <row r="239" spans="1:7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126647.79712860995</v>
      </c>
    </row>
  </sheetData>
  <sortState xmlns:xlrd2="http://schemas.microsoft.com/office/spreadsheetml/2017/richdata2" ref="A2:G239">
    <sortCondition ref="C2:C23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BD6-F630-0A47-9C7A-7754777B1AC7}">
  <dimension ref="A1:L239"/>
  <sheetViews>
    <sheetView topLeftCell="A198" workbookViewId="0">
      <selection activeCell="I222" sqref="I22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25</v>
      </c>
      <c r="H1" t="s">
        <v>6</v>
      </c>
      <c r="I1" t="s">
        <v>26</v>
      </c>
      <c r="K1" t="s">
        <v>27</v>
      </c>
    </row>
    <row r="2" spans="1:12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 s="2">
        <f>SUM(F3:F18)</f>
        <v>1988180</v>
      </c>
      <c r="G2">
        <v>0.43877044736842102</v>
      </c>
    </row>
    <row r="3" spans="1:12" x14ac:dyDescent="0.2">
      <c r="A3" t="s">
        <v>7</v>
      </c>
      <c r="B3" t="s">
        <v>9</v>
      </c>
      <c r="C3">
        <v>2</v>
      </c>
      <c r="D3">
        <v>2</v>
      </c>
      <c r="E3">
        <v>2020</v>
      </c>
      <c r="F3" s="2">
        <v>40975</v>
      </c>
      <c r="G3">
        <v>0.3887177</v>
      </c>
      <c r="H3">
        <f>F2</f>
        <v>1988180</v>
      </c>
      <c r="I3">
        <f>F3/G3</f>
        <v>105410.68749892274</v>
      </c>
      <c r="J3">
        <f>SUM(I3:I19)</f>
        <v>5220582.4932761667</v>
      </c>
      <c r="L3">
        <v>1988180</v>
      </c>
    </row>
    <row r="4" spans="1:12" x14ac:dyDescent="0.2">
      <c r="A4" t="s">
        <v>7</v>
      </c>
      <c r="B4" t="s">
        <v>10</v>
      </c>
      <c r="C4">
        <v>3</v>
      </c>
      <c r="D4">
        <v>2</v>
      </c>
      <c r="E4">
        <v>2020</v>
      </c>
      <c r="F4" s="2">
        <v>148511</v>
      </c>
      <c r="G4">
        <v>0.33704719999999999</v>
      </c>
      <c r="I4">
        <f>F4/G4</f>
        <v>440623.7464663703</v>
      </c>
      <c r="L4">
        <v>1847152</v>
      </c>
    </row>
    <row r="5" spans="1:12" x14ac:dyDescent="0.2">
      <c r="A5" t="s">
        <v>7</v>
      </c>
      <c r="B5" t="s">
        <v>11</v>
      </c>
      <c r="C5">
        <v>4</v>
      </c>
      <c r="D5">
        <v>2</v>
      </c>
      <c r="E5">
        <v>2020</v>
      </c>
      <c r="F5" s="2">
        <v>43658</v>
      </c>
      <c r="G5">
        <v>0.36847200000000002</v>
      </c>
      <c r="I5">
        <f t="shared" ref="I5:I18" si="0">F5/G5</f>
        <v>118483.90108339304</v>
      </c>
      <c r="L5">
        <v>1795215.211869067</v>
      </c>
    </row>
    <row r="6" spans="1:12" x14ac:dyDescent="0.2">
      <c r="A6" t="s">
        <v>7</v>
      </c>
      <c r="B6" t="s">
        <v>12</v>
      </c>
      <c r="C6">
        <v>5</v>
      </c>
      <c r="D6">
        <v>2</v>
      </c>
      <c r="E6">
        <v>2020</v>
      </c>
      <c r="F6" s="2">
        <v>144552</v>
      </c>
      <c r="G6">
        <v>0.19695570000000001</v>
      </c>
      <c r="I6">
        <f t="shared" si="0"/>
        <v>733931.53891966562</v>
      </c>
      <c r="L6">
        <v>1816498.0116684991</v>
      </c>
    </row>
    <row r="7" spans="1:12" x14ac:dyDescent="0.2">
      <c r="A7" t="s">
        <v>7</v>
      </c>
      <c r="B7" t="s">
        <v>13</v>
      </c>
      <c r="C7">
        <v>6</v>
      </c>
      <c r="D7">
        <v>2</v>
      </c>
      <c r="E7">
        <v>2020</v>
      </c>
      <c r="F7" s="2">
        <v>198769</v>
      </c>
      <c r="G7">
        <v>0.25421329999999998</v>
      </c>
      <c r="I7">
        <f t="shared" si="0"/>
        <v>781898.50806389761</v>
      </c>
      <c r="L7">
        <v>1842166.7932543382</v>
      </c>
    </row>
    <row r="8" spans="1:12" x14ac:dyDescent="0.2">
      <c r="A8" t="s">
        <v>7</v>
      </c>
      <c r="B8" t="s">
        <v>14</v>
      </c>
      <c r="C8">
        <v>7</v>
      </c>
      <c r="D8">
        <v>2</v>
      </c>
      <c r="E8">
        <v>2020</v>
      </c>
      <c r="F8">
        <v>207009</v>
      </c>
      <c r="G8">
        <v>0.41180784999999998</v>
      </c>
      <c r="I8">
        <f t="shared" si="0"/>
        <v>502683.47240102396</v>
      </c>
      <c r="L8">
        <v>1858725.0094752498</v>
      </c>
    </row>
    <row r="9" spans="1:12" x14ac:dyDescent="0.2">
      <c r="A9" t="s">
        <v>7</v>
      </c>
      <c r="B9" t="s">
        <v>15</v>
      </c>
      <c r="C9">
        <v>8</v>
      </c>
      <c r="D9">
        <v>2</v>
      </c>
      <c r="E9">
        <v>2020</v>
      </c>
      <c r="F9" s="2">
        <v>87823</v>
      </c>
      <c r="G9">
        <v>0.2376327</v>
      </c>
      <c r="I9">
        <f t="shared" si="0"/>
        <v>369574.55771028146</v>
      </c>
      <c r="L9">
        <v>1876682.5485368993</v>
      </c>
    </row>
    <row r="10" spans="1:12" x14ac:dyDescent="0.2">
      <c r="A10" t="s">
        <v>7</v>
      </c>
      <c r="B10" t="s">
        <v>16</v>
      </c>
      <c r="C10">
        <v>9</v>
      </c>
      <c r="D10">
        <v>2</v>
      </c>
      <c r="E10">
        <v>2020</v>
      </c>
      <c r="F10">
        <v>390205</v>
      </c>
      <c r="G10">
        <v>0.64505489999999999</v>
      </c>
      <c r="I10">
        <f t="shared" si="0"/>
        <v>604917.50392098411</v>
      </c>
      <c r="L10">
        <v>1890519.34340561</v>
      </c>
    </row>
    <row r="11" spans="1:12" x14ac:dyDescent="0.2">
      <c r="A11" t="s">
        <v>7</v>
      </c>
      <c r="B11" t="s">
        <v>17</v>
      </c>
      <c r="C11">
        <v>10</v>
      </c>
      <c r="D11">
        <v>2</v>
      </c>
      <c r="E11">
        <v>2020</v>
      </c>
      <c r="F11" s="2">
        <v>121195</v>
      </c>
      <c r="G11">
        <v>0.70771989999999996</v>
      </c>
      <c r="I11">
        <f t="shared" si="0"/>
        <v>171247.12757123265</v>
      </c>
      <c r="L11">
        <v>1907412.8027774438</v>
      </c>
    </row>
    <row r="12" spans="1:12" x14ac:dyDescent="0.2">
      <c r="A12" t="s">
        <v>7</v>
      </c>
      <c r="B12" t="s">
        <v>18</v>
      </c>
      <c r="C12">
        <v>11</v>
      </c>
      <c r="D12">
        <v>2</v>
      </c>
      <c r="E12">
        <v>2020</v>
      </c>
      <c r="F12">
        <v>61970</v>
      </c>
      <c r="G12">
        <v>0.35013820000000001</v>
      </c>
      <c r="I12">
        <f t="shared" si="0"/>
        <v>176987.25817405814</v>
      </c>
      <c r="L12">
        <v>1922550.4051053366</v>
      </c>
    </row>
    <row r="13" spans="1:12" x14ac:dyDescent="0.2">
      <c r="A13" t="s">
        <v>7</v>
      </c>
      <c r="B13" t="s">
        <v>19</v>
      </c>
      <c r="C13">
        <v>12</v>
      </c>
      <c r="D13">
        <v>2</v>
      </c>
      <c r="E13">
        <v>2020</v>
      </c>
      <c r="F13" s="2">
        <v>102795</v>
      </c>
      <c r="G13">
        <v>0.74546780000000001</v>
      </c>
      <c r="I13">
        <f t="shared" si="0"/>
        <v>137893.27989753548</v>
      </c>
      <c r="L13">
        <v>1939248.8702241769</v>
      </c>
    </row>
    <row r="14" spans="1:12" x14ac:dyDescent="0.2">
      <c r="A14" t="s">
        <v>7</v>
      </c>
      <c r="B14" t="s">
        <v>20</v>
      </c>
      <c r="C14">
        <v>13</v>
      </c>
      <c r="D14">
        <v>2</v>
      </c>
      <c r="E14">
        <v>2020</v>
      </c>
      <c r="F14" s="2">
        <v>142637</v>
      </c>
      <c r="G14">
        <v>0.39358860000000001</v>
      </c>
      <c r="I14">
        <f t="shared" si="0"/>
        <v>362401.24841014197</v>
      </c>
      <c r="L14">
        <v>1948926.4572463213</v>
      </c>
    </row>
    <row r="15" spans="1:12" x14ac:dyDescent="0.2">
      <c r="A15" t="s">
        <v>7</v>
      </c>
      <c r="B15" t="s">
        <v>21</v>
      </c>
      <c r="C15">
        <v>14</v>
      </c>
      <c r="D15">
        <v>2</v>
      </c>
      <c r="E15">
        <v>2020</v>
      </c>
      <c r="F15">
        <v>80797</v>
      </c>
      <c r="G15">
        <v>0.56267394999999998</v>
      </c>
      <c r="I15">
        <f t="shared" si="0"/>
        <v>143594.70524626208</v>
      </c>
      <c r="L15">
        <v>1958756.6429865155</v>
      </c>
    </row>
    <row r="16" spans="1:12" x14ac:dyDescent="0.2">
      <c r="A16" t="s">
        <v>7</v>
      </c>
      <c r="B16" t="s">
        <v>22</v>
      </c>
      <c r="C16">
        <v>15</v>
      </c>
      <c r="D16">
        <v>2</v>
      </c>
      <c r="E16">
        <v>2020</v>
      </c>
      <c r="F16" s="2">
        <v>44429</v>
      </c>
      <c r="G16">
        <v>0.2051036</v>
      </c>
      <c r="I16">
        <f t="shared" si="0"/>
        <v>216617.35825212236</v>
      </c>
      <c r="L16">
        <v>1876716.7117450424</v>
      </c>
    </row>
    <row r="17" spans="1:9" x14ac:dyDescent="0.2">
      <c r="A17" t="s">
        <v>7</v>
      </c>
      <c r="B17" t="s">
        <v>23</v>
      </c>
      <c r="C17">
        <v>16</v>
      </c>
      <c r="D17">
        <v>2</v>
      </c>
      <c r="E17">
        <v>2020</v>
      </c>
      <c r="F17" s="2">
        <v>37766</v>
      </c>
      <c r="G17">
        <v>0.38558409999999999</v>
      </c>
      <c r="I17">
        <f t="shared" si="0"/>
        <v>97944.910072796061</v>
      </c>
    </row>
    <row r="18" spans="1:9" x14ac:dyDescent="0.2">
      <c r="A18" t="s">
        <v>7</v>
      </c>
      <c r="B18" t="s">
        <v>24</v>
      </c>
      <c r="C18">
        <v>17</v>
      </c>
      <c r="D18">
        <v>2</v>
      </c>
      <c r="E18">
        <v>2020</v>
      </c>
      <c r="F18" s="2">
        <v>135089</v>
      </c>
      <c r="G18">
        <v>0.52692430000000001</v>
      </c>
      <c r="I18">
        <f t="shared" si="0"/>
        <v>256372.68958747963</v>
      </c>
    </row>
    <row r="19" spans="1:9" x14ac:dyDescent="0.2">
      <c r="A19" t="s">
        <v>7</v>
      </c>
      <c r="B19" t="s">
        <v>8</v>
      </c>
      <c r="C19">
        <v>1</v>
      </c>
      <c r="D19">
        <v>3</v>
      </c>
      <c r="E19">
        <v>2020</v>
      </c>
      <c r="F19">
        <f>L4</f>
        <v>1847152</v>
      </c>
      <c r="G19">
        <v>0.43877044736842102</v>
      </c>
      <c r="H19">
        <f>($H$3-F19)/$J$3</f>
        <v>2.7013843796479909E-2</v>
      </c>
    </row>
    <row r="20" spans="1:9" x14ac:dyDescent="0.2">
      <c r="A20" t="s">
        <v>7</v>
      </c>
      <c r="B20" t="s">
        <v>9</v>
      </c>
      <c r="C20">
        <v>2</v>
      </c>
      <c r="D20">
        <v>3</v>
      </c>
      <c r="E20">
        <v>2020</v>
      </c>
      <c r="F20" s="2">
        <v>40966</v>
      </c>
      <c r="G20">
        <v>0.3887177</v>
      </c>
    </row>
    <row r="21" spans="1:9" x14ac:dyDescent="0.2">
      <c r="A21" t="s">
        <v>7</v>
      </c>
      <c r="B21" t="s">
        <v>10</v>
      </c>
      <c r="C21">
        <v>3</v>
      </c>
      <c r="D21">
        <v>3</v>
      </c>
      <c r="E21">
        <v>2020</v>
      </c>
      <c r="F21" s="2">
        <v>141143</v>
      </c>
      <c r="G21">
        <v>0.33704719999999999</v>
      </c>
    </row>
    <row r="22" spans="1:9" x14ac:dyDescent="0.2">
      <c r="A22" t="s">
        <v>7</v>
      </c>
      <c r="B22" t="s">
        <v>11</v>
      </c>
      <c r="C22">
        <v>4</v>
      </c>
      <c r="D22">
        <v>3</v>
      </c>
      <c r="E22">
        <v>2020</v>
      </c>
      <c r="F22" s="2">
        <v>43853</v>
      </c>
      <c r="G22">
        <v>0.36847200000000002</v>
      </c>
    </row>
    <row r="23" spans="1:9" x14ac:dyDescent="0.2">
      <c r="A23" t="s">
        <v>7</v>
      </c>
      <c r="B23" t="s">
        <v>12</v>
      </c>
      <c r="C23">
        <v>5</v>
      </c>
      <c r="D23">
        <v>3</v>
      </c>
      <c r="E23">
        <v>2020</v>
      </c>
      <c r="F23" s="2">
        <v>138196</v>
      </c>
      <c r="G23">
        <v>0.19695570000000001</v>
      </c>
    </row>
    <row r="24" spans="1:9" x14ac:dyDescent="0.2">
      <c r="A24" t="s">
        <v>7</v>
      </c>
      <c r="B24" t="s">
        <v>13</v>
      </c>
      <c r="C24">
        <v>6</v>
      </c>
      <c r="D24">
        <v>3</v>
      </c>
      <c r="E24">
        <v>2020</v>
      </c>
      <c r="F24" s="2">
        <v>185841</v>
      </c>
      <c r="G24">
        <v>0.25421329999999998</v>
      </c>
    </row>
    <row r="25" spans="1:9" x14ac:dyDescent="0.2">
      <c r="A25" t="s">
        <v>7</v>
      </c>
      <c r="B25" t="s">
        <v>14</v>
      </c>
      <c r="C25">
        <v>7</v>
      </c>
      <c r="D25">
        <v>3</v>
      </c>
      <c r="E25">
        <v>2020</v>
      </c>
      <c r="F25">
        <v>191814</v>
      </c>
      <c r="G25">
        <v>0.41180784999999998</v>
      </c>
    </row>
    <row r="26" spans="1:9" x14ac:dyDescent="0.2">
      <c r="A26" t="s">
        <v>7</v>
      </c>
      <c r="B26" t="s">
        <v>15</v>
      </c>
      <c r="C26">
        <v>8</v>
      </c>
      <c r="D26">
        <v>3</v>
      </c>
      <c r="E26">
        <v>2020</v>
      </c>
      <c r="F26" s="2">
        <v>77068</v>
      </c>
      <c r="G26">
        <v>0.2376327</v>
      </c>
    </row>
    <row r="27" spans="1:9" x14ac:dyDescent="0.2">
      <c r="A27" t="s">
        <v>7</v>
      </c>
      <c r="B27" t="s">
        <v>16</v>
      </c>
      <c r="C27">
        <v>9</v>
      </c>
      <c r="D27">
        <v>3</v>
      </c>
      <c r="E27">
        <v>2020</v>
      </c>
      <c r="F27">
        <v>386202</v>
      </c>
      <c r="G27">
        <v>0.64505489999999999</v>
      </c>
    </row>
    <row r="28" spans="1:9" x14ac:dyDescent="0.2">
      <c r="A28" t="s">
        <v>7</v>
      </c>
      <c r="B28" t="s">
        <v>17</v>
      </c>
      <c r="C28">
        <v>10</v>
      </c>
      <c r="D28">
        <v>3</v>
      </c>
      <c r="E28">
        <v>2020</v>
      </c>
      <c r="F28" s="2">
        <v>110803</v>
      </c>
      <c r="G28">
        <v>0.70771989999999996</v>
      </c>
    </row>
    <row r="29" spans="1:9" x14ac:dyDescent="0.2">
      <c r="A29" t="s">
        <v>7</v>
      </c>
      <c r="B29" t="s">
        <v>18</v>
      </c>
      <c r="C29">
        <v>11</v>
      </c>
      <c r="D29">
        <v>3</v>
      </c>
      <c r="E29">
        <v>2020</v>
      </c>
      <c r="F29">
        <v>54223</v>
      </c>
      <c r="G29">
        <v>0.35013820000000001</v>
      </c>
    </row>
    <row r="30" spans="1:9" x14ac:dyDescent="0.2">
      <c r="A30" t="s">
        <v>7</v>
      </c>
      <c r="B30" t="s">
        <v>19</v>
      </c>
      <c r="C30">
        <v>12</v>
      </c>
      <c r="D30">
        <v>3</v>
      </c>
      <c r="E30">
        <v>2020</v>
      </c>
      <c r="F30" s="2">
        <v>88873</v>
      </c>
      <c r="G30">
        <v>0.74546780000000001</v>
      </c>
    </row>
    <row r="31" spans="1:9" x14ac:dyDescent="0.2">
      <c r="A31" t="s">
        <v>7</v>
      </c>
      <c r="B31" t="s">
        <v>20</v>
      </c>
      <c r="C31">
        <v>13</v>
      </c>
      <c r="D31">
        <v>3</v>
      </c>
      <c r="E31">
        <v>2020</v>
      </c>
      <c r="F31" s="2">
        <v>126866</v>
      </c>
      <c r="G31">
        <v>0.39358860000000001</v>
      </c>
    </row>
    <row r="32" spans="1:9" x14ac:dyDescent="0.2">
      <c r="A32" t="s">
        <v>7</v>
      </c>
      <c r="B32" t="s">
        <v>21</v>
      </c>
      <c r="C32">
        <v>14</v>
      </c>
      <c r="D32">
        <v>3</v>
      </c>
      <c r="E32">
        <v>2020</v>
      </c>
      <c r="F32">
        <v>72175</v>
      </c>
      <c r="G32">
        <v>0.56267394999999998</v>
      </c>
    </row>
    <row r="33" spans="1:10" x14ac:dyDescent="0.2">
      <c r="A33" t="s">
        <v>7</v>
      </c>
      <c r="B33" t="s">
        <v>22</v>
      </c>
      <c r="C33">
        <v>15</v>
      </c>
      <c r="D33">
        <v>3</v>
      </c>
      <c r="E33">
        <v>2020</v>
      </c>
      <c r="F33" s="2">
        <v>28054</v>
      </c>
      <c r="G33">
        <v>0.2051036</v>
      </c>
    </row>
    <row r="34" spans="1:10" x14ac:dyDescent="0.2">
      <c r="A34" t="s">
        <v>7</v>
      </c>
      <c r="B34" t="s">
        <v>23</v>
      </c>
      <c r="C34">
        <v>16</v>
      </c>
      <c r="D34">
        <v>3</v>
      </c>
      <c r="E34">
        <v>2020</v>
      </c>
      <c r="F34" s="2">
        <v>32118</v>
      </c>
      <c r="G34">
        <v>0.38558409999999999</v>
      </c>
    </row>
    <row r="35" spans="1:10" x14ac:dyDescent="0.2">
      <c r="A35" t="s">
        <v>7</v>
      </c>
      <c r="B35" t="s">
        <v>24</v>
      </c>
      <c r="C35">
        <v>17</v>
      </c>
      <c r="D35">
        <v>3</v>
      </c>
      <c r="E35">
        <v>2020</v>
      </c>
      <c r="F35" s="2">
        <v>128957</v>
      </c>
      <c r="G35">
        <v>0.52692430000000001</v>
      </c>
    </row>
    <row r="36" spans="1:10" x14ac:dyDescent="0.2">
      <c r="A36" t="s">
        <v>7</v>
      </c>
      <c r="B36" t="s">
        <v>8</v>
      </c>
      <c r="C36">
        <v>1</v>
      </c>
      <c r="D36">
        <v>4</v>
      </c>
      <c r="E36">
        <v>2020</v>
      </c>
      <c r="F36">
        <f>L5</f>
        <v>1795215.211869067</v>
      </c>
      <c r="G36">
        <v>0.43877044736842102</v>
      </c>
      <c r="H36">
        <f>($H$3-F36)/$J$3</f>
        <v>3.6962309929871116E-2</v>
      </c>
      <c r="J36">
        <f>SUM(I37:I52)</f>
        <v>1795215.2118690673</v>
      </c>
    </row>
    <row r="37" spans="1:10" x14ac:dyDescent="0.2">
      <c r="A37" t="s">
        <v>7</v>
      </c>
      <c r="B37" t="s">
        <v>9</v>
      </c>
      <c r="C37">
        <v>2</v>
      </c>
      <c r="D37">
        <v>4</v>
      </c>
      <c r="E37">
        <v>2020</v>
      </c>
      <c r="G37">
        <v>0.3887177</v>
      </c>
      <c r="I37">
        <f>F3*(1-$H$36/G3)</f>
        <v>37078.777498744028</v>
      </c>
    </row>
    <row r="38" spans="1:10" x14ac:dyDescent="0.2">
      <c r="A38" t="s">
        <v>7</v>
      </c>
      <c r="B38" t="s">
        <v>10</v>
      </c>
      <c r="C38">
        <v>3</v>
      </c>
      <c r="D38">
        <v>4</v>
      </c>
      <c r="E38">
        <v>2020</v>
      </c>
      <c r="G38">
        <v>0.33704719999999999</v>
      </c>
      <c r="I38">
        <f t="shared" ref="I38:I52" si="1">F4*(1-$H$36/G4)</f>
        <v>132224.52852064907</v>
      </c>
    </row>
    <row r="39" spans="1:10" x14ac:dyDescent="0.2">
      <c r="A39" t="s">
        <v>7</v>
      </c>
      <c r="B39" t="s">
        <v>11</v>
      </c>
      <c r="C39">
        <v>4</v>
      </c>
      <c r="D39">
        <v>4</v>
      </c>
      <c r="E39">
        <v>2020</v>
      </c>
      <c r="G39">
        <v>0.36847200000000002</v>
      </c>
      <c r="I39">
        <f>F5*(1-($H$36/G5))</f>
        <v>39278.561326455434</v>
      </c>
    </row>
    <row r="40" spans="1:10" x14ac:dyDescent="0.2">
      <c r="A40" t="s">
        <v>7</v>
      </c>
      <c r="B40" t="s">
        <v>12</v>
      </c>
      <c r="C40">
        <v>5</v>
      </c>
      <c r="D40">
        <v>4</v>
      </c>
      <c r="E40">
        <v>2020</v>
      </c>
      <c r="G40">
        <v>0.19695570000000001</v>
      </c>
      <c r="I40">
        <f t="shared" si="1"/>
        <v>117424.19499114405</v>
      </c>
    </row>
    <row r="41" spans="1:10" x14ac:dyDescent="0.2">
      <c r="A41" t="s">
        <v>7</v>
      </c>
      <c r="B41" t="s">
        <v>13</v>
      </c>
      <c r="C41">
        <v>6</v>
      </c>
      <c r="D41">
        <v>4</v>
      </c>
      <c r="E41">
        <v>2020</v>
      </c>
      <c r="G41">
        <v>0.25421329999999998</v>
      </c>
      <c r="I41">
        <f t="shared" si="1"/>
        <v>169868.22501123839</v>
      </c>
    </row>
    <row r="42" spans="1:10" x14ac:dyDescent="0.2">
      <c r="A42" t="s">
        <v>7</v>
      </c>
      <c r="B42" t="s">
        <v>14</v>
      </c>
      <c r="C42">
        <v>7</v>
      </c>
      <c r="D42">
        <v>4</v>
      </c>
      <c r="E42">
        <v>2020</v>
      </c>
      <c r="G42">
        <v>0.41180784999999998</v>
      </c>
      <c r="I42">
        <f t="shared" si="1"/>
        <v>188428.65769648954</v>
      </c>
    </row>
    <row r="43" spans="1:10" x14ac:dyDescent="0.2">
      <c r="A43" t="s">
        <v>7</v>
      </c>
      <c r="B43" t="s">
        <v>15</v>
      </c>
      <c r="C43">
        <v>8</v>
      </c>
      <c r="D43">
        <v>4</v>
      </c>
      <c r="E43">
        <v>2020</v>
      </c>
      <c r="G43">
        <v>0.2376327</v>
      </c>
      <c r="I43">
        <f t="shared" si="1"/>
        <v>74162.670655717535</v>
      </c>
    </row>
    <row r="44" spans="1:10" x14ac:dyDescent="0.2">
      <c r="A44" t="s">
        <v>7</v>
      </c>
      <c r="B44" t="s">
        <v>16</v>
      </c>
      <c r="C44">
        <v>9</v>
      </c>
      <c r="D44">
        <v>4</v>
      </c>
      <c r="E44">
        <v>2020</v>
      </c>
      <c r="G44">
        <v>0.64505489999999999</v>
      </c>
      <c r="I44">
        <f t="shared" si="1"/>
        <v>367845.85173806857</v>
      </c>
    </row>
    <row r="45" spans="1:10" x14ac:dyDescent="0.2">
      <c r="A45" t="s">
        <v>7</v>
      </c>
      <c r="B45" t="s">
        <v>17</v>
      </c>
      <c r="C45">
        <v>10</v>
      </c>
      <c r="D45">
        <v>4</v>
      </c>
      <c r="E45">
        <v>2020</v>
      </c>
      <c r="G45">
        <v>0.70771989999999996</v>
      </c>
      <c r="I45">
        <f t="shared" si="1"/>
        <v>114865.31059611193</v>
      </c>
    </row>
    <row r="46" spans="1:10" x14ac:dyDescent="0.2">
      <c r="A46" t="s">
        <v>7</v>
      </c>
      <c r="B46" t="s">
        <v>18</v>
      </c>
      <c r="C46">
        <v>11</v>
      </c>
      <c r="D46">
        <v>4</v>
      </c>
      <c r="E46">
        <v>2020</v>
      </c>
      <c r="G46">
        <v>0.35013820000000001</v>
      </c>
      <c r="I46">
        <f>F12*(1-$H$36/G12)</f>
        <v>55428.142109732347</v>
      </c>
    </row>
    <row r="47" spans="1:10" x14ac:dyDescent="0.2">
      <c r="A47" t="s">
        <v>7</v>
      </c>
      <c r="B47" t="s">
        <v>19</v>
      </c>
      <c r="C47">
        <v>12</v>
      </c>
      <c r="D47">
        <v>4</v>
      </c>
      <c r="E47">
        <v>2020</v>
      </c>
      <c r="G47">
        <v>0.74546780000000001</v>
      </c>
      <c r="I47">
        <f t="shared" si="1"/>
        <v>97698.145851180831</v>
      </c>
    </row>
    <row r="48" spans="1:10" x14ac:dyDescent="0.2">
      <c r="A48" t="s">
        <v>7</v>
      </c>
      <c r="B48" t="s">
        <v>20</v>
      </c>
      <c r="C48">
        <v>13</v>
      </c>
      <c r="D48">
        <v>4</v>
      </c>
      <c r="E48">
        <v>2020</v>
      </c>
      <c r="G48">
        <v>0.39358860000000001</v>
      </c>
      <c r="I48">
        <f t="shared" si="1"/>
        <v>129241.81273729212</v>
      </c>
    </row>
    <row r="49" spans="1:10" x14ac:dyDescent="0.2">
      <c r="A49" t="s">
        <v>7</v>
      </c>
      <c r="B49" t="s">
        <v>21</v>
      </c>
      <c r="C49">
        <v>14</v>
      </c>
      <c r="D49">
        <v>4</v>
      </c>
      <c r="E49">
        <v>2020</v>
      </c>
      <c r="G49">
        <v>0.56267394999999998</v>
      </c>
      <c r="I49">
        <f t="shared" si="1"/>
        <v>75489.408000399169</v>
      </c>
    </row>
    <row r="50" spans="1:10" x14ac:dyDescent="0.2">
      <c r="A50" t="s">
        <v>7</v>
      </c>
      <c r="B50" t="s">
        <v>22</v>
      </c>
      <c r="C50">
        <v>15</v>
      </c>
      <c r="D50">
        <v>4</v>
      </c>
      <c r="E50">
        <v>2020</v>
      </c>
      <c r="G50">
        <v>0.2051036</v>
      </c>
      <c r="I50">
        <f t="shared" si="1"/>
        <v>36422.322068095127</v>
      </c>
    </row>
    <row r="51" spans="1:10" x14ac:dyDescent="0.2">
      <c r="A51" t="s">
        <v>7</v>
      </c>
      <c r="B51" t="s">
        <v>23</v>
      </c>
      <c r="C51">
        <v>16</v>
      </c>
      <c r="D51">
        <v>4</v>
      </c>
      <c r="E51">
        <v>2020</v>
      </c>
      <c r="G51">
        <v>0.38558409999999999</v>
      </c>
      <c r="I51">
        <f t="shared" si="1"/>
        <v>34145.729877835955</v>
      </c>
    </row>
    <row r="52" spans="1:10" x14ac:dyDescent="0.2">
      <c r="A52" t="s">
        <v>7</v>
      </c>
      <c r="B52" t="s">
        <v>24</v>
      </c>
      <c r="C52">
        <v>17</v>
      </c>
      <c r="D52">
        <v>4</v>
      </c>
      <c r="E52">
        <v>2020</v>
      </c>
      <c r="G52">
        <v>0.52692430000000001</v>
      </c>
      <c r="I52">
        <f t="shared" si="1"/>
        <v>125612.87318991293</v>
      </c>
    </row>
    <row r="53" spans="1:10" x14ac:dyDescent="0.2">
      <c r="A53" t="s">
        <v>7</v>
      </c>
      <c r="B53" t="s">
        <v>8</v>
      </c>
      <c r="C53">
        <v>1</v>
      </c>
      <c r="D53">
        <v>5</v>
      </c>
      <c r="E53">
        <v>2020</v>
      </c>
      <c r="F53">
        <f>L6</f>
        <v>1816498.0116684991</v>
      </c>
      <c r="G53">
        <v>0.43877044736842102</v>
      </c>
      <c r="H53">
        <f>($H$3-F53)/$J$3</f>
        <v>3.2885600132287578E-2</v>
      </c>
      <c r="J53">
        <f>SUM(I54:I69)</f>
        <v>1816498.0116684989</v>
      </c>
    </row>
    <row r="54" spans="1:10" x14ac:dyDescent="0.2">
      <c r="A54" t="s">
        <v>7</v>
      </c>
      <c r="B54" t="s">
        <v>9</v>
      </c>
      <c r="C54">
        <v>2</v>
      </c>
      <c r="D54">
        <v>5</v>
      </c>
      <c r="E54">
        <v>2020</v>
      </c>
      <c r="G54">
        <v>0.3887177</v>
      </c>
      <c r="I54">
        <f>F3*(1-$H$53/G3)</f>
        <v>37508.506281240901</v>
      </c>
    </row>
    <row r="55" spans="1:10" x14ac:dyDescent="0.2">
      <c r="A55" t="s">
        <v>7</v>
      </c>
      <c r="B55" t="s">
        <v>10</v>
      </c>
      <c r="C55">
        <v>3</v>
      </c>
      <c r="D55">
        <v>5</v>
      </c>
      <c r="E55">
        <v>2020</v>
      </c>
      <c r="G55">
        <v>0.33704719999999999</v>
      </c>
      <c r="I55">
        <f t="shared" ref="I55:I69" si="2">F4*(1-$H$53/G4)</f>
        <v>134020.82366491648</v>
      </c>
    </row>
    <row r="56" spans="1:10" x14ac:dyDescent="0.2">
      <c r="A56" t="s">
        <v>7</v>
      </c>
      <c r="B56" t="s">
        <v>11</v>
      </c>
      <c r="C56">
        <v>4</v>
      </c>
      <c r="D56">
        <v>5</v>
      </c>
      <c r="E56">
        <v>2020</v>
      </c>
      <c r="G56">
        <v>0.36847200000000002</v>
      </c>
      <c r="I56">
        <f t="shared" si="2"/>
        <v>39761.58580685802</v>
      </c>
    </row>
    <row r="57" spans="1:10" x14ac:dyDescent="0.2">
      <c r="A57" t="s">
        <v>7</v>
      </c>
      <c r="B57" t="s">
        <v>12</v>
      </c>
      <c r="C57">
        <v>5</v>
      </c>
      <c r="D57">
        <v>5</v>
      </c>
      <c r="E57">
        <v>2020</v>
      </c>
      <c r="G57">
        <v>0.19695570000000001</v>
      </c>
      <c r="I57">
        <f t="shared" si="2"/>
        <v>120416.22088661343</v>
      </c>
    </row>
    <row r="58" spans="1:10" x14ac:dyDescent="0.2">
      <c r="A58" t="s">
        <v>7</v>
      </c>
      <c r="B58" t="s">
        <v>13</v>
      </c>
      <c r="C58">
        <v>6</v>
      </c>
      <c r="D58">
        <v>5</v>
      </c>
      <c r="E58">
        <v>2020</v>
      </c>
      <c r="G58">
        <v>0.25421329999999998</v>
      </c>
      <c r="I58">
        <f t="shared" si="2"/>
        <v>173055.79831977843</v>
      </c>
    </row>
    <row r="59" spans="1:10" x14ac:dyDescent="0.2">
      <c r="A59" t="s">
        <v>7</v>
      </c>
      <c r="B59" t="s">
        <v>14</v>
      </c>
      <c r="C59">
        <v>7</v>
      </c>
      <c r="D59">
        <v>5</v>
      </c>
      <c r="E59">
        <v>2020</v>
      </c>
      <c r="G59">
        <v>0.41180784999999998</v>
      </c>
      <c r="I59">
        <f t="shared" si="2"/>
        <v>190477.9523335101</v>
      </c>
    </row>
    <row r="60" spans="1:10" x14ac:dyDescent="0.2">
      <c r="A60" t="s">
        <v>7</v>
      </c>
      <c r="B60" t="s">
        <v>15</v>
      </c>
      <c r="C60">
        <v>8</v>
      </c>
      <c r="D60">
        <v>5</v>
      </c>
      <c r="E60">
        <v>2020</v>
      </c>
      <c r="G60">
        <v>0.2376327</v>
      </c>
      <c r="I60">
        <f t="shared" si="2"/>
        <v>75669.318876072648</v>
      </c>
    </row>
    <row r="61" spans="1:10" x14ac:dyDescent="0.2">
      <c r="A61" t="s">
        <v>7</v>
      </c>
      <c r="B61" t="s">
        <v>16</v>
      </c>
      <c r="C61">
        <v>9</v>
      </c>
      <c r="D61">
        <v>5</v>
      </c>
      <c r="E61">
        <v>2020</v>
      </c>
      <c r="G61">
        <v>0.64505489999999999</v>
      </c>
      <c r="I61">
        <f t="shared" si="2"/>
        <v>370311.92485303298</v>
      </c>
    </row>
    <row r="62" spans="1:10" x14ac:dyDescent="0.2">
      <c r="A62" t="s">
        <v>7</v>
      </c>
      <c r="B62" t="s">
        <v>17</v>
      </c>
      <c r="C62">
        <v>10</v>
      </c>
      <c r="D62">
        <v>5</v>
      </c>
      <c r="E62">
        <v>2020</v>
      </c>
      <c r="G62">
        <v>0.70771989999999996</v>
      </c>
      <c r="I62">
        <f t="shared" si="2"/>
        <v>115563.4354388896</v>
      </c>
    </row>
    <row r="63" spans="1:10" x14ac:dyDescent="0.2">
      <c r="A63" t="s">
        <v>7</v>
      </c>
      <c r="B63" t="s">
        <v>18</v>
      </c>
      <c r="C63">
        <v>11</v>
      </c>
      <c r="D63">
        <v>5</v>
      </c>
      <c r="E63">
        <v>2020</v>
      </c>
      <c r="G63">
        <v>0.35013820000000001</v>
      </c>
      <c r="I63">
        <f t="shared" si="2"/>
        <v>56149.66779917798</v>
      </c>
    </row>
    <row r="64" spans="1:10" x14ac:dyDescent="0.2">
      <c r="A64" t="s">
        <v>7</v>
      </c>
      <c r="B64" t="s">
        <v>19</v>
      </c>
      <c r="C64">
        <v>12</v>
      </c>
      <c r="D64">
        <v>5</v>
      </c>
      <c r="E64">
        <v>2020</v>
      </c>
      <c r="G64">
        <v>0.74546780000000001</v>
      </c>
      <c r="I64">
        <f t="shared" si="2"/>
        <v>98260.296736360033</v>
      </c>
    </row>
    <row r="65" spans="1:9" x14ac:dyDescent="0.2">
      <c r="A65" t="s">
        <v>7</v>
      </c>
      <c r="B65" t="s">
        <v>20</v>
      </c>
      <c r="C65">
        <v>13</v>
      </c>
      <c r="D65">
        <v>5</v>
      </c>
      <c r="E65">
        <v>2020</v>
      </c>
      <c r="G65">
        <v>0.39358860000000001</v>
      </c>
      <c r="I65">
        <f t="shared" si="2"/>
        <v>130719.21745734225</v>
      </c>
    </row>
    <row r="66" spans="1:9" x14ac:dyDescent="0.2">
      <c r="A66" t="s">
        <v>7</v>
      </c>
      <c r="B66" t="s">
        <v>21</v>
      </c>
      <c r="C66">
        <v>14</v>
      </c>
      <c r="D66">
        <v>5</v>
      </c>
      <c r="E66">
        <v>2020</v>
      </c>
      <c r="G66">
        <v>0.56267394999999998</v>
      </c>
      <c r="I66">
        <f t="shared" si="2"/>
        <v>76074.801942157719</v>
      </c>
    </row>
    <row r="67" spans="1:9" x14ac:dyDescent="0.2">
      <c r="A67" t="s">
        <v>7</v>
      </c>
      <c r="B67" t="s">
        <v>22</v>
      </c>
      <c r="C67">
        <v>15</v>
      </c>
      <c r="D67">
        <v>5</v>
      </c>
      <c r="E67">
        <v>2020</v>
      </c>
      <c r="G67">
        <v>0.2051036</v>
      </c>
      <c r="I67">
        <f t="shared" si="2"/>
        <v>37305.408174808217</v>
      </c>
    </row>
    <row r="68" spans="1:9" x14ac:dyDescent="0.2">
      <c r="A68" t="s">
        <v>7</v>
      </c>
      <c r="B68" t="s">
        <v>23</v>
      </c>
      <c r="C68">
        <v>16</v>
      </c>
      <c r="D68">
        <v>5</v>
      </c>
      <c r="E68">
        <v>2020</v>
      </c>
      <c r="G68">
        <v>0.38558409999999999</v>
      </c>
      <c r="I68">
        <f t="shared" si="2"/>
        <v>34545.022852353162</v>
      </c>
    </row>
    <row r="69" spans="1:9" x14ac:dyDescent="0.2">
      <c r="A69" t="s">
        <v>7</v>
      </c>
      <c r="B69" t="s">
        <v>24</v>
      </c>
      <c r="C69">
        <v>17</v>
      </c>
      <c r="D69">
        <v>5</v>
      </c>
      <c r="E69">
        <v>2020</v>
      </c>
      <c r="G69">
        <v>0.52692430000000001</v>
      </c>
      <c r="I69">
        <f t="shared" si="2"/>
        <v>126658.03024538707</v>
      </c>
    </row>
    <row r="70" spans="1:9" x14ac:dyDescent="0.2">
      <c r="A70" t="s">
        <v>7</v>
      </c>
      <c r="B70" t="s">
        <v>8</v>
      </c>
      <c r="C70">
        <v>1</v>
      </c>
      <c r="D70">
        <v>6</v>
      </c>
      <c r="E70">
        <v>2020</v>
      </c>
      <c r="F70">
        <f>L7</f>
        <v>1842166.7932543382</v>
      </c>
      <c r="G70">
        <v>0.43877044736842102</v>
      </c>
      <c r="H70">
        <f>($H$3-F70)/$J$3</f>
        <v>2.7968757688192659E-2</v>
      </c>
    </row>
    <row r="71" spans="1:9" x14ac:dyDescent="0.2">
      <c r="A71" t="s">
        <v>7</v>
      </c>
      <c r="B71" t="s">
        <v>9</v>
      </c>
      <c r="C71">
        <v>2</v>
      </c>
      <c r="D71">
        <v>6</v>
      </c>
      <c r="E71">
        <v>2020</v>
      </c>
      <c r="G71">
        <v>0.3887177</v>
      </c>
      <c r="I71">
        <f>F3*(1-$H$70/G3)</f>
        <v>38026.794023596827</v>
      </c>
    </row>
    <row r="72" spans="1:9" x14ac:dyDescent="0.2">
      <c r="A72" t="s">
        <v>7</v>
      </c>
      <c r="B72" t="s">
        <v>10</v>
      </c>
      <c r="C72">
        <v>3</v>
      </c>
      <c r="D72">
        <v>6</v>
      </c>
      <c r="E72">
        <v>2020</v>
      </c>
      <c r="G72">
        <v>0.33704719999999999</v>
      </c>
      <c r="I72">
        <f t="shared" ref="I72:I86" si="3">F4*(1-$H$70/G4)</f>
        <v>136187.30120341846</v>
      </c>
    </row>
    <row r="73" spans="1:9" x14ac:dyDescent="0.2">
      <c r="A73" t="s">
        <v>7</v>
      </c>
      <c r="B73" t="s">
        <v>11</v>
      </c>
      <c r="C73">
        <v>4</v>
      </c>
      <c r="D73">
        <v>6</v>
      </c>
      <c r="E73">
        <v>2020</v>
      </c>
      <c r="G73">
        <v>0.36847200000000002</v>
      </c>
      <c r="I73">
        <f t="shared" si="3"/>
        <v>40344.152480646793</v>
      </c>
    </row>
    <row r="74" spans="1:9" x14ac:dyDescent="0.2">
      <c r="A74" t="s">
        <v>7</v>
      </c>
      <c r="B74" t="s">
        <v>12</v>
      </c>
      <c r="C74">
        <v>5</v>
      </c>
      <c r="D74">
        <v>6</v>
      </c>
      <c r="E74">
        <v>2020</v>
      </c>
      <c r="G74">
        <v>0.19695570000000001</v>
      </c>
      <c r="I74">
        <f t="shared" si="3"/>
        <v>124024.84662823353</v>
      </c>
    </row>
    <row r="75" spans="1:9" x14ac:dyDescent="0.2">
      <c r="A75" t="s">
        <v>7</v>
      </c>
      <c r="B75" t="s">
        <v>13</v>
      </c>
      <c r="C75">
        <v>6</v>
      </c>
      <c r="D75">
        <v>6</v>
      </c>
      <c r="E75">
        <v>2020</v>
      </c>
      <c r="G75">
        <v>0.25421329999999998</v>
      </c>
      <c r="I75">
        <f t="shared" si="3"/>
        <v>176900.2700912015</v>
      </c>
    </row>
    <row r="76" spans="1:9" x14ac:dyDescent="0.2">
      <c r="A76" t="s">
        <v>7</v>
      </c>
      <c r="B76" t="s">
        <v>14</v>
      </c>
      <c r="C76">
        <v>7</v>
      </c>
      <c r="D76">
        <v>6</v>
      </c>
      <c r="E76">
        <v>2020</v>
      </c>
      <c r="G76">
        <v>0.41180784999999998</v>
      </c>
      <c r="I76">
        <f t="shared" si="3"/>
        <v>192949.56776655649</v>
      </c>
    </row>
    <row r="77" spans="1:9" x14ac:dyDescent="0.2">
      <c r="A77" t="s">
        <v>7</v>
      </c>
      <c r="B77" t="s">
        <v>15</v>
      </c>
      <c r="C77">
        <v>8</v>
      </c>
      <c r="D77">
        <v>6</v>
      </c>
      <c r="E77">
        <v>2020</v>
      </c>
      <c r="G77">
        <v>0.2376327</v>
      </c>
      <c r="I77">
        <f t="shared" si="3"/>
        <v>77486.458747680153</v>
      </c>
    </row>
    <row r="78" spans="1:9" x14ac:dyDescent="0.2">
      <c r="A78" t="s">
        <v>7</v>
      </c>
      <c r="B78" t="s">
        <v>16</v>
      </c>
      <c r="C78">
        <v>9</v>
      </c>
      <c r="D78">
        <v>6</v>
      </c>
      <c r="E78">
        <v>2020</v>
      </c>
      <c r="G78">
        <v>0.64505489999999999</v>
      </c>
      <c r="I78">
        <f t="shared" si="3"/>
        <v>373286.20891148766</v>
      </c>
    </row>
    <row r="79" spans="1:9" x14ac:dyDescent="0.2">
      <c r="A79" t="s">
        <v>7</v>
      </c>
      <c r="B79" t="s">
        <v>17</v>
      </c>
      <c r="C79">
        <v>10</v>
      </c>
      <c r="D79">
        <v>6</v>
      </c>
      <c r="E79">
        <v>2020</v>
      </c>
      <c r="G79">
        <v>0.70771989999999996</v>
      </c>
      <c r="I79">
        <f t="shared" si="3"/>
        <v>116405.43058416118</v>
      </c>
    </row>
    <row r="80" spans="1:9" x14ac:dyDescent="0.2">
      <c r="A80" t="s">
        <v>7</v>
      </c>
      <c r="B80" t="s">
        <v>18</v>
      </c>
      <c r="C80">
        <v>11</v>
      </c>
      <c r="D80">
        <v>6</v>
      </c>
      <c r="E80">
        <v>2020</v>
      </c>
      <c r="G80">
        <v>0.35013820000000001</v>
      </c>
      <c r="I80">
        <f t="shared" si="3"/>
        <v>57019.886262232176</v>
      </c>
    </row>
    <row r="81" spans="1:9" x14ac:dyDescent="0.2">
      <c r="A81" t="s">
        <v>7</v>
      </c>
      <c r="B81" t="s">
        <v>19</v>
      </c>
      <c r="C81">
        <v>12</v>
      </c>
      <c r="D81">
        <v>6</v>
      </c>
      <c r="E81">
        <v>2020</v>
      </c>
      <c r="G81">
        <v>0.74546780000000001</v>
      </c>
      <c r="I81">
        <f t="shared" si="3"/>
        <v>98938.296267715705</v>
      </c>
    </row>
    <row r="82" spans="1:9" x14ac:dyDescent="0.2">
      <c r="A82" t="s">
        <v>7</v>
      </c>
      <c r="B82" t="s">
        <v>20</v>
      </c>
      <c r="C82">
        <v>13</v>
      </c>
      <c r="D82">
        <v>6</v>
      </c>
      <c r="E82">
        <v>2020</v>
      </c>
      <c r="G82">
        <v>0.39358860000000001</v>
      </c>
      <c r="I82">
        <f t="shared" si="3"/>
        <v>132501.08729731821</v>
      </c>
    </row>
    <row r="83" spans="1:9" x14ac:dyDescent="0.2">
      <c r="A83" t="s">
        <v>7</v>
      </c>
      <c r="B83" t="s">
        <v>21</v>
      </c>
      <c r="C83">
        <v>14</v>
      </c>
      <c r="D83">
        <v>6</v>
      </c>
      <c r="E83">
        <v>2020</v>
      </c>
      <c r="G83">
        <v>0.56267394999999998</v>
      </c>
      <c r="I83">
        <f t="shared" si="3"/>
        <v>76780.834483659855</v>
      </c>
    </row>
    <row r="84" spans="1:9" x14ac:dyDescent="0.2">
      <c r="A84" t="s">
        <v>7</v>
      </c>
      <c r="B84" t="s">
        <v>22</v>
      </c>
      <c r="C84">
        <v>15</v>
      </c>
      <c r="D84">
        <v>6</v>
      </c>
      <c r="E84">
        <v>2020</v>
      </c>
      <c r="G84">
        <v>0.2051036</v>
      </c>
      <c r="I84">
        <f t="shared" si="3"/>
        <v>38370.481595989972</v>
      </c>
    </row>
    <row r="85" spans="1:9" x14ac:dyDescent="0.2">
      <c r="A85" t="s">
        <v>7</v>
      </c>
      <c r="B85" t="s">
        <v>23</v>
      </c>
      <c r="C85">
        <v>16</v>
      </c>
      <c r="D85">
        <v>6</v>
      </c>
      <c r="E85">
        <v>2020</v>
      </c>
      <c r="G85">
        <v>0.38558409999999999</v>
      </c>
      <c r="I85">
        <f t="shared" si="3"/>
        <v>35026.602543382149</v>
      </c>
    </row>
    <row r="86" spans="1:9" x14ac:dyDescent="0.2">
      <c r="A86" t="s">
        <v>7</v>
      </c>
      <c r="B86" t="s">
        <v>24</v>
      </c>
      <c r="C86">
        <v>17</v>
      </c>
      <c r="D86">
        <v>6</v>
      </c>
      <c r="E86">
        <v>2020</v>
      </c>
      <c r="G86">
        <v>0.52692430000000001</v>
      </c>
      <c r="I86">
        <f t="shared" si="3"/>
        <v>127918.57436705755</v>
      </c>
    </row>
    <row r="87" spans="1:9" x14ac:dyDescent="0.2">
      <c r="A87" t="s">
        <v>7</v>
      </c>
      <c r="B87" t="s">
        <v>8</v>
      </c>
      <c r="C87">
        <v>1</v>
      </c>
      <c r="D87">
        <v>7</v>
      </c>
      <c r="E87">
        <v>2020</v>
      </c>
      <c r="F87">
        <f>L8</f>
        <v>1858725.0094752498</v>
      </c>
      <c r="G87">
        <v>0.43877044736842102</v>
      </c>
      <c r="H87">
        <f>($H$3-F87)/$J$3</f>
        <v>2.4797039543284941E-2</v>
      </c>
    </row>
    <row r="88" spans="1:9" x14ac:dyDescent="0.2">
      <c r="A88" t="s">
        <v>7</v>
      </c>
      <c r="B88" t="s">
        <v>9</v>
      </c>
      <c r="C88">
        <v>2</v>
      </c>
      <c r="D88">
        <v>7</v>
      </c>
      <c r="E88">
        <v>2020</v>
      </c>
      <c r="G88">
        <v>0.3887177</v>
      </c>
      <c r="I88">
        <f>F3*(1-$H$87/G3)</f>
        <v>38361.127013804362</v>
      </c>
    </row>
    <row r="89" spans="1:9" x14ac:dyDescent="0.2">
      <c r="A89" t="s">
        <v>7</v>
      </c>
      <c r="B89" t="s">
        <v>10</v>
      </c>
      <c r="C89">
        <v>3</v>
      </c>
      <c r="D89">
        <v>7</v>
      </c>
      <c r="E89">
        <v>2020</v>
      </c>
      <c r="G89">
        <v>0.33704719999999999</v>
      </c>
      <c r="I89">
        <f t="shared" ref="I89:I103" si="4">F4*(1-$H$87/G4)</f>
        <v>137584.83553516306</v>
      </c>
    </row>
    <row r="90" spans="1:9" x14ac:dyDescent="0.2">
      <c r="A90" t="s">
        <v>7</v>
      </c>
      <c r="B90" t="s">
        <v>11</v>
      </c>
      <c r="C90">
        <v>4</v>
      </c>
      <c r="D90">
        <v>7</v>
      </c>
      <c r="E90">
        <v>2020</v>
      </c>
      <c r="G90">
        <v>0.36847200000000002</v>
      </c>
      <c r="I90">
        <f t="shared" si="4"/>
        <v>40719.950019592441</v>
      </c>
    </row>
    <row r="91" spans="1:9" x14ac:dyDescent="0.2">
      <c r="A91" t="s">
        <v>7</v>
      </c>
      <c r="B91" t="s">
        <v>12</v>
      </c>
      <c r="C91">
        <v>5</v>
      </c>
      <c r="D91">
        <v>7</v>
      </c>
      <c r="E91">
        <v>2020</v>
      </c>
      <c r="G91">
        <v>0.19695570000000001</v>
      </c>
      <c r="I91">
        <f t="shared" si="4"/>
        <v>126352.67060734508</v>
      </c>
    </row>
    <row r="92" spans="1:9" x14ac:dyDescent="0.2">
      <c r="A92" t="s">
        <v>7</v>
      </c>
      <c r="B92" t="s">
        <v>13</v>
      </c>
      <c r="C92">
        <v>6</v>
      </c>
      <c r="D92">
        <v>7</v>
      </c>
      <c r="E92">
        <v>2020</v>
      </c>
      <c r="G92">
        <v>0.25421329999999998</v>
      </c>
      <c r="I92">
        <f t="shared" si="4"/>
        <v>179380.23177670402</v>
      </c>
    </row>
    <row r="93" spans="1:9" x14ac:dyDescent="0.2">
      <c r="A93" t="s">
        <v>7</v>
      </c>
      <c r="B93" t="s">
        <v>14</v>
      </c>
      <c r="C93">
        <v>7</v>
      </c>
      <c r="D93">
        <v>7</v>
      </c>
      <c r="E93">
        <v>2020</v>
      </c>
      <c r="G93">
        <v>0.41180784999999998</v>
      </c>
      <c r="I93">
        <f t="shared" si="4"/>
        <v>194543.93805711603</v>
      </c>
    </row>
    <row r="94" spans="1:9" x14ac:dyDescent="0.2">
      <c r="A94" t="s">
        <v>7</v>
      </c>
      <c r="B94" t="s">
        <v>15</v>
      </c>
      <c r="C94">
        <v>8</v>
      </c>
      <c r="D94">
        <v>7</v>
      </c>
      <c r="E94">
        <v>2020</v>
      </c>
      <c r="G94">
        <v>0.2376327</v>
      </c>
      <c r="I94">
        <f t="shared" si="4"/>
        <v>78658.645078266112</v>
      </c>
    </row>
    <row r="95" spans="1:9" x14ac:dyDescent="0.2">
      <c r="A95" t="s">
        <v>7</v>
      </c>
      <c r="B95" t="s">
        <v>16</v>
      </c>
      <c r="C95">
        <v>9</v>
      </c>
      <c r="D95">
        <v>7</v>
      </c>
      <c r="E95">
        <v>2020</v>
      </c>
      <c r="G95">
        <v>0.64505489999999999</v>
      </c>
      <c r="I95">
        <f t="shared" si="4"/>
        <v>375204.83673484618</v>
      </c>
    </row>
    <row r="96" spans="1:9" x14ac:dyDescent="0.2">
      <c r="A96" t="s">
        <v>7</v>
      </c>
      <c r="B96" t="s">
        <v>17</v>
      </c>
      <c r="C96">
        <v>10</v>
      </c>
      <c r="D96">
        <v>7</v>
      </c>
      <c r="E96">
        <v>2020</v>
      </c>
      <c r="G96">
        <v>0.70771989999999996</v>
      </c>
      <c r="I96">
        <f t="shared" si="4"/>
        <v>116948.57820594219</v>
      </c>
    </row>
    <row r="97" spans="1:10" x14ac:dyDescent="0.2">
      <c r="A97" t="s">
        <v>7</v>
      </c>
      <c r="B97" t="s">
        <v>18</v>
      </c>
      <c r="C97">
        <v>11</v>
      </c>
      <c r="D97">
        <v>7</v>
      </c>
      <c r="E97">
        <v>2020</v>
      </c>
      <c r="G97">
        <v>0.35013820000000001</v>
      </c>
      <c r="I97">
        <f t="shared" si="4"/>
        <v>57581.2399604003</v>
      </c>
    </row>
    <row r="98" spans="1:10" x14ac:dyDescent="0.2">
      <c r="A98" t="s">
        <v>7</v>
      </c>
      <c r="B98" t="s">
        <v>19</v>
      </c>
      <c r="C98">
        <v>12</v>
      </c>
      <c r="D98">
        <v>7</v>
      </c>
      <c r="E98">
        <v>2020</v>
      </c>
      <c r="G98">
        <v>0.74546780000000001</v>
      </c>
      <c r="I98">
        <f t="shared" si="4"/>
        <v>99375.654885627562</v>
      </c>
    </row>
    <row r="99" spans="1:10" x14ac:dyDescent="0.2">
      <c r="A99" t="s">
        <v>7</v>
      </c>
      <c r="B99" t="s">
        <v>20</v>
      </c>
      <c r="C99">
        <v>13</v>
      </c>
      <c r="D99">
        <v>7</v>
      </c>
      <c r="E99">
        <v>2020</v>
      </c>
      <c r="G99">
        <v>0.39358860000000001</v>
      </c>
      <c r="I99">
        <f t="shared" si="4"/>
        <v>133650.52191263787</v>
      </c>
    </row>
    <row r="100" spans="1:10" x14ac:dyDescent="0.2">
      <c r="A100" t="s">
        <v>7</v>
      </c>
      <c r="B100" t="s">
        <v>21</v>
      </c>
      <c r="C100">
        <v>14</v>
      </c>
      <c r="D100">
        <v>7</v>
      </c>
      <c r="E100">
        <v>2020</v>
      </c>
      <c r="G100">
        <v>0.56267394999999998</v>
      </c>
      <c r="I100">
        <f t="shared" si="4"/>
        <v>77236.276415802102</v>
      </c>
    </row>
    <row r="101" spans="1:10" x14ac:dyDescent="0.2">
      <c r="A101" t="s">
        <v>7</v>
      </c>
      <c r="B101" t="s">
        <v>22</v>
      </c>
      <c r="C101">
        <v>15</v>
      </c>
      <c r="D101">
        <v>7</v>
      </c>
      <c r="E101">
        <v>2020</v>
      </c>
      <c r="G101">
        <v>0.2051036</v>
      </c>
      <c r="I101">
        <f t="shared" si="4"/>
        <v>39057.530801660199</v>
      </c>
    </row>
    <row r="102" spans="1:10" x14ac:dyDescent="0.2">
      <c r="A102" t="s">
        <v>7</v>
      </c>
      <c r="B102" t="s">
        <v>23</v>
      </c>
      <c r="C102">
        <v>16</v>
      </c>
      <c r="D102">
        <v>7</v>
      </c>
      <c r="E102">
        <v>2020</v>
      </c>
      <c r="G102">
        <v>0.38558409999999999</v>
      </c>
      <c r="I102">
        <f t="shared" si="4"/>
        <v>35337.256191861386</v>
      </c>
    </row>
    <row r="103" spans="1:10" x14ac:dyDescent="0.2">
      <c r="A103" t="s">
        <v>7</v>
      </c>
      <c r="B103" t="s">
        <v>24</v>
      </c>
      <c r="C103">
        <v>17</v>
      </c>
      <c r="D103">
        <v>7</v>
      </c>
      <c r="E103">
        <v>2020</v>
      </c>
      <c r="G103">
        <v>0.52692430000000001</v>
      </c>
      <c r="I103">
        <f t="shared" si="4"/>
        <v>128731.71627848095</v>
      </c>
    </row>
    <row r="104" spans="1:10" x14ac:dyDescent="0.2">
      <c r="A104" t="s">
        <v>7</v>
      </c>
      <c r="B104" t="s">
        <v>8</v>
      </c>
      <c r="C104">
        <v>1</v>
      </c>
      <c r="D104">
        <v>8</v>
      </c>
      <c r="E104">
        <v>2020</v>
      </c>
      <c r="F104">
        <f>L9</f>
        <v>1876682.5485368993</v>
      </c>
      <c r="G104">
        <v>0.43877044736842102</v>
      </c>
      <c r="H104">
        <f>($H$3-F104)/$J$3</f>
        <v>2.1357281798861243E-2</v>
      </c>
      <c r="J104">
        <f>SUM(I105:I120)</f>
        <v>1876682.5485368995</v>
      </c>
    </row>
    <row r="105" spans="1:10" x14ac:dyDescent="0.2">
      <c r="A105" t="s">
        <v>7</v>
      </c>
      <c r="B105" t="s">
        <v>9</v>
      </c>
      <c r="C105">
        <v>2</v>
      </c>
      <c r="D105">
        <v>8</v>
      </c>
      <c r="E105">
        <v>2020</v>
      </c>
      <c r="G105">
        <v>0.3887177</v>
      </c>
      <c r="I105">
        <f>F3*(1-$H$104/G3)</f>
        <v>38723.714242473805</v>
      </c>
    </row>
    <row r="106" spans="1:10" x14ac:dyDescent="0.2">
      <c r="A106" t="s">
        <v>7</v>
      </c>
      <c r="B106" t="s">
        <v>10</v>
      </c>
      <c r="C106">
        <v>3</v>
      </c>
      <c r="D106">
        <v>8</v>
      </c>
      <c r="E106">
        <v>2020</v>
      </c>
      <c r="G106">
        <v>0.33704719999999999</v>
      </c>
      <c r="I106">
        <f t="shared" ref="I106:I119" si="5">F4*(1-$H$104/G4)</f>
        <v>139100.47447944773</v>
      </c>
    </row>
    <row r="107" spans="1:10" x14ac:dyDescent="0.2">
      <c r="A107" t="s">
        <v>7</v>
      </c>
      <c r="B107" t="s">
        <v>11</v>
      </c>
      <c r="C107">
        <v>4</v>
      </c>
      <c r="D107">
        <v>8</v>
      </c>
      <c r="E107">
        <v>2020</v>
      </c>
      <c r="G107">
        <v>0.36847200000000002</v>
      </c>
      <c r="I107">
        <f t="shared" si="5"/>
        <v>41127.505935933572</v>
      </c>
    </row>
    <row r="108" spans="1:10" x14ac:dyDescent="0.2">
      <c r="A108" t="s">
        <v>7</v>
      </c>
      <c r="B108" t="s">
        <v>12</v>
      </c>
      <c r="C108">
        <v>5</v>
      </c>
      <c r="D108">
        <v>8</v>
      </c>
      <c r="E108">
        <v>2020</v>
      </c>
      <c r="G108">
        <v>0.19695570000000001</v>
      </c>
      <c r="I108">
        <f t="shared" si="5"/>
        <v>128877.2173022208</v>
      </c>
    </row>
    <row r="109" spans="1:10" x14ac:dyDescent="0.2">
      <c r="A109" t="s">
        <v>7</v>
      </c>
      <c r="B109" t="s">
        <v>13</v>
      </c>
      <c r="C109">
        <v>6</v>
      </c>
      <c r="D109">
        <v>8</v>
      </c>
      <c r="E109">
        <v>2020</v>
      </c>
      <c r="G109">
        <v>0.25421329999999998</v>
      </c>
      <c r="I109">
        <f t="shared" si="5"/>
        <v>182069.77322517015</v>
      </c>
    </row>
    <row r="110" spans="1:10" x14ac:dyDescent="0.2">
      <c r="A110" t="s">
        <v>7</v>
      </c>
      <c r="B110" t="s">
        <v>14</v>
      </c>
      <c r="C110">
        <v>7</v>
      </c>
      <c r="D110">
        <v>8</v>
      </c>
      <c r="E110">
        <v>2020</v>
      </c>
      <c r="G110">
        <v>0.41180784999999998</v>
      </c>
      <c r="I110">
        <f t="shared" si="5"/>
        <v>196273.04742430124</v>
      </c>
    </row>
    <row r="111" spans="1:10" x14ac:dyDescent="0.2">
      <c r="A111" t="s">
        <v>7</v>
      </c>
      <c r="B111" t="s">
        <v>15</v>
      </c>
      <c r="C111">
        <v>8</v>
      </c>
      <c r="D111">
        <v>8</v>
      </c>
      <c r="E111">
        <v>2020</v>
      </c>
      <c r="G111">
        <v>0.2376327</v>
      </c>
      <c r="I111">
        <f t="shared" si="5"/>
        <v>79929.892025292007</v>
      </c>
    </row>
    <row r="112" spans="1:10" x14ac:dyDescent="0.2">
      <c r="A112" t="s">
        <v>7</v>
      </c>
      <c r="B112" t="s">
        <v>16</v>
      </c>
      <c r="C112">
        <v>9</v>
      </c>
      <c r="D112">
        <v>8</v>
      </c>
      <c r="E112">
        <v>2020</v>
      </c>
      <c r="G112">
        <v>0.64505489999999999</v>
      </c>
      <c r="I112">
        <f t="shared" si="5"/>
        <v>377285.60640369577</v>
      </c>
    </row>
    <row r="113" spans="1:10" x14ac:dyDescent="0.2">
      <c r="A113" t="s">
        <v>7</v>
      </c>
      <c r="B113" t="s">
        <v>17</v>
      </c>
      <c r="C113">
        <v>10</v>
      </c>
      <c r="D113">
        <v>8</v>
      </c>
      <c r="E113">
        <v>2020</v>
      </c>
      <c r="G113">
        <v>0.70771989999999996</v>
      </c>
      <c r="I113">
        <f t="shared" si="5"/>
        <v>117537.62683921565</v>
      </c>
    </row>
    <row r="114" spans="1:10" x14ac:dyDescent="0.2">
      <c r="A114" t="s">
        <v>7</v>
      </c>
      <c r="B114" t="s">
        <v>18</v>
      </c>
      <c r="C114">
        <v>11</v>
      </c>
      <c r="D114">
        <v>8</v>
      </c>
      <c r="E114">
        <v>2020</v>
      </c>
      <c r="G114">
        <v>0.35013820000000001</v>
      </c>
      <c r="I114">
        <f t="shared" si="5"/>
        <v>58190.033252368834</v>
      </c>
    </row>
    <row r="115" spans="1:10" x14ac:dyDescent="0.2">
      <c r="A115" t="s">
        <v>7</v>
      </c>
      <c r="B115" t="s">
        <v>19</v>
      </c>
      <c r="C115">
        <v>12</v>
      </c>
      <c r="D115">
        <v>8</v>
      </c>
      <c r="E115">
        <v>2020</v>
      </c>
      <c r="G115">
        <v>0.74546780000000001</v>
      </c>
      <c r="I115">
        <f t="shared" si="5"/>
        <v>99849.974363059082</v>
      </c>
    </row>
    <row r="116" spans="1:10" x14ac:dyDescent="0.2">
      <c r="A116" t="s">
        <v>7</v>
      </c>
      <c r="B116" t="s">
        <v>20</v>
      </c>
      <c r="C116">
        <v>13</v>
      </c>
      <c r="D116">
        <v>8</v>
      </c>
      <c r="E116">
        <v>2020</v>
      </c>
      <c r="G116">
        <v>0.39358860000000001</v>
      </c>
      <c r="I116">
        <f t="shared" si="5"/>
        <v>134897.09441344548</v>
      </c>
    </row>
    <row r="117" spans="1:10" x14ac:dyDescent="0.2">
      <c r="A117" t="s">
        <v>7</v>
      </c>
      <c r="B117" t="s">
        <v>21</v>
      </c>
      <c r="C117">
        <v>14</v>
      </c>
      <c r="D117">
        <v>8</v>
      </c>
      <c r="E117">
        <v>2020</v>
      </c>
      <c r="G117">
        <v>0.56267394999999998</v>
      </c>
      <c r="I117">
        <f t="shared" si="5"/>
        <v>77730.207415231169</v>
      </c>
    </row>
    <row r="118" spans="1:10" x14ac:dyDescent="0.2">
      <c r="A118" t="s">
        <v>7</v>
      </c>
      <c r="B118" t="s">
        <v>22</v>
      </c>
      <c r="C118">
        <v>15</v>
      </c>
      <c r="D118">
        <v>8</v>
      </c>
      <c r="E118">
        <v>2020</v>
      </c>
      <c r="G118">
        <v>0.2051036</v>
      </c>
      <c r="I118">
        <f t="shared" si="5"/>
        <v>39802.642037284539</v>
      </c>
    </row>
    <row r="119" spans="1:10" x14ac:dyDescent="0.2">
      <c r="A119" t="s">
        <v>7</v>
      </c>
      <c r="B119" t="s">
        <v>23</v>
      </c>
      <c r="C119">
        <v>16</v>
      </c>
      <c r="D119">
        <v>8</v>
      </c>
      <c r="E119">
        <v>2020</v>
      </c>
      <c r="G119">
        <v>0.38558409999999999</v>
      </c>
      <c r="I119">
        <f t="shared" si="5"/>
        <v>35674.162954811174</v>
      </c>
    </row>
    <row r="120" spans="1:10" x14ac:dyDescent="0.2">
      <c r="A120" t="s">
        <v>7</v>
      </c>
      <c r="B120" t="s">
        <v>24</v>
      </c>
      <c r="C120">
        <v>17</v>
      </c>
      <c r="D120">
        <v>8</v>
      </c>
      <c r="E120">
        <v>2020</v>
      </c>
      <c r="G120">
        <v>0.52692430000000001</v>
      </c>
      <c r="I120">
        <f>F18*(1-$H$104/G18)</f>
        <v>129613.57622294822</v>
      </c>
    </row>
    <row r="121" spans="1:10" x14ac:dyDescent="0.2">
      <c r="A121" t="s">
        <v>7</v>
      </c>
      <c r="B121" t="s">
        <v>8</v>
      </c>
      <c r="C121">
        <v>1</v>
      </c>
      <c r="D121">
        <v>9</v>
      </c>
      <c r="E121">
        <v>2020</v>
      </c>
      <c r="F121">
        <f>L10</f>
        <v>1890519.34340561</v>
      </c>
      <c r="G121">
        <v>0.43877044736842102</v>
      </c>
      <c r="H121">
        <f>($H$3-F121)/$J$3</f>
        <v>1.8706850570826491E-2</v>
      </c>
    </row>
    <row r="122" spans="1:10" x14ac:dyDescent="0.2">
      <c r="A122" t="s">
        <v>7</v>
      </c>
      <c r="B122" t="s">
        <v>9</v>
      </c>
      <c r="C122">
        <v>2</v>
      </c>
      <c r="D122">
        <v>9</v>
      </c>
      <c r="E122">
        <v>2020</v>
      </c>
      <c r="G122">
        <v>0.3887177</v>
      </c>
      <c r="I122">
        <f>F3*(1-$H$121/G3)</f>
        <v>39003.098020389567</v>
      </c>
      <c r="J122">
        <f>SUM(I122:I137)</f>
        <v>1890519.3434056097</v>
      </c>
    </row>
    <row r="123" spans="1:10" x14ac:dyDescent="0.2">
      <c r="A123" t="s">
        <v>7</v>
      </c>
      <c r="B123" t="s">
        <v>10</v>
      </c>
      <c r="C123">
        <v>3</v>
      </c>
      <c r="D123">
        <v>9</v>
      </c>
      <c r="E123">
        <v>2020</v>
      </c>
      <c r="G123">
        <v>0.33704719999999999</v>
      </c>
      <c r="I123">
        <f t="shared" ref="I123:I137" si="6">F4*(1-$H$121/G4)</f>
        <v>140268.31741689588</v>
      </c>
    </row>
    <row r="124" spans="1:10" x14ac:dyDescent="0.2">
      <c r="A124" t="s">
        <v>7</v>
      </c>
      <c r="B124" t="s">
        <v>11</v>
      </c>
      <c r="C124">
        <v>4</v>
      </c>
      <c r="D124">
        <v>9</v>
      </c>
      <c r="E124">
        <v>2020</v>
      </c>
      <c r="G124">
        <v>0.36847200000000002</v>
      </c>
      <c r="I124">
        <f t="shared" si="6"/>
        <v>41441.539367384379</v>
      </c>
    </row>
    <row r="125" spans="1:10" x14ac:dyDescent="0.2">
      <c r="A125" t="s">
        <v>7</v>
      </c>
      <c r="B125" t="s">
        <v>12</v>
      </c>
      <c r="C125">
        <v>5</v>
      </c>
      <c r="D125">
        <v>9</v>
      </c>
      <c r="E125">
        <v>2020</v>
      </c>
      <c r="G125">
        <v>0.19695570000000001</v>
      </c>
      <c r="I125">
        <f t="shared" si="6"/>
        <v>130822.4523722131</v>
      </c>
    </row>
    <row r="126" spans="1:10" x14ac:dyDescent="0.2">
      <c r="A126" t="s">
        <v>7</v>
      </c>
      <c r="B126" t="s">
        <v>13</v>
      </c>
      <c r="C126">
        <v>6</v>
      </c>
      <c r="D126">
        <v>9</v>
      </c>
      <c r="E126">
        <v>2020</v>
      </c>
      <c r="G126">
        <v>0.25421329999999998</v>
      </c>
      <c r="I126">
        <f t="shared" si="6"/>
        <v>184142.14144809649</v>
      </c>
    </row>
    <row r="127" spans="1:10" x14ac:dyDescent="0.2">
      <c r="A127" t="s">
        <v>7</v>
      </c>
      <c r="B127" t="s">
        <v>14</v>
      </c>
      <c r="C127">
        <v>7</v>
      </c>
      <c r="D127">
        <v>9</v>
      </c>
      <c r="E127">
        <v>2020</v>
      </c>
      <c r="G127">
        <v>0.41180784999999998</v>
      </c>
      <c r="I127">
        <f t="shared" si="6"/>
        <v>197605.37539736985</v>
      </c>
    </row>
    <row r="128" spans="1:10" x14ac:dyDescent="0.2">
      <c r="A128" t="s">
        <v>7</v>
      </c>
      <c r="B128" t="s">
        <v>15</v>
      </c>
      <c r="C128">
        <v>8</v>
      </c>
      <c r="D128">
        <v>9</v>
      </c>
      <c r="E128">
        <v>2020</v>
      </c>
      <c r="G128">
        <v>0.2376327</v>
      </c>
      <c r="I128">
        <f t="shared" si="6"/>
        <v>80909.423974134465</v>
      </c>
    </row>
    <row r="129" spans="1:10" x14ac:dyDescent="0.2">
      <c r="A129" t="s">
        <v>7</v>
      </c>
      <c r="B129" t="s">
        <v>16</v>
      </c>
      <c r="C129">
        <v>9</v>
      </c>
      <c r="D129">
        <v>9</v>
      </c>
      <c r="E129">
        <v>2020</v>
      </c>
      <c r="G129">
        <v>0.64505489999999999</v>
      </c>
      <c r="I129">
        <f t="shared" si="6"/>
        <v>378888.89864647278</v>
      </c>
    </row>
    <row r="130" spans="1:10" x14ac:dyDescent="0.2">
      <c r="A130" t="s">
        <v>7</v>
      </c>
      <c r="B130" t="s">
        <v>17</v>
      </c>
      <c r="C130">
        <v>10</v>
      </c>
      <c r="D130">
        <v>9</v>
      </c>
      <c r="E130">
        <v>2020</v>
      </c>
      <c r="G130">
        <v>0.70771989999999996</v>
      </c>
      <c r="I130">
        <f t="shared" si="6"/>
        <v>117991.50557384168</v>
      </c>
    </row>
    <row r="131" spans="1:10" x14ac:dyDescent="0.2">
      <c r="A131" t="s">
        <v>7</v>
      </c>
      <c r="B131" t="s">
        <v>18</v>
      </c>
      <c r="C131">
        <v>11</v>
      </c>
      <c r="D131">
        <v>9</v>
      </c>
      <c r="E131">
        <v>2020</v>
      </c>
      <c r="G131">
        <v>0.35013820000000001</v>
      </c>
      <c r="I131">
        <f t="shared" si="6"/>
        <v>58659.125808397606</v>
      </c>
    </row>
    <row r="132" spans="1:10" x14ac:dyDescent="0.2">
      <c r="A132" t="s">
        <v>7</v>
      </c>
      <c r="B132" t="s">
        <v>19</v>
      </c>
      <c r="C132">
        <v>12</v>
      </c>
      <c r="D132">
        <v>9</v>
      </c>
      <c r="E132">
        <v>2020</v>
      </c>
      <c r="G132">
        <v>0.74546780000000001</v>
      </c>
      <c r="I132">
        <f t="shared" si="6"/>
        <v>100215.45101823566</v>
      </c>
    </row>
    <row r="133" spans="1:10" x14ac:dyDescent="0.2">
      <c r="A133" t="s">
        <v>7</v>
      </c>
      <c r="B133" t="s">
        <v>20</v>
      </c>
      <c r="C133">
        <v>13</v>
      </c>
      <c r="D133">
        <v>9</v>
      </c>
      <c r="E133">
        <v>2020</v>
      </c>
      <c r="G133">
        <v>0.39358860000000001</v>
      </c>
      <c r="I133">
        <f t="shared" si="6"/>
        <v>135857.6139993105</v>
      </c>
    </row>
    <row r="134" spans="1:10" x14ac:dyDescent="0.2">
      <c r="A134" t="s">
        <v>7</v>
      </c>
      <c r="B134" t="s">
        <v>21</v>
      </c>
      <c r="C134">
        <v>14</v>
      </c>
      <c r="D134">
        <v>9</v>
      </c>
      <c r="E134">
        <v>2020</v>
      </c>
      <c r="G134">
        <v>0.56267394999999998</v>
      </c>
      <c r="I134">
        <f t="shared" si="6"/>
        <v>78110.795306196291</v>
      </c>
    </row>
    <row r="135" spans="1:10" x14ac:dyDescent="0.2">
      <c r="A135" t="s">
        <v>7</v>
      </c>
      <c r="B135" t="s">
        <v>22</v>
      </c>
      <c r="C135">
        <v>15</v>
      </c>
      <c r="D135">
        <v>9</v>
      </c>
      <c r="E135">
        <v>2020</v>
      </c>
      <c r="G135">
        <v>0.2051036</v>
      </c>
      <c r="I135">
        <f t="shared" si="6"/>
        <v>40376.771448130356</v>
      </c>
    </row>
    <row r="136" spans="1:10" x14ac:dyDescent="0.2">
      <c r="A136" t="s">
        <v>7</v>
      </c>
      <c r="B136" t="s">
        <v>23</v>
      </c>
      <c r="C136">
        <v>16</v>
      </c>
      <c r="D136">
        <v>9</v>
      </c>
      <c r="E136">
        <v>2020</v>
      </c>
      <c r="G136">
        <v>0.38558409999999999</v>
      </c>
      <c r="I136">
        <f t="shared" si="6"/>
        <v>35933.759203095171</v>
      </c>
    </row>
    <row r="137" spans="1:10" x14ac:dyDescent="0.2">
      <c r="A137" t="s">
        <v>7</v>
      </c>
      <c r="B137" t="s">
        <v>24</v>
      </c>
      <c r="C137">
        <v>17</v>
      </c>
      <c r="D137">
        <v>9</v>
      </c>
      <c r="E137">
        <v>2020</v>
      </c>
      <c r="G137">
        <v>0.52692430000000001</v>
      </c>
      <c r="I137">
        <f t="shared" si="6"/>
        <v>130293.07440544614</v>
      </c>
    </row>
    <row r="138" spans="1:10" x14ac:dyDescent="0.2">
      <c r="A138" t="s">
        <v>7</v>
      </c>
      <c r="B138" t="s">
        <v>8</v>
      </c>
      <c r="C138">
        <v>1</v>
      </c>
      <c r="D138">
        <v>10</v>
      </c>
      <c r="E138">
        <v>2020</v>
      </c>
      <c r="F138">
        <f>L11</f>
        <v>1907412.8027774438</v>
      </c>
      <c r="G138">
        <v>0.43877044736842102</v>
      </c>
      <c r="H138">
        <f>($H$3-F138)/$J$3</f>
        <v>1.5470916765816857E-2</v>
      </c>
    </row>
    <row r="139" spans="1:10" x14ac:dyDescent="0.2">
      <c r="A139" t="s">
        <v>7</v>
      </c>
      <c r="B139" t="s">
        <v>9</v>
      </c>
      <c r="C139">
        <v>2</v>
      </c>
      <c r="D139">
        <v>10</v>
      </c>
      <c r="E139">
        <v>2020</v>
      </c>
      <c r="G139">
        <v>0.3887177</v>
      </c>
      <c r="I139">
        <f>F3*(1-$H$138/G3)</f>
        <v>39344.200027476632</v>
      </c>
      <c r="J139">
        <f>SUM(I139:I154)</f>
        <v>1907412.8027774438</v>
      </c>
    </row>
    <row r="140" spans="1:10" x14ac:dyDescent="0.2">
      <c r="A140" t="s">
        <v>7</v>
      </c>
      <c r="B140" t="s">
        <v>10</v>
      </c>
      <c r="C140">
        <v>3</v>
      </c>
      <c r="D140">
        <v>10</v>
      </c>
      <c r="E140">
        <v>2020</v>
      </c>
      <c r="G140">
        <v>0.33704719999999999</v>
      </c>
      <c r="I140">
        <f t="shared" ref="I140:I154" si="7">F4*(1-$H$138/G4)</f>
        <v>141694.14669337639</v>
      </c>
    </row>
    <row r="141" spans="1:10" x14ac:dyDescent="0.2">
      <c r="A141" t="s">
        <v>7</v>
      </c>
      <c r="B141" t="s">
        <v>11</v>
      </c>
      <c r="C141">
        <v>4</v>
      </c>
      <c r="D141">
        <v>10</v>
      </c>
      <c r="E141">
        <v>2020</v>
      </c>
      <c r="G141">
        <v>0.36847200000000002</v>
      </c>
      <c r="I141">
        <f t="shared" si="7"/>
        <v>41824.94542824955</v>
      </c>
    </row>
    <row r="142" spans="1:10" x14ac:dyDescent="0.2">
      <c r="A142" t="s">
        <v>7</v>
      </c>
      <c r="B142" t="s">
        <v>12</v>
      </c>
      <c r="C142">
        <v>5</v>
      </c>
      <c r="D142">
        <v>10</v>
      </c>
      <c r="E142">
        <v>2020</v>
      </c>
      <c r="G142">
        <v>0.19695570000000001</v>
      </c>
      <c r="I142">
        <f t="shared" si="7"/>
        <v>133197.40624956597</v>
      </c>
    </row>
    <row r="143" spans="1:10" x14ac:dyDescent="0.2">
      <c r="A143" t="s">
        <v>7</v>
      </c>
      <c r="B143" t="s">
        <v>13</v>
      </c>
      <c r="C143">
        <v>6</v>
      </c>
      <c r="D143">
        <v>10</v>
      </c>
      <c r="E143">
        <v>2020</v>
      </c>
      <c r="G143">
        <v>0.25421329999999998</v>
      </c>
      <c r="I143">
        <f t="shared" si="7"/>
        <v>186672.31326242705</v>
      </c>
    </row>
    <row r="144" spans="1:10" x14ac:dyDescent="0.2">
      <c r="A144" t="s">
        <v>7</v>
      </c>
      <c r="B144" t="s">
        <v>14</v>
      </c>
      <c r="C144">
        <v>7</v>
      </c>
      <c r="D144">
        <v>10</v>
      </c>
      <c r="E144">
        <v>2020</v>
      </c>
      <c r="G144">
        <v>0.41180784999999998</v>
      </c>
      <c r="I144">
        <f t="shared" si="7"/>
        <v>199232.02583893196</v>
      </c>
    </row>
    <row r="145" spans="1:10" x14ac:dyDescent="0.2">
      <c r="A145" t="s">
        <v>7</v>
      </c>
      <c r="B145" t="s">
        <v>15</v>
      </c>
      <c r="C145">
        <v>8</v>
      </c>
      <c r="D145">
        <v>10</v>
      </c>
      <c r="E145">
        <v>2020</v>
      </c>
      <c r="G145">
        <v>0.2376327</v>
      </c>
      <c r="I145">
        <f t="shared" si="7"/>
        <v>82105.342778900667</v>
      </c>
    </row>
    <row r="146" spans="1:10" x14ac:dyDescent="0.2">
      <c r="A146" t="s">
        <v>7</v>
      </c>
      <c r="B146" t="s">
        <v>16</v>
      </c>
      <c r="C146">
        <v>9</v>
      </c>
      <c r="D146">
        <v>10</v>
      </c>
      <c r="E146">
        <v>2020</v>
      </c>
      <c r="G146">
        <v>0.64505489999999999</v>
      </c>
      <c r="I146">
        <f t="shared" si="7"/>
        <v>380846.37164665275</v>
      </c>
    </row>
    <row r="147" spans="1:10" x14ac:dyDescent="0.2">
      <c r="A147" t="s">
        <v>7</v>
      </c>
      <c r="B147" t="s">
        <v>17</v>
      </c>
      <c r="C147">
        <v>10</v>
      </c>
      <c r="D147">
        <v>10</v>
      </c>
      <c r="E147">
        <v>2020</v>
      </c>
      <c r="G147">
        <v>0.70771989999999996</v>
      </c>
      <c r="I147">
        <f t="shared" si="7"/>
        <v>118545.64994296024</v>
      </c>
    </row>
    <row r="148" spans="1:10" x14ac:dyDescent="0.2">
      <c r="A148" t="s">
        <v>7</v>
      </c>
      <c r="B148" t="s">
        <v>18</v>
      </c>
      <c r="C148">
        <v>11</v>
      </c>
      <c r="D148">
        <v>10</v>
      </c>
      <c r="E148">
        <v>2020</v>
      </c>
      <c r="G148">
        <v>0.35013820000000001</v>
      </c>
      <c r="I148">
        <f t="shared" si="7"/>
        <v>59231.844860179008</v>
      </c>
    </row>
    <row r="149" spans="1:10" x14ac:dyDescent="0.2">
      <c r="A149" t="s">
        <v>7</v>
      </c>
      <c r="B149" t="s">
        <v>19</v>
      </c>
      <c r="C149">
        <v>12</v>
      </c>
      <c r="D149">
        <v>10</v>
      </c>
      <c r="E149">
        <v>2020</v>
      </c>
      <c r="G149">
        <v>0.74546780000000001</v>
      </c>
      <c r="I149">
        <f t="shared" si="7"/>
        <v>100661.66454413974</v>
      </c>
    </row>
    <row r="150" spans="1:10" x14ac:dyDescent="0.2">
      <c r="A150" t="s">
        <v>7</v>
      </c>
      <c r="B150" t="s">
        <v>20</v>
      </c>
      <c r="C150">
        <v>13</v>
      </c>
      <c r="D150">
        <v>10</v>
      </c>
      <c r="E150">
        <v>2020</v>
      </c>
      <c r="G150">
        <v>0.39358860000000001</v>
      </c>
      <c r="I150">
        <f t="shared" si="7"/>
        <v>137030.32045001857</v>
      </c>
    </row>
    <row r="151" spans="1:10" x14ac:dyDescent="0.2">
      <c r="A151" t="s">
        <v>7</v>
      </c>
      <c r="B151" t="s">
        <v>21</v>
      </c>
      <c r="C151">
        <v>14</v>
      </c>
      <c r="D151">
        <v>10</v>
      </c>
      <c r="E151">
        <v>2020</v>
      </c>
      <c r="G151">
        <v>0.56267394999999998</v>
      </c>
      <c r="I151">
        <f t="shared" si="7"/>
        <v>78575.458267123075</v>
      </c>
    </row>
    <row r="152" spans="1:10" x14ac:dyDescent="0.2">
      <c r="A152" t="s">
        <v>7</v>
      </c>
      <c r="B152" t="s">
        <v>22</v>
      </c>
      <c r="C152">
        <v>15</v>
      </c>
      <c r="D152">
        <v>10</v>
      </c>
      <c r="E152">
        <v>2020</v>
      </c>
      <c r="G152">
        <v>0.2051036</v>
      </c>
      <c r="I152">
        <f t="shared" si="7"/>
        <v>41077.730880450283</v>
      </c>
    </row>
    <row r="153" spans="1:10" x14ac:dyDescent="0.2">
      <c r="A153" t="s">
        <v>7</v>
      </c>
      <c r="B153" t="s">
        <v>23</v>
      </c>
      <c r="C153">
        <v>16</v>
      </c>
      <c r="D153">
        <v>10</v>
      </c>
      <c r="E153">
        <v>2020</v>
      </c>
      <c r="G153">
        <v>0.38558409999999999</v>
      </c>
      <c r="I153">
        <f t="shared" si="7"/>
        <v>36250.702448628355</v>
      </c>
    </row>
    <row r="154" spans="1:10" x14ac:dyDescent="0.2">
      <c r="A154" t="s">
        <v>7</v>
      </c>
      <c r="B154" t="s">
        <v>24</v>
      </c>
      <c r="C154">
        <v>17</v>
      </c>
      <c r="D154">
        <v>10</v>
      </c>
      <c r="E154">
        <v>2020</v>
      </c>
      <c r="G154">
        <v>0.52692430000000001</v>
      </c>
      <c r="I154">
        <f t="shared" si="7"/>
        <v>131122.67945836351</v>
      </c>
    </row>
    <row r="155" spans="1:10" x14ac:dyDescent="0.2">
      <c r="A155" t="s">
        <v>7</v>
      </c>
      <c r="B155" t="s">
        <v>8</v>
      </c>
      <c r="C155">
        <v>1</v>
      </c>
      <c r="D155">
        <v>11</v>
      </c>
      <c r="E155">
        <v>2020</v>
      </c>
      <c r="F155">
        <f>L12</f>
        <v>1922550.4051053366</v>
      </c>
      <c r="G155">
        <v>0.43877044736842102</v>
      </c>
      <c r="H155">
        <f>($H$3-F155)/$J$3</f>
        <v>1.2571316510981459E-2</v>
      </c>
    </row>
    <row r="156" spans="1:10" x14ac:dyDescent="0.2">
      <c r="A156" t="s">
        <v>7</v>
      </c>
      <c r="B156" t="s">
        <v>9</v>
      </c>
      <c r="C156">
        <v>2</v>
      </c>
      <c r="D156">
        <v>11</v>
      </c>
      <c r="E156">
        <v>2020</v>
      </c>
      <c r="G156">
        <v>0.3887177</v>
      </c>
      <c r="I156">
        <f>F3*(1-$H$155/G3)</f>
        <v>39649.848883810882</v>
      </c>
      <c r="J156">
        <f>SUM(I156:I171)</f>
        <v>1922550.4051053366</v>
      </c>
    </row>
    <row r="157" spans="1:10" x14ac:dyDescent="0.2">
      <c r="A157" t="s">
        <v>7</v>
      </c>
      <c r="B157" t="s">
        <v>10</v>
      </c>
      <c r="C157">
        <v>3</v>
      </c>
      <c r="D157">
        <v>11</v>
      </c>
      <c r="E157">
        <v>2020</v>
      </c>
      <c r="G157">
        <v>0.33704719999999999</v>
      </c>
      <c r="I157">
        <f t="shared" ref="I157:I171" si="8">F4*(1-$H$155/G4)</f>
        <v>142971.77942091681</v>
      </c>
    </row>
    <row r="158" spans="1:10" x14ac:dyDescent="0.2">
      <c r="A158" t="s">
        <v>7</v>
      </c>
      <c r="B158" t="s">
        <v>11</v>
      </c>
      <c r="C158">
        <v>4</v>
      </c>
      <c r="D158">
        <v>11</v>
      </c>
      <c r="E158">
        <v>2020</v>
      </c>
      <c r="G158">
        <v>0.36847200000000002</v>
      </c>
      <c r="I158">
        <f t="shared" si="8"/>
        <v>42168.501378024848</v>
      </c>
    </row>
    <row r="159" spans="1:10" x14ac:dyDescent="0.2">
      <c r="A159" t="s">
        <v>7</v>
      </c>
      <c r="B159" t="s">
        <v>12</v>
      </c>
      <c r="C159">
        <v>5</v>
      </c>
      <c r="D159">
        <v>11</v>
      </c>
      <c r="E159">
        <v>2020</v>
      </c>
      <c r="G159">
        <v>0.19695570000000001</v>
      </c>
      <c r="I159">
        <f t="shared" si="8"/>
        <v>135325.51432684917</v>
      </c>
    </row>
    <row r="160" spans="1:10" x14ac:dyDescent="0.2">
      <c r="A160" t="s">
        <v>7</v>
      </c>
      <c r="B160" t="s">
        <v>13</v>
      </c>
      <c r="C160">
        <v>6</v>
      </c>
      <c r="D160">
        <v>11</v>
      </c>
      <c r="E160">
        <v>2020</v>
      </c>
      <c r="G160">
        <v>0.25421329999999998</v>
      </c>
      <c r="I160">
        <f t="shared" si="8"/>
        <v>188939.50637566455</v>
      </c>
    </row>
    <row r="161" spans="1:10" x14ac:dyDescent="0.2">
      <c r="A161" t="s">
        <v>7</v>
      </c>
      <c r="B161" t="s">
        <v>14</v>
      </c>
      <c r="C161">
        <v>7</v>
      </c>
      <c r="D161">
        <v>11</v>
      </c>
      <c r="E161">
        <v>2020</v>
      </c>
      <c r="G161">
        <v>0.41180784999999998</v>
      </c>
      <c r="I161">
        <f t="shared" si="8"/>
        <v>200689.60696360751</v>
      </c>
    </row>
    <row r="162" spans="1:10" x14ac:dyDescent="0.2">
      <c r="A162" t="s">
        <v>7</v>
      </c>
      <c r="B162" t="s">
        <v>15</v>
      </c>
      <c r="C162">
        <v>8</v>
      </c>
      <c r="D162">
        <v>11</v>
      </c>
      <c r="E162">
        <v>2020</v>
      </c>
      <c r="G162">
        <v>0.2376327</v>
      </c>
      <c r="I162">
        <f t="shared" si="8"/>
        <v>83176.96126061806</v>
      </c>
    </row>
    <row r="163" spans="1:10" x14ac:dyDescent="0.2">
      <c r="A163" t="s">
        <v>7</v>
      </c>
      <c r="B163" t="s">
        <v>16</v>
      </c>
      <c r="C163">
        <v>9</v>
      </c>
      <c r="D163">
        <v>11</v>
      </c>
      <c r="E163">
        <v>2020</v>
      </c>
      <c r="G163">
        <v>0.64505489999999999</v>
      </c>
      <c r="I163">
        <f t="shared" si="8"/>
        <v>382600.39059517643</v>
      </c>
    </row>
    <row r="164" spans="1:10" x14ac:dyDescent="0.2">
      <c r="A164" t="s">
        <v>7</v>
      </c>
      <c r="B164" t="s">
        <v>17</v>
      </c>
      <c r="C164">
        <v>10</v>
      </c>
      <c r="D164">
        <v>11</v>
      </c>
      <c r="E164">
        <v>2020</v>
      </c>
      <c r="G164">
        <v>0.70771989999999996</v>
      </c>
      <c r="I164">
        <f t="shared" si="8"/>
        <v>119042.19815770561</v>
      </c>
    </row>
    <row r="165" spans="1:10" x14ac:dyDescent="0.2">
      <c r="A165" t="s">
        <v>7</v>
      </c>
      <c r="B165" t="s">
        <v>18</v>
      </c>
      <c r="C165">
        <v>11</v>
      </c>
      <c r="D165">
        <v>11</v>
      </c>
      <c r="E165">
        <v>2020</v>
      </c>
      <c r="G165">
        <v>0.35013820000000001</v>
      </c>
      <c r="I165">
        <f t="shared" si="8"/>
        <v>59745.03715908312</v>
      </c>
    </row>
    <row r="166" spans="1:10" x14ac:dyDescent="0.2">
      <c r="A166" t="s">
        <v>7</v>
      </c>
      <c r="B166" t="s">
        <v>19</v>
      </c>
      <c r="C166">
        <v>12</v>
      </c>
      <c r="D166">
        <v>11</v>
      </c>
      <c r="E166">
        <v>2020</v>
      </c>
      <c r="G166">
        <v>0.74546780000000001</v>
      </c>
      <c r="I166">
        <f t="shared" si="8"/>
        <v>101061.49993367073</v>
      </c>
    </row>
    <row r="167" spans="1:10" x14ac:dyDescent="0.2">
      <c r="A167" t="s">
        <v>7</v>
      </c>
      <c r="B167" t="s">
        <v>20</v>
      </c>
      <c r="C167">
        <v>13</v>
      </c>
      <c r="D167">
        <v>11</v>
      </c>
      <c r="E167">
        <v>2020</v>
      </c>
      <c r="G167">
        <v>0.39358860000000001</v>
      </c>
      <c r="I167">
        <f t="shared" si="8"/>
        <v>138081.13920226129</v>
      </c>
    </row>
    <row r="168" spans="1:10" x14ac:dyDescent="0.2">
      <c r="A168" t="s">
        <v>7</v>
      </c>
      <c r="B168" t="s">
        <v>21</v>
      </c>
      <c r="C168">
        <v>14</v>
      </c>
      <c r="D168">
        <v>11</v>
      </c>
      <c r="E168">
        <v>2020</v>
      </c>
      <c r="G168">
        <v>0.56267394999999998</v>
      </c>
      <c r="I168">
        <f t="shared" si="8"/>
        <v>78991.82551104814</v>
      </c>
    </row>
    <row r="169" spans="1:10" x14ac:dyDescent="0.2">
      <c r="A169" t="s">
        <v>7</v>
      </c>
      <c r="B169" t="s">
        <v>22</v>
      </c>
      <c r="C169">
        <v>15</v>
      </c>
      <c r="D169">
        <v>11</v>
      </c>
      <c r="E169">
        <v>2020</v>
      </c>
      <c r="G169">
        <v>0.2051036</v>
      </c>
      <c r="I169">
        <f t="shared" si="8"/>
        <v>41705.83462763991</v>
      </c>
    </row>
    <row r="170" spans="1:10" x14ac:dyDescent="0.2">
      <c r="A170" t="s">
        <v>7</v>
      </c>
      <c r="B170" t="s">
        <v>23</v>
      </c>
      <c r="C170">
        <v>16</v>
      </c>
      <c r="D170">
        <v>11</v>
      </c>
      <c r="E170">
        <v>2020</v>
      </c>
      <c r="G170">
        <v>0.38558409999999999</v>
      </c>
      <c r="I170">
        <f t="shared" si="8"/>
        <v>36534.703534835266</v>
      </c>
    </row>
    <row r="171" spans="1:10" x14ac:dyDescent="0.2">
      <c r="A171" t="s">
        <v>7</v>
      </c>
      <c r="B171" t="s">
        <v>24</v>
      </c>
      <c r="C171">
        <v>17</v>
      </c>
      <c r="D171">
        <v>11</v>
      </c>
      <c r="E171">
        <v>2020</v>
      </c>
      <c r="G171">
        <v>0.52692430000000001</v>
      </c>
      <c r="I171">
        <f t="shared" si="8"/>
        <v>131866.0577744242</v>
      </c>
    </row>
    <row r="172" spans="1:10" x14ac:dyDescent="0.2">
      <c r="A172" t="s">
        <v>7</v>
      </c>
      <c r="B172" t="s">
        <v>8</v>
      </c>
      <c r="C172">
        <v>1</v>
      </c>
      <c r="D172">
        <v>12</v>
      </c>
      <c r="E172">
        <v>2020</v>
      </c>
      <c r="F172">
        <f>L13</f>
        <v>1939248.8702241769</v>
      </c>
      <c r="G172">
        <v>0.43877044736842102</v>
      </c>
      <c r="H172">
        <f>($H$3-F172)/$J$3</f>
        <v>9.3727337588944901E-3</v>
      </c>
    </row>
    <row r="173" spans="1:10" x14ac:dyDescent="0.2">
      <c r="A173" t="s">
        <v>7</v>
      </c>
      <c r="B173" t="s">
        <v>9</v>
      </c>
      <c r="C173">
        <v>2</v>
      </c>
      <c r="D173">
        <v>12</v>
      </c>
      <c r="E173">
        <v>2020</v>
      </c>
      <c r="G173">
        <v>0.3887177</v>
      </c>
      <c r="I173">
        <f>F3*(1-$H$172/G3)</f>
        <v>39987.013690730571</v>
      </c>
      <c r="J173">
        <f>SUM(I173:I188)</f>
        <v>1939248.8702241769</v>
      </c>
    </row>
    <row r="174" spans="1:10" x14ac:dyDescent="0.2">
      <c r="A174" t="s">
        <v>7</v>
      </c>
      <c r="B174" t="s">
        <v>10</v>
      </c>
      <c r="C174">
        <v>3</v>
      </c>
      <c r="D174">
        <v>12</v>
      </c>
      <c r="E174">
        <v>2020</v>
      </c>
      <c r="G174">
        <v>0.33704719999999999</v>
      </c>
      <c r="I174">
        <f t="shared" ref="I174:I188" si="9">F4*(1-$H$172/G4)</f>
        <v>144381.15093652409</v>
      </c>
    </row>
    <row r="175" spans="1:10" x14ac:dyDescent="0.2">
      <c r="A175" t="s">
        <v>7</v>
      </c>
      <c r="B175" t="s">
        <v>11</v>
      </c>
      <c r="C175">
        <v>4</v>
      </c>
      <c r="D175">
        <v>12</v>
      </c>
      <c r="E175">
        <v>2020</v>
      </c>
      <c r="G175">
        <v>0.36847200000000002</v>
      </c>
      <c r="I175">
        <f t="shared" si="9"/>
        <v>42547.481940430167</v>
      </c>
    </row>
    <row r="176" spans="1:10" x14ac:dyDescent="0.2">
      <c r="A176" t="s">
        <v>7</v>
      </c>
      <c r="B176" t="s">
        <v>12</v>
      </c>
      <c r="C176">
        <v>5</v>
      </c>
      <c r="D176">
        <v>12</v>
      </c>
      <c r="E176">
        <v>2020</v>
      </c>
      <c r="G176">
        <v>0.19695570000000001</v>
      </c>
      <c r="I176">
        <f t="shared" si="9"/>
        <v>137673.05508845026</v>
      </c>
    </row>
    <row r="177" spans="1:10" x14ac:dyDescent="0.2">
      <c r="A177" t="s">
        <v>7</v>
      </c>
      <c r="B177" t="s">
        <v>13</v>
      </c>
      <c r="C177">
        <v>6</v>
      </c>
      <c r="D177">
        <v>12</v>
      </c>
      <c r="E177">
        <v>2020</v>
      </c>
      <c r="G177">
        <v>0.25421329999999998</v>
      </c>
      <c r="I177">
        <f t="shared" si="9"/>
        <v>191440.47345744027</v>
      </c>
    </row>
    <row r="178" spans="1:10" x14ac:dyDescent="0.2">
      <c r="A178" t="s">
        <v>7</v>
      </c>
      <c r="B178" t="s">
        <v>14</v>
      </c>
      <c r="C178">
        <v>7</v>
      </c>
      <c r="D178">
        <v>12</v>
      </c>
      <c r="E178">
        <v>2020</v>
      </c>
      <c r="G178">
        <v>0.41180784999999998</v>
      </c>
      <c r="I178">
        <f t="shared" si="9"/>
        <v>202297.48164818861</v>
      </c>
    </row>
    <row r="179" spans="1:10" x14ac:dyDescent="0.2">
      <c r="A179" t="s">
        <v>7</v>
      </c>
      <c r="B179" t="s">
        <v>15</v>
      </c>
      <c r="C179">
        <v>8</v>
      </c>
      <c r="D179">
        <v>12</v>
      </c>
      <c r="E179">
        <v>2020</v>
      </c>
      <c r="G179">
        <v>0.2376327</v>
      </c>
      <c r="I179">
        <f t="shared" si="9"/>
        <v>84359.076066520356</v>
      </c>
    </row>
    <row r="180" spans="1:10" x14ac:dyDescent="0.2">
      <c r="A180" t="s">
        <v>7</v>
      </c>
      <c r="B180" t="s">
        <v>16</v>
      </c>
      <c r="C180">
        <v>9</v>
      </c>
      <c r="D180">
        <v>12</v>
      </c>
      <c r="E180">
        <v>2020</v>
      </c>
      <c r="G180">
        <v>0.64505489999999999</v>
      </c>
      <c r="I180">
        <f t="shared" si="9"/>
        <v>384535.26928965363</v>
      </c>
    </row>
    <row r="181" spans="1:10" x14ac:dyDescent="0.2">
      <c r="A181" t="s">
        <v>7</v>
      </c>
      <c r="B181" t="s">
        <v>17</v>
      </c>
      <c r="C181">
        <v>10</v>
      </c>
      <c r="D181">
        <v>12</v>
      </c>
      <c r="E181">
        <v>2020</v>
      </c>
      <c r="G181">
        <v>0.70771989999999996</v>
      </c>
      <c r="I181">
        <f t="shared" si="9"/>
        <v>119589.9462662994</v>
      </c>
    </row>
    <row r="182" spans="1:10" x14ac:dyDescent="0.2">
      <c r="A182" t="s">
        <v>7</v>
      </c>
      <c r="B182" t="s">
        <v>18</v>
      </c>
      <c r="C182">
        <v>11</v>
      </c>
      <c r="D182">
        <v>12</v>
      </c>
      <c r="E182">
        <v>2020</v>
      </c>
      <c r="G182">
        <v>0.35013820000000001</v>
      </c>
      <c r="I182">
        <f t="shared" si="9"/>
        <v>60311.145550417838</v>
      </c>
    </row>
    <row r="183" spans="1:10" x14ac:dyDescent="0.2">
      <c r="A183" t="s">
        <v>7</v>
      </c>
      <c r="B183" t="s">
        <v>19</v>
      </c>
      <c r="C183">
        <v>12</v>
      </c>
      <c r="D183">
        <v>12</v>
      </c>
      <c r="E183">
        <v>2020</v>
      </c>
      <c r="G183">
        <v>0.74546780000000001</v>
      </c>
      <c r="I183">
        <f t="shared" si="9"/>
        <v>101502.56300037968</v>
      </c>
    </row>
    <row r="184" spans="1:10" x14ac:dyDescent="0.2">
      <c r="A184" t="s">
        <v>7</v>
      </c>
      <c r="B184" t="s">
        <v>20</v>
      </c>
      <c r="C184">
        <v>13</v>
      </c>
      <c r="D184">
        <v>12</v>
      </c>
      <c r="E184">
        <v>2020</v>
      </c>
      <c r="G184">
        <v>0.39358860000000001</v>
      </c>
      <c r="I184">
        <f t="shared" si="9"/>
        <v>139240.30958476075</v>
      </c>
    </row>
    <row r="185" spans="1:10" x14ac:dyDescent="0.2">
      <c r="A185" t="s">
        <v>7</v>
      </c>
      <c r="B185" t="s">
        <v>21</v>
      </c>
      <c r="C185">
        <v>14</v>
      </c>
      <c r="D185">
        <v>12</v>
      </c>
      <c r="E185">
        <v>2020</v>
      </c>
      <c r="G185">
        <v>0.56267394999999998</v>
      </c>
      <c r="I185">
        <f t="shared" si="9"/>
        <v>79451.125058539852</v>
      </c>
    </row>
    <row r="186" spans="1:10" x14ac:dyDescent="0.2">
      <c r="A186" t="s">
        <v>7</v>
      </c>
      <c r="B186" t="s">
        <v>22</v>
      </c>
      <c r="C186">
        <v>15</v>
      </c>
      <c r="D186">
        <v>12</v>
      </c>
      <c r="E186">
        <v>2020</v>
      </c>
      <c r="G186">
        <v>0.2051036</v>
      </c>
      <c r="I186">
        <f t="shared" si="9"/>
        <v>42398.703173547794</v>
      </c>
    </row>
    <row r="187" spans="1:10" x14ac:dyDescent="0.2">
      <c r="A187" t="s">
        <v>7</v>
      </c>
      <c r="B187" t="s">
        <v>23</v>
      </c>
      <c r="C187">
        <v>16</v>
      </c>
      <c r="D187">
        <v>12</v>
      </c>
      <c r="E187">
        <v>2020</v>
      </c>
      <c r="G187">
        <v>0.38558409999999999</v>
      </c>
      <c r="I187">
        <f t="shared" si="9"/>
        <v>36847.988434848819</v>
      </c>
    </row>
    <row r="188" spans="1:10" x14ac:dyDescent="0.2">
      <c r="A188" t="s">
        <v>7</v>
      </c>
      <c r="B188" t="s">
        <v>24</v>
      </c>
      <c r="C188">
        <v>17</v>
      </c>
      <c r="D188">
        <v>12</v>
      </c>
      <c r="E188">
        <v>2020</v>
      </c>
      <c r="G188">
        <v>0.52692430000000001</v>
      </c>
      <c r="I188">
        <f t="shared" si="9"/>
        <v>132686.08703744484</v>
      </c>
    </row>
    <row r="189" spans="1:10" x14ac:dyDescent="0.2">
      <c r="A189" t="s">
        <v>7</v>
      </c>
      <c r="B189" t="s">
        <v>8</v>
      </c>
      <c r="C189">
        <v>1</v>
      </c>
      <c r="D189">
        <v>1</v>
      </c>
      <c r="E189">
        <v>2021</v>
      </c>
      <c r="F189">
        <f>L14</f>
        <v>1948926.4572463213</v>
      </c>
      <c r="G189">
        <v>0.43877044736842102</v>
      </c>
      <c r="H189">
        <f>($H$3-F189)/$J$3</f>
        <v>7.5189967411175337E-3</v>
      </c>
    </row>
    <row r="190" spans="1:10" x14ac:dyDescent="0.2">
      <c r="A190" t="s">
        <v>7</v>
      </c>
      <c r="B190" t="s">
        <v>9</v>
      </c>
      <c r="C190">
        <v>2</v>
      </c>
      <c r="D190">
        <v>1</v>
      </c>
      <c r="E190">
        <v>2021</v>
      </c>
      <c r="G190">
        <v>0.3887177</v>
      </c>
      <c r="I190">
        <f>F3*(1-$H$189/G3)</f>
        <v>40182.417384216642</v>
      </c>
      <c r="J190">
        <f>SUM(I190:I205)</f>
        <v>1948926.4572463208</v>
      </c>
    </row>
    <row r="191" spans="1:10" x14ac:dyDescent="0.2">
      <c r="A191" t="s">
        <v>7</v>
      </c>
      <c r="B191" t="s">
        <v>10</v>
      </c>
      <c r="C191">
        <v>3</v>
      </c>
      <c r="D191">
        <v>1</v>
      </c>
      <c r="E191">
        <v>2021</v>
      </c>
      <c r="G191">
        <v>0.33704719999999999</v>
      </c>
      <c r="I191">
        <f t="shared" ref="I191:I205" si="10">F4*(1-$H$189/G4)</f>
        <v>145197.95148626037</v>
      </c>
    </row>
    <row r="192" spans="1:10" x14ac:dyDescent="0.2">
      <c r="A192" t="s">
        <v>7</v>
      </c>
      <c r="B192" t="s">
        <v>11</v>
      </c>
      <c r="C192">
        <v>4</v>
      </c>
      <c r="D192">
        <v>1</v>
      </c>
      <c r="E192">
        <v>2021</v>
      </c>
      <c r="G192">
        <v>0.36847200000000002</v>
      </c>
      <c r="I192">
        <f t="shared" si="10"/>
        <v>42767.119933879076</v>
      </c>
    </row>
    <row r="193" spans="1:10" x14ac:dyDescent="0.2">
      <c r="A193" t="s">
        <v>7</v>
      </c>
      <c r="B193" t="s">
        <v>12</v>
      </c>
      <c r="C193">
        <v>5</v>
      </c>
      <c r="D193">
        <v>1</v>
      </c>
      <c r="E193">
        <v>2021</v>
      </c>
      <c r="G193">
        <v>0.19695570000000001</v>
      </c>
      <c r="I193">
        <f t="shared" si="10"/>
        <v>139033.57115065964</v>
      </c>
    </row>
    <row r="194" spans="1:10" x14ac:dyDescent="0.2">
      <c r="A194" t="s">
        <v>7</v>
      </c>
      <c r="B194" t="s">
        <v>13</v>
      </c>
      <c r="C194">
        <v>6</v>
      </c>
      <c r="D194">
        <v>1</v>
      </c>
      <c r="E194">
        <v>2021</v>
      </c>
      <c r="G194">
        <v>0.25421329999999998</v>
      </c>
      <c r="I194">
        <f t="shared" si="10"/>
        <v>192889.9076659829</v>
      </c>
    </row>
    <row r="195" spans="1:10" x14ac:dyDescent="0.2">
      <c r="A195" t="s">
        <v>7</v>
      </c>
      <c r="B195" t="s">
        <v>14</v>
      </c>
      <c r="C195">
        <v>7</v>
      </c>
      <c r="D195">
        <v>1</v>
      </c>
      <c r="E195">
        <v>2021</v>
      </c>
      <c r="G195">
        <v>0.41180784999999998</v>
      </c>
      <c r="I195">
        <f t="shared" si="10"/>
        <v>203229.32460920306</v>
      </c>
    </row>
    <row r="196" spans="1:10" x14ac:dyDescent="0.2">
      <c r="A196" t="s">
        <v>7</v>
      </c>
      <c r="B196" t="s">
        <v>15</v>
      </c>
      <c r="C196">
        <v>8</v>
      </c>
      <c r="D196">
        <v>1</v>
      </c>
      <c r="E196">
        <v>2021</v>
      </c>
      <c r="G196">
        <v>0.2376327</v>
      </c>
      <c r="I196">
        <f t="shared" si="10"/>
        <v>85044.170104976438</v>
      </c>
    </row>
    <row r="197" spans="1:10" x14ac:dyDescent="0.2">
      <c r="A197" t="s">
        <v>7</v>
      </c>
      <c r="B197" t="s">
        <v>16</v>
      </c>
      <c r="C197">
        <v>9</v>
      </c>
      <c r="D197">
        <v>1</v>
      </c>
      <c r="E197">
        <v>2021</v>
      </c>
      <c r="G197">
        <v>0.64505489999999999</v>
      </c>
      <c r="I197">
        <f t="shared" si="10"/>
        <v>385656.62725937314</v>
      </c>
    </row>
    <row r="198" spans="1:10" x14ac:dyDescent="0.2">
      <c r="A198" t="s">
        <v>7</v>
      </c>
      <c r="B198" t="s">
        <v>17</v>
      </c>
      <c r="C198">
        <v>10</v>
      </c>
      <c r="D198">
        <v>1</v>
      </c>
      <c r="E198">
        <v>2021</v>
      </c>
      <c r="G198">
        <v>0.70771989999999996</v>
      </c>
      <c r="I198">
        <f t="shared" si="10"/>
        <v>119907.39340586617</v>
      </c>
    </row>
    <row r="199" spans="1:10" x14ac:dyDescent="0.2">
      <c r="A199" t="s">
        <v>7</v>
      </c>
      <c r="B199" t="s">
        <v>18</v>
      </c>
      <c r="C199">
        <v>11</v>
      </c>
      <c r="D199">
        <v>1</v>
      </c>
      <c r="E199">
        <v>2021</v>
      </c>
      <c r="G199">
        <v>0.35013820000000001</v>
      </c>
      <c r="I199">
        <f t="shared" si="10"/>
        <v>60639.233382569932</v>
      </c>
    </row>
    <row r="200" spans="1:10" x14ac:dyDescent="0.2">
      <c r="A200" t="s">
        <v>7</v>
      </c>
      <c r="B200" t="s">
        <v>19</v>
      </c>
      <c r="C200">
        <v>12</v>
      </c>
      <c r="D200">
        <v>1</v>
      </c>
      <c r="E200">
        <v>2021</v>
      </c>
      <c r="G200">
        <v>0.74546780000000001</v>
      </c>
      <c r="I200">
        <f t="shared" si="10"/>
        <v>101758.18087782843</v>
      </c>
    </row>
    <row r="201" spans="1:10" x14ac:dyDescent="0.2">
      <c r="A201" t="s">
        <v>7</v>
      </c>
      <c r="B201" t="s">
        <v>20</v>
      </c>
      <c r="C201">
        <v>13</v>
      </c>
      <c r="D201">
        <v>1</v>
      </c>
      <c r="E201">
        <v>2021</v>
      </c>
      <c r="G201">
        <v>0.39358860000000001</v>
      </c>
      <c r="I201">
        <f t="shared" si="10"/>
        <v>139912.10619422721</v>
      </c>
    </row>
    <row r="202" spans="1:10" x14ac:dyDescent="0.2">
      <c r="A202" t="s">
        <v>7</v>
      </c>
      <c r="B202" t="s">
        <v>21</v>
      </c>
      <c r="C202">
        <v>14</v>
      </c>
      <c r="D202">
        <v>1</v>
      </c>
      <c r="E202">
        <v>2021</v>
      </c>
      <c r="G202">
        <v>0.56267394999999998</v>
      </c>
      <c r="I202">
        <f t="shared" si="10"/>
        <v>79717.311879211615</v>
      </c>
    </row>
    <row r="203" spans="1:10" x14ac:dyDescent="0.2">
      <c r="A203" t="s">
        <v>7</v>
      </c>
      <c r="B203" t="s">
        <v>22</v>
      </c>
      <c r="C203">
        <v>15</v>
      </c>
      <c r="D203">
        <v>1</v>
      </c>
      <c r="E203">
        <v>2021</v>
      </c>
      <c r="G203">
        <v>0.2051036</v>
      </c>
      <c r="I203">
        <f t="shared" si="10"/>
        <v>42800.254789232808</v>
      </c>
    </row>
    <row r="204" spans="1:10" x14ac:dyDescent="0.2">
      <c r="A204" t="s">
        <v>7</v>
      </c>
      <c r="B204" t="s">
        <v>23</v>
      </c>
      <c r="C204">
        <v>16</v>
      </c>
      <c r="D204">
        <v>1</v>
      </c>
      <c r="E204">
        <v>2021</v>
      </c>
      <c r="G204">
        <v>0.38558409999999999</v>
      </c>
      <c r="I204">
        <f t="shared" si="10"/>
        <v>37029.552540353594</v>
      </c>
    </row>
    <row r="205" spans="1:10" x14ac:dyDescent="0.2">
      <c r="A205" t="s">
        <v>7</v>
      </c>
      <c r="B205" t="s">
        <v>24</v>
      </c>
      <c r="C205">
        <v>17</v>
      </c>
      <c r="D205">
        <v>1</v>
      </c>
      <c r="E205">
        <v>2021</v>
      </c>
      <c r="G205">
        <v>0.52692430000000001</v>
      </c>
      <c r="I205">
        <f t="shared" si="10"/>
        <v>133161.33458248019</v>
      </c>
    </row>
    <row r="206" spans="1:10" x14ac:dyDescent="0.2">
      <c r="A206" t="s">
        <v>7</v>
      </c>
      <c r="B206" t="s">
        <v>8</v>
      </c>
      <c r="C206">
        <v>1</v>
      </c>
      <c r="D206">
        <v>2</v>
      </c>
      <c r="E206">
        <v>2021</v>
      </c>
      <c r="F206">
        <f>L15</f>
        <v>1958756.6429865155</v>
      </c>
      <c r="G206">
        <v>0.43877044736842102</v>
      </c>
      <c r="H206">
        <f>($H$3-F206)/$J$3</f>
        <v>5.6360295142122907E-3</v>
      </c>
    </row>
    <row r="207" spans="1:10" x14ac:dyDescent="0.2">
      <c r="A207" t="s">
        <v>7</v>
      </c>
      <c r="B207" t="s">
        <v>9</v>
      </c>
      <c r="C207">
        <v>2</v>
      </c>
      <c r="D207">
        <v>2</v>
      </c>
      <c r="E207">
        <v>2021</v>
      </c>
      <c r="G207">
        <v>0.3887177</v>
      </c>
      <c r="I207">
        <f>F3*(1-$H$206/G3)</f>
        <v>40380.90225414266</v>
      </c>
      <c r="J207">
        <f>SUM(I207:I222)</f>
        <v>1958756.6429865153</v>
      </c>
    </row>
    <row r="208" spans="1:10" x14ac:dyDescent="0.2">
      <c r="A208" t="s">
        <v>7</v>
      </c>
      <c r="B208" t="s">
        <v>10</v>
      </c>
      <c r="C208">
        <v>3</v>
      </c>
      <c r="D208">
        <v>2</v>
      </c>
      <c r="E208">
        <v>2021</v>
      </c>
      <c r="G208">
        <v>0.33704719999999999</v>
      </c>
      <c r="I208">
        <f t="shared" ref="I208:I221" si="11">F4*(1-$H$206/G4)</f>
        <v>146027.63156025275</v>
      </c>
    </row>
    <row r="209" spans="1:10" x14ac:dyDescent="0.2">
      <c r="A209" t="s">
        <v>7</v>
      </c>
      <c r="B209" t="s">
        <v>11</v>
      </c>
      <c r="C209">
        <v>4</v>
      </c>
      <c r="D209">
        <v>2</v>
      </c>
      <c r="E209">
        <v>2021</v>
      </c>
      <c r="G209">
        <v>0.36847200000000002</v>
      </c>
      <c r="I209">
        <f t="shared" si="11"/>
        <v>42990.221236534984</v>
      </c>
    </row>
    <row r="210" spans="1:10" x14ac:dyDescent="0.2">
      <c r="A210" t="s">
        <v>7</v>
      </c>
      <c r="B210" t="s">
        <v>12</v>
      </c>
      <c r="C210">
        <v>5</v>
      </c>
      <c r="D210">
        <v>2</v>
      </c>
      <c r="E210">
        <v>2021</v>
      </c>
      <c r="G210">
        <v>0.19695570000000001</v>
      </c>
      <c r="I210">
        <f t="shared" si="11"/>
        <v>140415.54018523751</v>
      </c>
    </row>
    <row r="211" spans="1:10" x14ac:dyDescent="0.2">
      <c r="A211" t="s">
        <v>7</v>
      </c>
      <c r="B211" t="s">
        <v>13</v>
      </c>
      <c r="C211">
        <v>6</v>
      </c>
      <c r="D211">
        <v>2</v>
      </c>
      <c r="E211">
        <v>2021</v>
      </c>
      <c r="G211">
        <v>0.25421329999999998</v>
      </c>
      <c r="I211">
        <f t="shared" si="11"/>
        <v>194362.19693143331</v>
      </c>
    </row>
    <row r="212" spans="1:10" x14ac:dyDescent="0.2">
      <c r="A212" t="s">
        <v>7</v>
      </c>
      <c r="B212" t="s">
        <v>14</v>
      </c>
      <c r="C212">
        <v>7</v>
      </c>
      <c r="D212">
        <v>2</v>
      </c>
      <c r="E212">
        <v>2021</v>
      </c>
      <c r="G212">
        <v>0.41180784999999998</v>
      </c>
      <c r="I212">
        <f t="shared" si="11"/>
        <v>204175.86111324112</v>
      </c>
    </row>
    <row r="213" spans="1:10" x14ac:dyDescent="0.2">
      <c r="A213" t="s">
        <v>7</v>
      </c>
      <c r="B213" t="s">
        <v>15</v>
      </c>
      <c r="C213">
        <v>8</v>
      </c>
      <c r="D213">
        <v>2</v>
      </c>
      <c r="E213">
        <v>2021</v>
      </c>
      <c r="G213">
        <v>0.2376327</v>
      </c>
      <c r="I213">
        <f t="shared" si="11"/>
        <v>85740.066885042907</v>
      </c>
    </row>
    <row r="214" spans="1:10" x14ac:dyDescent="0.2">
      <c r="A214" t="s">
        <v>7</v>
      </c>
      <c r="B214" t="s">
        <v>16</v>
      </c>
      <c r="C214">
        <v>9</v>
      </c>
      <c r="D214">
        <v>2</v>
      </c>
      <c r="E214">
        <v>2021</v>
      </c>
      <c r="G214">
        <v>0.64505489999999999</v>
      </c>
      <c r="I214">
        <f t="shared" si="11"/>
        <v>386795.66709423769</v>
      </c>
    </row>
    <row r="215" spans="1:10" x14ac:dyDescent="0.2">
      <c r="A215" t="s">
        <v>7</v>
      </c>
      <c r="B215" t="s">
        <v>17</v>
      </c>
      <c r="C215">
        <v>10</v>
      </c>
      <c r="D215">
        <v>2</v>
      </c>
      <c r="E215">
        <v>2021</v>
      </c>
      <c r="G215">
        <v>0.70771989999999996</v>
      </c>
      <c r="I215">
        <f t="shared" si="11"/>
        <v>120229.84613478446</v>
      </c>
    </row>
    <row r="216" spans="1:10" x14ac:dyDescent="0.2">
      <c r="A216" t="s">
        <v>7</v>
      </c>
      <c r="B216" t="s">
        <v>18</v>
      </c>
      <c r="C216">
        <v>11</v>
      </c>
      <c r="D216">
        <v>2</v>
      </c>
      <c r="E216">
        <v>2021</v>
      </c>
      <c r="G216">
        <v>0.35013820000000001</v>
      </c>
      <c r="I216">
        <f t="shared" si="11"/>
        <v>60972.494589291498</v>
      </c>
    </row>
    <row r="217" spans="1:10" x14ac:dyDescent="0.2">
      <c r="A217" t="s">
        <v>7</v>
      </c>
      <c r="B217" t="s">
        <v>19</v>
      </c>
      <c r="C217">
        <v>12</v>
      </c>
      <c r="D217">
        <v>2</v>
      </c>
      <c r="E217">
        <v>2021</v>
      </c>
      <c r="G217">
        <v>0.74546780000000001</v>
      </c>
      <c r="I217">
        <f t="shared" si="11"/>
        <v>102017.82940468595</v>
      </c>
    </row>
    <row r="218" spans="1:10" x14ac:dyDescent="0.2">
      <c r="A218" t="s">
        <v>7</v>
      </c>
      <c r="B218" t="s">
        <v>20</v>
      </c>
      <c r="C218">
        <v>13</v>
      </c>
      <c r="D218">
        <v>2</v>
      </c>
      <c r="E218">
        <v>2021</v>
      </c>
      <c r="G218">
        <v>0.39358860000000001</v>
      </c>
      <c r="I218">
        <f t="shared" si="11"/>
        <v>140594.49586797305</v>
      </c>
    </row>
    <row r="219" spans="1:10" x14ac:dyDescent="0.2">
      <c r="A219" t="s">
        <v>7</v>
      </c>
      <c r="B219" t="s">
        <v>21</v>
      </c>
      <c r="C219">
        <v>14</v>
      </c>
      <c r="D219">
        <v>2</v>
      </c>
      <c r="E219">
        <v>2021</v>
      </c>
      <c r="G219">
        <v>0.56267394999999998</v>
      </c>
      <c r="I219">
        <f t="shared" si="11"/>
        <v>79987.696003147459</v>
      </c>
    </row>
    <row r="220" spans="1:10" x14ac:dyDescent="0.2">
      <c r="A220" t="s">
        <v>7</v>
      </c>
      <c r="B220" t="s">
        <v>22</v>
      </c>
      <c r="C220">
        <v>15</v>
      </c>
      <c r="D220">
        <v>2</v>
      </c>
      <c r="E220">
        <v>2021</v>
      </c>
      <c r="G220">
        <v>0.2051036</v>
      </c>
      <c r="I220">
        <f t="shared" si="11"/>
        <v>43208.138175600347</v>
      </c>
    </row>
    <row r="221" spans="1:10" x14ac:dyDescent="0.2">
      <c r="A221" t="s">
        <v>7</v>
      </c>
      <c r="B221" t="s">
        <v>23</v>
      </c>
      <c r="C221">
        <v>16</v>
      </c>
      <c r="D221">
        <v>2</v>
      </c>
      <c r="E221">
        <v>2021</v>
      </c>
      <c r="G221">
        <v>0.38558409999999999</v>
      </c>
      <c r="I221">
        <f t="shared" si="11"/>
        <v>37213.979596062854</v>
      </c>
    </row>
    <row r="222" spans="1:10" x14ac:dyDescent="0.2">
      <c r="A222" t="s">
        <v>7</v>
      </c>
      <c r="B222" t="s">
        <v>24</v>
      </c>
      <c r="C222">
        <v>17</v>
      </c>
      <c r="D222">
        <v>2</v>
      </c>
      <c r="E222">
        <v>2021</v>
      </c>
      <c r="G222">
        <v>0.52692430000000001</v>
      </c>
      <c r="I222">
        <f>F18*(1-$H$206/G18)</f>
        <v>133644.07595484698</v>
      </c>
    </row>
    <row r="223" spans="1:10" x14ac:dyDescent="0.2">
      <c r="A223" t="s">
        <v>7</v>
      </c>
      <c r="B223" t="s">
        <v>8</v>
      </c>
      <c r="C223">
        <v>1</v>
      </c>
      <c r="D223">
        <v>3</v>
      </c>
      <c r="E223">
        <v>2021</v>
      </c>
      <c r="F223">
        <f>L16</f>
        <v>1876716.7117450424</v>
      </c>
      <c r="G223">
        <v>0.43877044736842102</v>
      </c>
      <c r="H223">
        <f>($H$3-F223)/$J$3</f>
        <v>2.1350737853202482E-2</v>
      </c>
    </row>
    <row r="224" spans="1:10" x14ac:dyDescent="0.2">
      <c r="A224" t="s">
        <v>7</v>
      </c>
      <c r="B224" t="s">
        <v>9</v>
      </c>
      <c r="C224">
        <v>2</v>
      </c>
      <c r="D224">
        <v>3</v>
      </c>
      <c r="E224">
        <v>2021</v>
      </c>
      <c r="G224">
        <v>0.3887177</v>
      </c>
      <c r="I224">
        <f>F3*(1-$H$223/G3)</f>
        <v>38724.404044284653</v>
      </c>
      <c r="J224">
        <f>SUM(I224:I239)</f>
        <v>1876716.7117450421</v>
      </c>
    </row>
    <row r="225" spans="1:9" x14ac:dyDescent="0.2">
      <c r="A225" t="s">
        <v>7</v>
      </c>
      <c r="B225" t="s">
        <v>10</v>
      </c>
      <c r="C225">
        <v>3</v>
      </c>
      <c r="D225">
        <v>3</v>
      </c>
      <c r="E225">
        <v>2021</v>
      </c>
      <c r="G225">
        <v>0.33704719999999999</v>
      </c>
      <c r="I225">
        <f t="shared" ref="I225:I238" si="12">F4*(1-$H$223/G4)</f>
        <v>139103.35789730056</v>
      </c>
    </row>
    <row r="226" spans="1:9" x14ac:dyDescent="0.2">
      <c r="A226" t="s">
        <v>7</v>
      </c>
      <c r="B226" t="s">
        <v>11</v>
      </c>
      <c r="C226">
        <v>4</v>
      </c>
      <c r="D226">
        <v>3</v>
      </c>
      <c r="E226">
        <v>2021</v>
      </c>
      <c r="G226">
        <v>0.36847200000000002</v>
      </c>
      <c r="I226">
        <f t="shared" si="12"/>
        <v>41128.281288143698</v>
      </c>
    </row>
    <row r="227" spans="1:9" x14ac:dyDescent="0.2">
      <c r="A227" t="s">
        <v>7</v>
      </c>
      <c r="B227" t="s">
        <v>12</v>
      </c>
      <c r="C227">
        <v>5</v>
      </c>
      <c r="D227">
        <v>3</v>
      </c>
      <c r="E227">
        <v>2021</v>
      </c>
      <c r="G227">
        <v>0.19695570000000001</v>
      </c>
      <c r="I227">
        <f t="shared" si="12"/>
        <v>128882.02011032874</v>
      </c>
    </row>
    <row r="228" spans="1:9" x14ac:dyDescent="0.2">
      <c r="A228" t="s">
        <v>7</v>
      </c>
      <c r="B228" t="s">
        <v>13</v>
      </c>
      <c r="C228">
        <v>6</v>
      </c>
      <c r="D228">
        <v>3</v>
      </c>
      <c r="E228">
        <v>2021</v>
      </c>
      <c r="G228">
        <v>0.25421329999999998</v>
      </c>
      <c r="I228">
        <f t="shared" si="12"/>
        <v>182074.88992651759</v>
      </c>
    </row>
    <row r="229" spans="1:9" x14ac:dyDescent="0.2">
      <c r="A229" t="s">
        <v>7</v>
      </c>
      <c r="B229" t="s">
        <v>14</v>
      </c>
      <c r="C229">
        <v>7</v>
      </c>
      <c r="D229">
        <v>3</v>
      </c>
      <c r="E229">
        <v>2021</v>
      </c>
      <c r="G229">
        <v>0.41180784999999998</v>
      </c>
      <c r="I229">
        <f t="shared" si="12"/>
        <v>196276.3369576282</v>
      </c>
    </row>
    <row r="230" spans="1:9" x14ac:dyDescent="0.2">
      <c r="A230" t="s">
        <v>7</v>
      </c>
      <c r="B230" t="s">
        <v>15</v>
      </c>
      <c r="C230">
        <v>8</v>
      </c>
      <c r="D230">
        <v>3</v>
      </c>
      <c r="E230">
        <v>2021</v>
      </c>
      <c r="G230">
        <v>0.2376327</v>
      </c>
      <c r="I230">
        <f t="shared" si="12"/>
        <v>79932.310501114524</v>
      </c>
    </row>
    <row r="231" spans="1:9" x14ac:dyDescent="0.2">
      <c r="A231" t="s">
        <v>7</v>
      </c>
      <c r="B231" t="s">
        <v>16</v>
      </c>
      <c r="C231">
        <v>9</v>
      </c>
      <c r="D231">
        <v>3</v>
      </c>
      <c r="E231">
        <v>2021</v>
      </c>
      <c r="G231">
        <v>0.64505489999999999</v>
      </c>
      <c r="I231">
        <f t="shared" si="12"/>
        <v>377289.56495096948</v>
      </c>
    </row>
    <row r="232" spans="1:9" x14ac:dyDescent="0.2">
      <c r="A232" t="s">
        <v>7</v>
      </c>
      <c r="B232" t="s">
        <v>17</v>
      </c>
      <c r="C232">
        <v>10</v>
      </c>
      <c r="D232">
        <v>3</v>
      </c>
      <c r="E232">
        <v>2021</v>
      </c>
      <c r="G232">
        <v>0.70771989999999996</v>
      </c>
      <c r="I232">
        <f t="shared" si="12"/>
        <v>117538.74747111269</v>
      </c>
    </row>
    <row r="233" spans="1:9" x14ac:dyDescent="0.2">
      <c r="A233" t="s">
        <v>7</v>
      </c>
      <c r="B233" t="s">
        <v>18</v>
      </c>
      <c r="C233">
        <v>11</v>
      </c>
      <c r="D233">
        <v>3</v>
      </c>
      <c r="E233">
        <v>2021</v>
      </c>
      <c r="G233">
        <v>0.35013820000000001</v>
      </c>
      <c r="I233">
        <f t="shared" si="12"/>
        <v>58191.191447368619</v>
      </c>
    </row>
    <row r="234" spans="1:9" x14ac:dyDescent="0.2">
      <c r="A234" t="s">
        <v>7</v>
      </c>
      <c r="B234" t="s">
        <v>19</v>
      </c>
      <c r="C234">
        <v>12</v>
      </c>
      <c r="D234">
        <v>3</v>
      </c>
      <c r="E234">
        <v>2021</v>
      </c>
      <c r="G234">
        <v>0.74546780000000001</v>
      </c>
      <c r="I234">
        <f t="shared" si="12"/>
        <v>99850.876729189447</v>
      </c>
    </row>
    <row r="235" spans="1:9" x14ac:dyDescent="0.2">
      <c r="A235" t="s">
        <v>7</v>
      </c>
      <c r="B235" t="s">
        <v>20</v>
      </c>
      <c r="C235">
        <v>13</v>
      </c>
      <c r="D235">
        <v>3</v>
      </c>
      <c r="E235">
        <v>2021</v>
      </c>
      <c r="G235">
        <v>0.39358860000000001</v>
      </c>
      <c r="I235">
        <f t="shared" si="12"/>
        <v>134899.46594752173</v>
      </c>
    </row>
    <row r="236" spans="1:9" x14ac:dyDescent="0.2">
      <c r="A236" t="s">
        <v>7</v>
      </c>
      <c r="B236" t="s">
        <v>21</v>
      </c>
      <c r="C236">
        <v>14</v>
      </c>
      <c r="D236">
        <v>3</v>
      </c>
      <c r="E236">
        <v>2021</v>
      </c>
      <c r="G236">
        <v>0.56267394999999998</v>
      </c>
      <c r="I236">
        <f t="shared" si="12"/>
        <v>77731.147091179184</v>
      </c>
    </row>
    <row r="237" spans="1:9" x14ac:dyDescent="0.2">
      <c r="A237" t="s">
        <v>7</v>
      </c>
      <c r="B237" t="s">
        <v>22</v>
      </c>
      <c r="C237">
        <v>15</v>
      </c>
      <c r="D237">
        <v>3</v>
      </c>
      <c r="E237">
        <v>2021</v>
      </c>
      <c r="G237">
        <v>0.2051036</v>
      </c>
      <c r="I237">
        <f t="shared" si="12"/>
        <v>39804.059569505691</v>
      </c>
    </row>
    <row r="238" spans="1:9" x14ac:dyDescent="0.2">
      <c r="A238" t="s">
        <v>7</v>
      </c>
      <c r="B238" t="s">
        <v>23</v>
      </c>
      <c r="C238">
        <v>16</v>
      </c>
      <c r="D238">
        <v>3</v>
      </c>
      <c r="E238">
        <v>2021</v>
      </c>
      <c r="G238">
        <v>0.38558409999999999</v>
      </c>
      <c r="I238">
        <f t="shared" si="12"/>
        <v>35674.803900980238</v>
      </c>
    </row>
    <row r="239" spans="1:9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0.52692430000000001</v>
      </c>
      <c r="I239">
        <f>F18*(1-$H$223/G18)</f>
        <v>129615.25391189728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3581-015A-3A4D-8BFB-F8D528276368}">
  <dimension ref="A1:Q239"/>
  <sheetViews>
    <sheetView topLeftCell="I1" workbookViewId="0">
      <selection activeCell="N24" sqref="N24"/>
    </sheetView>
  </sheetViews>
  <sheetFormatPr baseColWidth="10" defaultRowHeight="16" x14ac:dyDescent="0.2"/>
  <cols>
    <col min="14" max="14" width="4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N1" t="s">
        <v>1</v>
      </c>
      <c r="O1" t="s">
        <v>29</v>
      </c>
      <c r="Q1" t="s">
        <v>30</v>
      </c>
    </row>
    <row r="2" spans="1:17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1988180</v>
      </c>
      <c r="N2" t="s">
        <v>8</v>
      </c>
      <c r="O2">
        <f>(F14-F2)/F2</f>
        <v>-1.479914143260895E-2</v>
      </c>
      <c r="P2">
        <f>(F14-F2)</f>
        <v>-29423.357013484463</v>
      </c>
      <c r="Q2">
        <f>O2*100</f>
        <v>-1.4799141432608951</v>
      </c>
    </row>
    <row r="3" spans="1:17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1847152</v>
      </c>
      <c r="N3" t="s">
        <v>9</v>
      </c>
      <c r="O3">
        <f>(G28-F16)/F16</f>
        <v>-1.4499029795176078E-2</v>
      </c>
      <c r="P3">
        <f>(G28-F16)</f>
        <v>-594.09774585733976</v>
      </c>
      <c r="Q3">
        <f t="shared" ref="Q3:Q18" si="0">O3*100</f>
        <v>-1.4499029795176077</v>
      </c>
    </row>
    <row r="4" spans="1:17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1795215.211869067</v>
      </c>
      <c r="N4" t="s">
        <v>10</v>
      </c>
      <c r="O4">
        <f>(G42-F30)/F30</f>
        <v>-1.6721781145822553E-2</v>
      </c>
      <c r="P4">
        <f>(G42-F30)</f>
        <v>-2483.3684397472534</v>
      </c>
      <c r="Q4">
        <f t="shared" si="0"/>
        <v>-1.6721781145822554</v>
      </c>
    </row>
    <row r="5" spans="1:17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1816498.0116684991</v>
      </c>
      <c r="N5" t="s">
        <v>11</v>
      </c>
      <c r="O5">
        <f>(G56-F44)/F44</f>
        <v>-1.5295679221792473E-2</v>
      </c>
      <c r="P5">
        <f>(G56-F44)</f>
        <v>-667.7787634650158</v>
      </c>
      <c r="Q5">
        <f t="shared" si="0"/>
        <v>-1.5295679221792473</v>
      </c>
    </row>
    <row r="6" spans="1:17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1842166.7932543382</v>
      </c>
      <c r="N6" t="s">
        <v>12</v>
      </c>
      <c r="O6">
        <f>(G70-F58)/F58</f>
        <v>-2.8615721780137895E-2</v>
      </c>
      <c r="P6">
        <f>(G70-F58)</f>
        <v>-4136.4598147624929</v>
      </c>
      <c r="Q6">
        <f t="shared" si="0"/>
        <v>-2.8615721780137897</v>
      </c>
    </row>
    <row r="7" spans="1:17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1858725.0094752498</v>
      </c>
      <c r="N7" t="s">
        <v>13</v>
      </c>
      <c r="O7">
        <f>(G84-F72)/F72</f>
        <v>-2.2170474614083127E-2</v>
      </c>
      <c r="P7">
        <f>(G84-F72)</f>
        <v>-4406.803068566689</v>
      </c>
      <c r="Q7">
        <f t="shared" si="0"/>
        <v>-2.2170474614083129</v>
      </c>
    </row>
    <row r="8" spans="1:17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1876682.5485368993</v>
      </c>
      <c r="N8" t="s">
        <v>14</v>
      </c>
      <c r="O8">
        <f>(G98-F86)/F86</f>
        <v>-1.3686066242331894E-2</v>
      </c>
      <c r="P8">
        <f>(G98-F86)</f>
        <v>-2833.138886758883</v>
      </c>
      <c r="Q8">
        <f t="shared" si="0"/>
        <v>-1.3686066242331894</v>
      </c>
    </row>
    <row r="9" spans="1:17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1890519.34340561</v>
      </c>
      <c r="N9" t="s">
        <v>15</v>
      </c>
      <c r="O9">
        <f>(G112-F100)/F100</f>
        <v>-2.3717398801647558E-2</v>
      </c>
      <c r="P9">
        <f>(G112-F100)</f>
        <v>-2082.9331149570935</v>
      </c>
      <c r="Q9">
        <f t="shared" si="0"/>
        <v>-2.371739880164756</v>
      </c>
    </row>
    <row r="10" spans="1:17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1907412.8027774438</v>
      </c>
      <c r="N10" t="s">
        <v>16</v>
      </c>
      <c r="O10">
        <f>(G126-F114)/F114</f>
        <v>-8.7372865692707802E-3</v>
      </c>
      <c r="P10">
        <f>(G126-F114)</f>
        <v>-3409.332905762305</v>
      </c>
      <c r="Q10">
        <f t="shared" si="0"/>
        <v>-0.87372865692707802</v>
      </c>
    </row>
    <row r="11" spans="1:17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1922550.4051053366</v>
      </c>
      <c r="N11" t="s">
        <v>17</v>
      </c>
      <c r="O11">
        <f>(G140-F128)/F128</f>
        <v>-7.9636442527789356E-3</v>
      </c>
      <c r="P11">
        <f>(G140-F128)</f>
        <v>-965.15386521554319</v>
      </c>
      <c r="Q11">
        <f t="shared" si="0"/>
        <v>-0.79636442527789353</v>
      </c>
    </row>
    <row r="12" spans="1:17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1939248.8702241769</v>
      </c>
      <c r="N12" t="s">
        <v>18</v>
      </c>
      <c r="O12">
        <f>(G154-F142)/F142</f>
        <v>-1.6096585617371335E-2</v>
      </c>
      <c r="P12">
        <f>(G154-F142)</f>
        <v>-997.50541070850159</v>
      </c>
      <c r="Q12">
        <f t="shared" si="0"/>
        <v>-1.6096585617371335</v>
      </c>
    </row>
    <row r="13" spans="1:17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1948926.4572463213</v>
      </c>
      <c r="N13" t="s">
        <v>19</v>
      </c>
      <c r="O13">
        <f>(G168-F156)/F156</f>
        <v>-7.5603929696390695E-3</v>
      </c>
      <c r="P13">
        <f>(G168-F156)</f>
        <v>-777.17059531404811</v>
      </c>
      <c r="Q13">
        <f t="shared" si="0"/>
        <v>-0.75603929696390693</v>
      </c>
    </row>
    <row r="14" spans="1:17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1958756.6429865155</v>
      </c>
      <c r="N14" t="s">
        <v>20</v>
      </c>
      <c r="O14">
        <f>(G182-F170)/F170</f>
        <v>-1.4319595420732013E-2</v>
      </c>
      <c r="P14">
        <f>(G182-F170)</f>
        <v>-2042.504132026952</v>
      </c>
      <c r="Q14">
        <f t="shared" si="0"/>
        <v>-1.4319595420732012</v>
      </c>
    </row>
    <row r="15" spans="1:17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1876716.7117450424</v>
      </c>
      <c r="N15" t="s">
        <v>21</v>
      </c>
      <c r="O15">
        <f>(G196-F184)/F184</f>
        <v>-1.0016510475049084E-2</v>
      </c>
      <c r="P15">
        <f>(G196-F184)</f>
        <v>-809.30399685254088</v>
      </c>
      <c r="Q15">
        <f t="shared" si="0"/>
        <v>-1.0016510475049085</v>
      </c>
    </row>
    <row r="16" spans="1:17" x14ac:dyDescent="0.2">
      <c r="A16" t="s">
        <v>7</v>
      </c>
      <c r="B16" t="s">
        <v>9</v>
      </c>
      <c r="C16">
        <v>2</v>
      </c>
      <c r="D16">
        <v>2</v>
      </c>
      <c r="E16">
        <v>2020</v>
      </c>
      <c r="F16" s="2">
        <v>40975</v>
      </c>
      <c r="N16" t="s">
        <v>22</v>
      </c>
      <c r="O16">
        <f>(G210-F198)/F198</f>
        <v>-2.7478939980635473E-2</v>
      </c>
      <c r="P16">
        <f>(G210-F198)</f>
        <v>-1220.8618243996534</v>
      </c>
      <c r="Q16">
        <f t="shared" si="0"/>
        <v>-2.7478939980635473</v>
      </c>
    </row>
    <row r="17" spans="1:17" x14ac:dyDescent="0.2">
      <c r="A17" t="s">
        <v>7</v>
      </c>
      <c r="B17" t="s">
        <v>9</v>
      </c>
      <c r="C17">
        <v>2</v>
      </c>
      <c r="D17">
        <v>3</v>
      </c>
      <c r="E17">
        <v>2020</v>
      </c>
      <c r="F17">
        <v>40966</v>
      </c>
      <c r="N17" t="s">
        <v>23</v>
      </c>
      <c r="O17">
        <f>(G224-F212)/F212</f>
        <v>-1.4616861831730806E-2</v>
      </c>
      <c r="P17">
        <f>(G224-F212)</f>
        <v>-552.0204039371456</v>
      </c>
      <c r="Q17">
        <f t="shared" si="0"/>
        <v>-1.4616861831730805</v>
      </c>
    </row>
    <row r="18" spans="1:17" x14ac:dyDescent="0.2">
      <c r="A18" t="s">
        <v>7</v>
      </c>
      <c r="B18" t="s">
        <v>9</v>
      </c>
      <c r="C18">
        <v>2</v>
      </c>
      <c r="D18">
        <v>4</v>
      </c>
      <c r="E18">
        <v>2020</v>
      </c>
      <c r="G18">
        <v>37078.777498744028</v>
      </c>
      <c r="N18" t="s">
        <v>24</v>
      </c>
      <c r="O18">
        <f>(G238-F226)/F226</f>
        <v>-1.0696089579114661E-2</v>
      </c>
      <c r="P18">
        <f>(G238-F226)</f>
        <v>-1444.9240451530204</v>
      </c>
      <c r="Q18">
        <f t="shared" si="0"/>
        <v>-1.069608957911466</v>
      </c>
    </row>
    <row r="19" spans="1:17" x14ac:dyDescent="0.2">
      <c r="A19" t="s">
        <v>7</v>
      </c>
      <c r="B19" t="s">
        <v>9</v>
      </c>
      <c r="C19">
        <v>2</v>
      </c>
      <c r="D19">
        <v>5</v>
      </c>
      <c r="E19">
        <v>2020</v>
      </c>
      <c r="G19">
        <v>37508.506281240901</v>
      </c>
    </row>
    <row r="20" spans="1:17" x14ac:dyDescent="0.2">
      <c r="A20" t="s">
        <v>7</v>
      </c>
      <c r="B20" t="s">
        <v>9</v>
      </c>
      <c r="C20">
        <v>2</v>
      </c>
      <c r="D20">
        <v>6</v>
      </c>
      <c r="E20">
        <v>2020</v>
      </c>
      <c r="G20">
        <v>38026.794023596827</v>
      </c>
    </row>
    <row r="21" spans="1:17" x14ac:dyDescent="0.2">
      <c r="A21" t="s">
        <v>7</v>
      </c>
      <c r="B21" t="s">
        <v>9</v>
      </c>
      <c r="C21">
        <v>2</v>
      </c>
      <c r="D21">
        <v>7</v>
      </c>
      <c r="E21">
        <v>2020</v>
      </c>
      <c r="G21">
        <v>38361.127013804362</v>
      </c>
    </row>
    <row r="22" spans="1:17" x14ac:dyDescent="0.2">
      <c r="A22" t="s">
        <v>7</v>
      </c>
      <c r="B22" t="s">
        <v>9</v>
      </c>
      <c r="C22">
        <v>2</v>
      </c>
      <c r="D22">
        <v>8</v>
      </c>
      <c r="E22">
        <v>2020</v>
      </c>
      <c r="G22">
        <v>38135.439680571762</v>
      </c>
    </row>
    <row r="23" spans="1:17" x14ac:dyDescent="0.2">
      <c r="A23" t="s">
        <v>7</v>
      </c>
      <c r="B23" t="s">
        <v>9</v>
      </c>
      <c r="C23">
        <v>2</v>
      </c>
      <c r="D23">
        <v>9</v>
      </c>
      <c r="E23">
        <v>2020</v>
      </c>
      <c r="G23">
        <v>37882.139667736308</v>
      </c>
    </row>
    <row r="24" spans="1:17" x14ac:dyDescent="0.2">
      <c r="A24" t="s">
        <v>7</v>
      </c>
      <c r="B24" t="s">
        <v>9</v>
      </c>
      <c r="C24">
        <v>2</v>
      </c>
      <c r="D24">
        <v>10</v>
      </c>
      <c r="E24">
        <v>2020</v>
      </c>
      <c r="G24">
        <v>37672.302283109566</v>
      </c>
    </row>
    <row r="25" spans="1:17" x14ac:dyDescent="0.2">
      <c r="A25" t="s">
        <v>7</v>
      </c>
      <c r="B25" t="s">
        <v>9</v>
      </c>
      <c r="C25">
        <v>2</v>
      </c>
      <c r="D25">
        <v>11</v>
      </c>
      <c r="E25">
        <v>2020</v>
      </c>
      <c r="G25">
        <v>37502.951184396974</v>
      </c>
    </row>
    <row r="26" spans="1:17" x14ac:dyDescent="0.2">
      <c r="A26" t="s">
        <v>7</v>
      </c>
      <c r="B26" t="s">
        <v>9</v>
      </c>
      <c r="C26">
        <v>2</v>
      </c>
      <c r="D26">
        <v>12</v>
      </c>
      <c r="E26">
        <v>2020</v>
      </c>
      <c r="G26">
        <v>39987.013690730571</v>
      </c>
    </row>
    <row r="27" spans="1:17" x14ac:dyDescent="0.2">
      <c r="A27" t="s">
        <v>7</v>
      </c>
      <c r="B27" t="s">
        <v>9</v>
      </c>
      <c r="C27">
        <v>2</v>
      </c>
      <c r="D27">
        <v>1</v>
      </c>
      <c r="E27">
        <v>2021</v>
      </c>
      <c r="G27">
        <v>37876.568240393302</v>
      </c>
    </row>
    <row r="28" spans="1:17" x14ac:dyDescent="0.2">
      <c r="A28" t="s">
        <v>7</v>
      </c>
      <c r="B28" t="s">
        <v>9</v>
      </c>
      <c r="C28">
        <v>2</v>
      </c>
      <c r="D28">
        <v>2</v>
      </c>
      <c r="E28">
        <v>2021</v>
      </c>
      <c r="G28">
        <v>40380.90225414266</v>
      </c>
    </row>
    <row r="29" spans="1:17" x14ac:dyDescent="0.2">
      <c r="A29" t="s">
        <v>7</v>
      </c>
      <c r="B29" t="s">
        <v>9</v>
      </c>
      <c r="C29">
        <v>2</v>
      </c>
      <c r="D29">
        <v>3</v>
      </c>
      <c r="E29">
        <v>2021</v>
      </c>
      <c r="G29">
        <v>36428.327843552077</v>
      </c>
    </row>
    <row r="30" spans="1:17" x14ac:dyDescent="0.2">
      <c r="A30" t="s">
        <v>7</v>
      </c>
      <c r="B30" t="s">
        <v>10</v>
      </c>
      <c r="C30">
        <v>3</v>
      </c>
      <c r="D30">
        <v>2</v>
      </c>
      <c r="E30">
        <v>2020</v>
      </c>
      <c r="F30">
        <v>148511</v>
      </c>
    </row>
    <row r="31" spans="1:17" x14ac:dyDescent="0.2">
      <c r="A31" t="s">
        <v>7</v>
      </c>
      <c r="B31" t="s">
        <v>10</v>
      </c>
      <c r="C31">
        <v>3</v>
      </c>
      <c r="D31">
        <v>3</v>
      </c>
      <c r="E31">
        <v>2020</v>
      </c>
      <c r="F31">
        <v>141143</v>
      </c>
    </row>
    <row r="32" spans="1:17" x14ac:dyDescent="0.2">
      <c r="A32" t="s">
        <v>7</v>
      </c>
      <c r="B32" t="s">
        <v>10</v>
      </c>
      <c r="C32">
        <v>3</v>
      </c>
      <c r="D32">
        <v>4</v>
      </c>
      <c r="E32">
        <v>2020</v>
      </c>
      <c r="G32">
        <v>132224.52852064907</v>
      </c>
    </row>
    <row r="33" spans="1:7" x14ac:dyDescent="0.2">
      <c r="A33" t="s">
        <v>7</v>
      </c>
      <c r="B33" t="s">
        <v>10</v>
      </c>
      <c r="C33">
        <v>3</v>
      </c>
      <c r="D33">
        <v>5</v>
      </c>
      <c r="E33">
        <v>2020</v>
      </c>
      <c r="G33">
        <v>134020.82366491648</v>
      </c>
    </row>
    <row r="34" spans="1:7" x14ac:dyDescent="0.2">
      <c r="A34" t="s">
        <v>7</v>
      </c>
      <c r="B34" t="s">
        <v>10</v>
      </c>
      <c r="C34">
        <v>3</v>
      </c>
      <c r="D34">
        <v>6</v>
      </c>
      <c r="E34">
        <v>2020</v>
      </c>
      <c r="G34">
        <v>136187.30120341846</v>
      </c>
    </row>
    <row r="35" spans="1:7" x14ac:dyDescent="0.2">
      <c r="A35" t="s">
        <v>7</v>
      </c>
      <c r="B35" t="s">
        <v>10</v>
      </c>
      <c r="C35">
        <v>3</v>
      </c>
      <c r="D35">
        <v>7</v>
      </c>
      <c r="E35">
        <v>2020</v>
      </c>
      <c r="G35">
        <v>137584.83553516306</v>
      </c>
    </row>
    <row r="36" spans="1:7" x14ac:dyDescent="0.2">
      <c r="A36" t="s">
        <v>7</v>
      </c>
      <c r="B36" t="s">
        <v>10</v>
      </c>
      <c r="C36">
        <v>3</v>
      </c>
      <c r="D36">
        <v>8</v>
      </c>
      <c r="E36">
        <v>2020</v>
      </c>
      <c r="G36">
        <v>136641.44733935068</v>
      </c>
    </row>
    <row r="37" spans="1:7" x14ac:dyDescent="0.2">
      <c r="A37" t="s">
        <v>7</v>
      </c>
      <c r="B37" t="s">
        <v>10</v>
      </c>
      <c r="C37">
        <v>3</v>
      </c>
      <c r="D37">
        <v>9</v>
      </c>
      <c r="E37">
        <v>2020</v>
      </c>
      <c r="G37">
        <v>135582.63629007561</v>
      </c>
    </row>
    <row r="38" spans="1:7" x14ac:dyDescent="0.2">
      <c r="A38" t="s">
        <v>7</v>
      </c>
      <c r="B38" t="s">
        <v>10</v>
      </c>
      <c r="C38">
        <v>3</v>
      </c>
      <c r="D38">
        <v>10</v>
      </c>
      <c r="E38">
        <v>2020</v>
      </c>
      <c r="G38">
        <v>134705.50194291674</v>
      </c>
    </row>
    <row r="39" spans="1:7" x14ac:dyDescent="0.2">
      <c r="A39" t="s">
        <v>7</v>
      </c>
      <c r="B39" t="s">
        <v>10</v>
      </c>
      <c r="C39">
        <v>3</v>
      </c>
      <c r="D39">
        <v>11</v>
      </c>
      <c r="E39">
        <v>2020</v>
      </c>
      <c r="G39">
        <v>133997.60298737959</v>
      </c>
    </row>
    <row r="40" spans="1:7" x14ac:dyDescent="0.2">
      <c r="A40" t="s">
        <v>7</v>
      </c>
      <c r="B40" t="s">
        <v>10</v>
      </c>
      <c r="C40">
        <v>3</v>
      </c>
      <c r="D40">
        <v>12</v>
      </c>
      <c r="E40">
        <v>2020</v>
      </c>
      <c r="G40">
        <v>144381.15093652409</v>
      </c>
    </row>
    <row r="41" spans="1:7" x14ac:dyDescent="0.2">
      <c r="A41" t="s">
        <v>7</v>
      </c>
      <c r="B41" t="s">
        <v>10</v>
      </c>
      <c r="C41">
        <v>3</v>
      </c>
      <c r="D41">
        <v>1</v>
      </c>
      <c r="E41">
        <v>2021</v>
      </c>
      <c r="G41">
        <v>135559.34734995686</v>
      </c>
    </row>
    <row r="42" spans="1:7" x14ac:dyDescent="0.2">
      <c r="A42" t="s">
        <v>7</v>
      </c>
      <c r="B42" t="s">
        <v>10</v>
      </c>
      <c r="C42">
        <v>3</v>
      </c>
      <c r="D42">
        <v>2</v>
      </c>
      <c r="E42">
        <v>2021</v>
      </c>
      <c r="G42">
        <v>146027.63156025275</v>
      </c>
    </row>
    <row r="43" spans="1:7" x14ac:dyDescent="0.2">
      <c r="A43" t="s">
        <v>7</v>
      </c>
      <c r="B43" t="s">
        <v>10</v>
      </c>
      <c r="C43">
        <v>3</v>
      </c>
      <c r="D43">
        <v>3</v>
      </c>
      <c r="E43">
        <v>2021</v>
      </c>
      <c r="G43">
        <v>129505.60531884978</v>
      </c>
    </row>
    <row r="44" spans="1:7" x14ac:dyDescent="0.2">
      <c r="A44" t="s">
        <v>7</v>
      </c>
      <c r="B44" t="s">
        <v>11</v>
      </c>
      <c r="C44">
        <v>4</v>
      </c>
      <c r="D44">
        <v>2</v>
      </c>
      <c r="E44">
        <v>2020</v>
      </c>
      <c r="F44">
        <v>43658</v>
      </c>
    </row>
    <row r="45" spans="1:7" x14ac:dyDescent="0.2">
      <c r="A45" t="s">
        <v>7</v>
      </c>
      <c r="B45" t="s">
        <v>11</v>
      </c>
      <c r="C45">
        <v>4</v>
      </c>
      <c r="D45">
        <v>3</v>
      </c>
      <c r="E45">
        <v>2020</v>
      </c>
      <c r="F45">
        <v>43853</v>
      </c>
    </row>
    <row r="46" spans="1:7" x14ac:dyDescent="0.2">
      <c r="A46" t="s">
        <v>7</v>
      </c>
      <c r="B46" t="s">
        <v>11</v>
      </c>
      <c r="C46">
        <v>4</v>
      </c>
      <c r="D46">
        <v>4</v>
      </c>
      <c r="E46">
        <v>2020</v>
      </c>
      <c r="G46">
        <v>39278.561326455434</v>
      </c>
    </row>
    <row r="47" spans="1:7" x14ac:dyDescent="0.2">
      <c r="A47" t="s">
        <v>7</v>
      </c>
      <c r="B47" t="s">
        <v>11</v>
      </c>
      <c r="C47">
        <v>4</v>
      </c>
      <c r="D47">
        <v>5</v>
      </c>
      <c r="E47">
        <v>2020</v>
      </c>
      <c r="G47">
        <v>39761.58580685802</v>
      </c>
    </row>
    <row r="48" spans="1:7" x14ac:dyDescent="0.2">
      <c r="A48" t="s">
        <v>7</v>
      </c>
      <c r="B48" t="s">
        <v>11</v>
      </c>
      <c r="C48">
        <v>4</v>
      </c>
      <c r="D48">
        <v>6</v>
      </c>
      <c r="E48">
        <v>2020</v>
      </c>
      <c r="G48">
        <v>40344.152480646793</v>
      </c>
    </row>
    <row r="49" spans="1:7" x14ac:dyDescent="0.2">
      <c r="A49" t="s">
        <v>7</v>
      </c>
      <c r="B49" t="s">
        <v>11</v>
      </c>
      <c r="C49">
        <v>4</v>
      </c>
      <c r="D49">
        <v>7</v>
      </c>
      <c r="E49">
        <v>2020</v>
      </c>
      <c r="G49">
        <v>40719.950019592441</v>
      </c>
    </row>
    <row r="50" spans="1:7" x14ac:dyDescent="0.2">
      <c r="A50" t="s">
        <v>7</v>
      </c>
      <c r="B50" t="s">
        <v>11</v>
      </c>
      <c r="C50">
        <v>4</v>
      </c>
      <c r="D50">
        <v>8</v>
      </c>
      <c r="E50">
        <v>2020</v>
      </c>
      <c r="G50">
        <v>40466.272557648372</v>
      </c>
    </row>
    <row r="51" spans="1:7" x14ac:dyDescent="0.2">
      <c r="A51" t="s">
        <v>7</v>
      </c>
      <c r="B51" t="s">
        <v>11</v>
      </c>
      <c r="C51">
        <v>4</v>
      </c>
      <c r="D51">
        <v>9</v>
      </c>
      <c r="E51">
        <v>2020</v>
      </c>
      <c r="G51">
        <v>40181.557844393843</v>
      </c>
    </row>
    <row r="52" spans="1:7" x14ac:dyDescent="0.2">
      <c r="A52" t="s">
        <v>7</v>
      </c>
      <c r="B52" t="s">
        <v>11</v>
      </c>
      <c r="C52">
        <v>4</v>
      </c>
      <c r="D52">
        <v>10</v>
      </c>
      <c r="E52">
        <v>2020</v>
      </c>
      <c r="G52">
        <v>39945.696068765392</v>
      </c>
    </row>
    <row r="53" spans="1:7" x14ac:dyDescent="0.2">
      <c r="A53" t="s">
        <v>7</v>
      </c>
      <c r="B53" t="s">
        <v>11</v>
      </c>
      <c r="C53">
        <v>4</v>
      </c>
      <c r="D53">
        <v>11</v>
      </c>
      <c r="E53">
        <v>2020</v>
      </c>
      <c r="G53">
        <v>39755.341757411225</v>
      </c>
    </row>
    <row r="54" spans="1:7" x14ac:dyDescent="0.2">
      <c r="A54" t="s">
        <v>7</v>
      </c>
      <c r="B54" t="s">
        <v>11</v>
      </c>
      <c r="C54">
        <v>4</v>
      </c>
      <c r="D54">
        <v>12</v>
      </c>
      <c r="E54">
        <v>2020</v>
      </c>
      <c r="G54">
        <v>42547.481940430167</v>
      </c>
    </row>
    <row r="55" spans="1:7" x14ac:dyDescent="0.2">
      <c r="A55" t="s">
        <v>7</v>
      </c>
      <c r="B55" t="s">
        <v>11</v>
      </c>
      <c r="C55">
        <v>4</v>
      </c>
      <c r="D55">
        <v>1</v>
      </c>
      <c r="E55">
        <v>2021</v>
      </c>
      <c r="G55">
        <v>40175.295439111564</v>
      </c>
    </row>
    <row r="56" spans="1:7" x14ac:dyDescent="0.2">
      <c r="A56" t="s">
        <v>7</v>
      </c>
      <c r="B56" t="s">
        <v>11</v>
      </c>
      <c r="C56">
        <v>4</v>
      </c>
      <c r="D56">
        <v>2</v>
      </c>
      <c r="E56">
        <v>2021</v>
      </c>
      <c r="G56">
        <v>42990.221236534984</v>
      </c>
    </row>
    <row r="57" spans="1:7" x14ac:dyDescent="0.2">
      <c r="A57" t="s">
        <v>7</v>
      </c>
      <c r="B57" t="s">
        <v>11</v>
      </c>
      <c r="C57">
        <v>4</v>
      </c>
      <c r="D57">
        <v>3</v>
      </c>
      <c r="E57">
        <v>2021</v>
      </c>
      <c r="G57">
        <v>38547.441793568622</v>
      </c>
    </row>
    <row r="58" spans="1:7" x14ac:dyDescent="0.2">
      <c r="A58" t="s">
        <v>7</v>
      </c>
      <c r="B58" t="s">
        <v>12</v>
      </c>
      <c r="C58">
        <v>5</v>
      </c>
      <c r="D58">
        <v>2</v>
      </c>
      <c r="E58">
        <v>2020</v>
      </c>
      <c r="F58">
        <v>144552</v>
      </c>
    </row>
    <row r="59" spans="1:7" x14ac:dyDescent="0.2">
      <c r="A59" t="s">
        <v>7</v>
      </c>
      <c r="B59" t="s">
        <v>12</v>
      </c>
      <c r="C59">
        <v>5</v>
      </c>
      <c r="D59">
        <v>3</v>
      </c>
      <c r="E59">
        <v>2020</v>
      </c>
      <c r="F59">
        <v>138196</v>
      </c>
    </row>
    <row r="60" spans="1:7" x14ac:dyDescent="0.2">
      <c r="A60" t="s">
        <v>7</v>
      </c>
      <c r="B60" t="s">
        <v>12</v>
      </c>
      <c r="C60">
        <v>5</v>
      </c>
      <c r="D60">
        <v>4</v>
      </c>
      <c r="E60">
        <v>2020</v>
      </c>
      <c r="G60">
        <v>117424.19499114405</v>
      </c>
    </row>
    <row r="61" spans="1:7" x14ac:dyDescent="0.2">
      <c r="A61" t="s">
        <v>7</v>
      </c>
      <c r="B61" t="s">
        <v>12</v>
      </c>
      <c r="C61">
        <v>5</v>
      </c>
      <c r="D61">
        <v>5</v>
      </c>
      <c r="E61">
        <v>2020</v>
      </c>
      <c r="G61">
        <v>120416.22088661343</v>
      </c>
    </row>
    <row r="62" spans="1:7" x14ac:dyDescent="0.2">
      <c r="A62" t="s">
        <v>7</v>
      </c>
      <c r="B62" t="s">
        <v>12</v>
      </c>
      <c r="C62">
        <v>5</v>
      </c>
      <c r="D62">
        <v>6</v>
      </c>
      <c r="E62">
        <v>2020</v>
      </c>
      <c r="G62">
        <v>124024.84662823353</v>
      </c>
    </row>
    <row r="63" spans="1:7" x14ac:dyDescent="0.2">
      <c r="A63" t="s">
        <v>7</v>
      </c>
      <c r="B63" t="s">
        <v>12</v>
      </c>
      <c r="C63">
        <v>5</v>
      </c>
      <c r="D63">
        <v>7</v>
      </c>
      <c r="E63">
        <v>2020</v>
      </c>
      <c r="G63">
        <v>126352.67060734508</v>
      </c>
    </row>
    <row r="64" spans="1:7" x14ac:dyDescent="0.2">
      <c r="A64" t="s">
        <v>7</v>
      </c>
      <c r="B64" t="s">
        <v>12</v>
      </c>
      <c r="C64">
        <v>5</v>
      </c>
      <c r="D64">
        <v>8</v>
      </c>
      <c r="E64">
        <v>2020</v>
      </c>
      <c r="G64">
        <v>124781.30193758121</v>
      </c>
    </row>
    <row r="65" spans="1:7" x14ac:dyDescent="0.2">
      <c r="A65" t="s">
        <v>7</v>
      </c>
      <c r="B65" t="s">
        <v>12</v>
      </c>
      <c r="C65">
        <v>5</v>
      </c>
      <c r="D65">
        <v>9</v>
      </c>
      <c r="E65">
        <v>2020</v>
      </c>
      <c r="G65">
        <v>123017.67746420323</v>
      </c>
    </row>
    <row r="66" spans="1:7" x14ac:dyDescent="0.2">
      <c r="A66" t="s">
        <v>7</v>
      </c>
      <c r="B66" t="s">
        <v>12</v>
      </c>
      <c r="C66">
        <v>5</v>
      </c>
      <c r="D66">
        <v>10</v>
      </c>
      <c r="E66">
        <v>2020</v>
      </c>
      <c r="G66">
        <v>121556.66550919107</v>
      </c>
    </row>
    <row r="67" spans="1:7" x14ac:dyDescent="0.2">
      <c r="A67" t="s">
        <v>7</v>
      </c>
      <c r="B67" t="s">
        <v>12</v>
      </c>
      <c r="C67">
        <v>5</v>
      </c>
      <c r="D67">
        <v>11</v>
      </c>
      <c r="E67">
        <v>2020</v>
      </c>
      <c r="G67">
        <v>120377.54301748794</v>
      </c>
    </row>
    <row r="68" spans="1:7" x14ac:dyDescent="0.2">
      <c r="A68" t="s">
        <v>7</v>
      </c>
      <c r="B68" t="s">
        <v>12</v>
      </c>
      <c r="C68">
        <v>5</v>
      </c>
      <c r="D68">
        <v>12</v>
      </c>
      <c r="E68">
        <v>2020</v>
      </c>
      <c r="G68">
        <v>137673.05508845026</v>
      </c>
    </row>
    <row r="69" spans="1:7" x14ac:dyDescent="0.2">
      <c r="A69" t="s">
        <v>7</v>
      </c>
      <c r="B69" t="s">
        <v>12</v>
      </c>
      <c r="C69">
        <v>5</v>
      </c>
      <c r="D69">
        <v>1</v>
      </c>
      <c r="E69">
        <v>2021</v>
      </c>
      <c r="G69">
        <v>122978.88589248645</v>
      </c>
    </row>
    <row r="70" spans="1:7" x14ac:dyDescent="0.2">
      <c r="A70" t="s">
        <v>7</v>
      </c>
      <c r="B70" t="s">
        <v>12</v>
      </c>
      <c r="C70">
        <v>5</v>
      </c>
      <c r="D70">
        <v>2</v>
      </c>
      <c r="E70">
        <v>2021</v>
      </c>
      <c r="G70">
        <v>140415.54018523751</v>
      </c>
    </row>
    <row r="71" spans="1:7" x14ac:dyDescent="0.2">
      <c r="A71" t="s">
        <v>7</v>
      </c>
      <c r="B71" t="s">
        <v>12</v>
      </c>
      <c r="C71">
        <v>5</v>
      </c>
      <c r="D71">
        <v>3</v>
      </c>
      <c r="E71">
        <v>2021</v>
      </c>
      <c r="G71">
        <v>112895.37986099253</v>
      </c>
    </row>
    <row r="72" spans="1:7" x14ac:dyDescent="0.2">
      <c r="A72" t="s">
        <v>7</v>
      </c>
      <c r="B72" t="s">
        <v>13</v>
      </c>
      <c r="C72">
        <v>6</v>
      </c>
      <c r="D72">
        <v>2</v>
      </c>
      <c r="E72">
        <v>2020</v>
      </c>
      <c r="F72">
        <v>198769</v>
      </c>
    </row>
    <row r="73" spans="1:7" x14ac:dyDescent="0.2">
      <c r="A73" t="s">
        <v>7</v>
      </c>
      <c r="B73" t="s">
        <v>13</v>
      </c>
      <c r="C73">
        <v>6</v>
      </c>
      <c r="D73">
        <v>3</v>
      </c>
      <c r="E73">
        <v>2020</v>
      </c>
      <c r="F73">
        <v>185841</v>
      </c>
    </row>
    <row r="74" spans="1:7" x14ac:dyDescent="0.2">
      <c r="A74" t="s">
        <v>7</v>
      </c>
      <c r="B74" t="s">
        <v>13</v>
      </c>
      <c r="C74">
        <v>6</v>
      </c>
      <c r="D74">
        <v>4</v>
      </c>
      <c r="E74">
        <v>2020</v>
      </c>
      <c r="G74">
        <v>169868.22501123839</v>
      </c>
    </row>
    <row r="75" spans="1:7" x14ac:dyDescent="0.2">
      <c r="A75" t="s">
        <v>7</v>
      </c>
      <c r="B75" t="s">
        <v>13</v>
      </c>
      <c r="C75">
        <v>6</v>
      </c>
      <c r="D75">
        <v>5</v>
      </c>
      <c r="E75">
        <v>2020</v>
      </c>
      <c r="G75">
        <v>173055.79831977843</v>
      </c>
    </row>
    <row r="76" spans="1:7" x14ac:dyDescent="0.2">
      <c r="A76" t="s">
        <v>7</v>
      </c>
      <c r="B76" t="s">
        <v>13</v>
      </c>
      <c r="C76">
        <v>6</v>
      </c>
      <c r="D76">
        <v>6</v>
      </c>
      <c r="E76">
        <v>2020</v>
      </c>
      <c r="G76">
        <v>176900.2700912015</v>
      </c>
    </row>
    <row r="77" spans="1:7" x14ac:dyDescent="0.2">
      <c r="A77" t="s">
        <v>7</v>
      </c>
      <c r="B77" t="s">
        <v>13</v>
      </c>
      <c r="C77">
        <v>6</v>
      </c>
      <c r="D77">
        <v>7</v>
      </c>
      <c r="E77">
        <v>2020</v>
      </c>
      <c r="G77">
        <v>179380.23177670402</v>
      </c>
    </row>
    <row r="78" spans="1:7" x14ac:dyDescent="0.2">
      <c r="A78" t="s">
        <v>7</v>
      </c>
      <c r="B78" t="s">
        <v>13</v>
      </c>
      <c r="C78">
        <v>6</v>
      </c>
      <c r="D78">
        <v>8</v>
      </c>
      <c r="E78">
        <v>2020</v>
      </c>
      <c r="G78">
        <v>177706.16443751424</v>
      </c>
    </row>
    <row r="79" spans="1:7" x14ac:dyDescent="0.2">
      <c r="A79" t="s">
        <v>7</v>
      </c>
      <c r="B79" t="s">
        <v>13</v>
      </c>
      <c r="C79">
        <v>6</v>
      </c>
      <c r="D79">
        <v>9</v>
      </c>
      <c r="E79">
        <v>2020</v>
      </c>
      <c r="G79">
        <v>175827.27618787033</v>
      </c>
    </row>
    <row r="80" spans="1:7" x14ac:dyDescent="0.2">
      <c r="A80" t="s">
        <v>7</v>
      </c>
      <c r="B80" t="s">
        <v>13</v>
      </c>
      <c r="C80">
        <v>6</v>
      </c>
      <c r="D80">
        <v>10</v>
      </c>
      <c r="E80">
        <v>2020</v>
      </c>
      <c r="G80">
        <v>174270.77805785532</v>
      </c>
    </row>
    <row r="81" spans="1:7" x14ac:dyDescent="0.2">
      <c r="A81" t="s">
        <v>7</v>
      </c>
      <c r="B81" t="s">
        <v>13</v>
      </c>
      <c r="C81">
        <v>6</v>
      </c>
      <c r="D81">
        <v>11</v>
      </c>
      <c r="E81">
        <v>2020</v>
      </c>
      <c r="G81">
        <v>173014.5926124875</v>
      </c>
    </row>
    <row r="82" spans="1:7" x14ac:dyDescent="0.2">
      <c r="A82" t="s">
        <v>7</v>
      </c>
      <c r="B82" t="s">
        <v>13</v>
      </c>
      <c r="C82">
        <v>6</v>
      </c>
      <c r="D82">
        <v>12</v>
      </c>
      <c r="E82">
        <v>2020</v>
      </c>
      <c r="G82">
        <v>191440.47345744027</v>
      </c>
    </row>
    <row r="83" spans="1:7" x14ac:dyDescent="0.2">
      <c r="A83" t="s">
        <v>7</v>
      </c>
      <c r="B83" t="s">
        <v>13</v>
      </c>
      <c r="C83">
        <v>6</v>
      </c>
      <c r="D83">
        <v>1</v>
      </c>
      <c r="E83">
        <v>2021</v>
      </c>
      <c r="G83">
        <v>175785.94934681995</v>
      </c>
    </row>
    <row r="84" spans="1:7" x14ac:dyDescent="0.2">
      <c r="A84" t="s">
        <v>7</v>
      </c>
      <c r="B84" t="s">
        <v>13</v>
      </c>
      <c r="C84">
        <v>6</v>
      </c>
      <c r="D84">
        <v>2</v>
      </c>
      <c r="E84">
        <v>2021</v>
      </c>
      <c r="G84">
        <v>194362.19693143331</v>
      </c>
    </row>
    <row r="85" spans="1:7" x14ac:dyDescent="0.2">
      <c r="A85" t="s">
        <v>7</v>
      </c>
      <c r="B85" t="s">
        <v>13</v>
      </c>
      <c r="C85">
        <v>6</v>
      </c>
      <c r="D85">
        <v>3</v>
      </c>
      <c r="E85">
        <v>2021</v>
      </c>
      <c r="G85">
        <v>165043.42377872142</v>
      </c>
    </row>
    <row r="86" spans="1:7" x14ac:dyDescent="0.2">
      <c r="A86" t="s">
        <v>7</v>
      </c>
      <c r="B86" t="s">
        <v>14</v>
      </c>
      <c r="C86">
        <v>7</v>
      </c>
      <c r="D86">
        <v>2</v>
      </c>
      <c r="E86">
        <v>2020</v>
      </c>
      <c r="F86">
        <v>207009</v>
      </c>
    </row>
    <row r="87" spans="1:7" x14ac:dyDescent="0.2">
      <c r="A87" t="s">
        <v>7</v>
      </c>
      <c r="B87" t="s">
        <v>14</v>
      </c>
      <c r="C87">
        <v>7</v>
      </c>
      <c r="D87">
        <v>3</v>
      </c>
      <c r="E87">
        <v>2020</v>
      </c>
      <c r="F87">
        <v>191814</v>
      </c>
    </row>
    <row r="88" spans="1:7" x14ac:dyDescent="0.2">
      <c r="A88" t="s">
        <v>7</v>
      </c>
      <c r="B88" t="s">
        <v>14</v>
      </c>
      <c r="C88">
        <v>7</v>
      </c>
      <c r="D88">
        <v>4</v>
      </c>
      <c r="E88">
        <v>2020</v>
      </c>
      <c r="G88">
        <v>188428.65769648954</v>
      </c>
    </row>
    <row r="89" spans="1:7" x14ac:dyDescent="0.2">
      <c r="A89" t="s">
        <v>7</v>
      </c>
      <c r="B89" t="s">
        <v>14</v>
      </c>
      <c r="C89">
        <v>7</v>
      </c>
      <c r="D89">
        <v>5</v>
      </c>
      <c r="E89">
        <v>2020</v>
      </c>
      <c r="G89">
        <v>190477.9523335101</v>
      </c>
    </row>
    <row r="90" spans="1:7" x14ac:dyDescent="0.2">
      <c r="A90" t="s">
        <v>7</v>
      </c>
      <c r="B90" t="s">
        <v>14</v>
      </c>
      <c r="C90">
        <v>7</v>
      </c>
      <c r="D90">
        <v>6</v>
      </c>
      <c r="E90">
        <v>2020</v>
      </c>
      <c r="G90">
        <v>192949.56776655649</v>
      </c>
    </row>
    <row r="91" spans="1:7" x14ac:dyDescent="0.2">
      <c r="A91" t="s">
        <v>7</v>
      </c>
      <c r="B91" t="s">
        <v>14</v>
      </c>
      <c r="C91">
        <v>7</v>
      </c>
      <c r="D91">
        <v>7</v>
      </c>
      <c r="E91">
        <v>2020</v>
      </c>
      <c r="G91">
        <v>194543.93805711603</v>
      </c>
    </row>
    <row r="92" spans="1:7" x14ac:dyDescent="0.2">
      <c r="A92" t="s">
        <v>7</v>
      </c>
      <c r="B92" t="s">
        <v>14</v>
      </c>
      <c r="C92">
        <v>7</v>
      </c>
      <c r="D92">
        <v>8</v>
      </c>
      <c r="E92">
        <v>2020</v>
      </c>
      <c r="G92">
        <v>193467.67819164981</v>
      </c>
    </row>
    <row r="93" spans="1:7" x14ac:dyDescent="0.2">
      <c r="A93" t="s">
        <v>7</v>
      </c>
      <c r="B93" t="s">
        <v>14</v>
      </c>
      <c r="C93">
        <v>7</v>
      </c>
      <c r="D93">
        <v>9</v>
      </c>
      <c r="E93">
        <v>2020</v>
      </c>
      <c r="G93">
        <v>192259.73872144523</v>
      </c>
    </row>
    <row r="94" spans="1:7" x14ac:dyDescent="0.2">
      <c r="A94" t="s">
        <v>7</v>
      </c>
      <c r="B94" t="s">
        <v>14</v>
      </c>
      <c r="C94">
        <v>7</v>
      </c>
      <c r="D94">
        <v>10</v>
      </c>
      <c r="E94">
        <v>2020</v>
      </c>
      <c r="G94">
        <v>191259.06423912771</v>
      </c>
    </row>
    <row r="95" spans="1:7" x14ac:dyDescent="0.2">
      <c r="A95" t="s">
        <v>7</v>
      </c>
      <c r="B95" t="s">
        <v>14</v>
      </c>
      <c r="C95">
        <v>7</v>
      </c>
      <c r="D95">
        <v>11</v>
      </c>
      <c r="E95">
        <v>2020</v>
      </c>
      <c r="G95">
        <v>190451.4611357266</v>
      </c>
    </row>
    <row r="96" spans="1:7" x14ac:dyDescent="0.2">
      <c r="A96" t="s">
        <v>7</v>
      </c>
      <c r="B96" t="s">
        <v>14</v>
      </c>
      <c r="C96">
        <v>7</v>
      </c>
      <c r="D96">
        <v>12</v>
      </c>
      <c r="E96">
        <v>2020</v>
      </c>
      <c r="G96">
        <v>202297.48164818861</v>
      </c>
    </row>
    <row r="97" spans="1:7" x14ac:dyDescent="0.2">
      <c r="A97" t="s">
        <v>7</v>
      </c>
      <c r="B97" t="s">
        <v>14</v>
      </c>
      <c r="C97">
        <v>7</v>
      </c>
      <c r="D97">
        <v>1</v>
      </c>
      <c r="E97">
        <v>2021</v>
      </c>
      <c r="G97">
        <v>192233.169646625</v>
      </c>
    </row>
    <row r="98" spans="1:7" x14ac:dyDescent="0.2">
      <c r="A98" t="s">
        <v>7</v>
      </c>
      <c r="B98" t="s">
        <v>14</v>
      </c>
      <c r="C98">
        <v>7</v>
      </c>
      <c r="D98">
        <v>2</v>
      </c>
      <c r="E98">
        <v>2021</v>
      </c>
      <c r="G98">
        <v>204175.86111324112</v>
      </c>
    </row>
    <row r="99" spans="1:7" x14ac:dyDescent="0.2">
      <c r="A99" t="s">
        <v>7</v>
      </c>
      <c r="B99" t="s">
        <v>14</v>
      </c>
      <c r="C99">
        <v>7</v>
      </c>
      <c r="D99">
        <v>3</v>
      </c>
      <c r="E99">
        <v>2021</v>
      </c>
      <c r="G99">
        <v>185326.78729746307</v>
      </c>
    </row>
    <row r="100" spans="1:7" x14ac:dyDescent="0.2">
      <c r="A100" t="s">
        <v>7</v>
      </c>
      <c r="B100" t="s">
        <v>15</v>
      </c>
      <c r="C100">
        <v>8</v>
      </c>
      <c r="D100">
        <v>2</v>
      </c>
      <c r="E100">
        <v>2020</v>
      </c>
      <c r="F100">
        <v>87823</v>
      </c>
    </row>
    <row r="101" spans="1:7" x14ac:dyDescent="0.2">
      <c r="A101" t="s">
        <v>7</v>
      </c>
      <c r="B101" t="s">
        <v>15</v>
      </c>
      <c r="C101">
        <v>8</v>
      </c>
      <c r="D101">
        <v>3</v>
      </c>
      <c r="E101">
        <v>2020</v>
      </c>
      <c r="F101">
        <v>77068</v>
      </c>
    </row>
    <row r="102" spans="1:7" x14ac:dyDescent="0.2">
      <c r="A102" t="s">
        <v>7</v>
      </c>
      <c r="B102" t="s">
        <v>15</v>
      </c>
      <c r="C102">
        <v>8</v>
      </c>
      <c r="D102">
        <v>4</v>
      </c>
      <c r="E102">
        <v>2020</v>
      </c>
      <c r="G102">
        <v>74162.670655717535</v>
      </c>
    </row>
    <row r="103" spans="1:7" x14ac:dyDescent="0.2">
      <c r="A103" t="s">
        <v>7</v>
      </c>
      <c r="B103" t="s">
        <v>15</v>
      </c>
      <c r="C103">
        <v>8</v>
      </c>
      <c r="D103">
        <v>5</v>
      </c>
      <c r="E103">
        <v>2020</v>
      </c>
      <c r="G103">
        <v>75669.318876072648</v>
      </c>
    </row>
    <row r="104" spans="1:7" x14ac:dyDescent="0.2">
      <c r="A104" t="s">
        <v>7</v>
      </c>
      <c r="B104" t="s">
        <v>15</v>
      </c>
      <c r="C104">
        <v>8</v>
      </c>
      <c r="D104">
        <v>6</v>
      </c>
      <c r="E104">
        <v>2020</v>
      </c>
      <c r="G104">
        <v>77486.458747680153</v>
      </c>
    </row>
    <row r="105" spans="1:7" x14ac:dyDescent="0.2">
      <c r="A105" t="s">
        <v>7</v>
      </c>
      <c r="B105" t="s">
        <v>15</v>
      </c>
      <c r="C105">
        <v>8</v>
      </c>
      <c r="D105">
        <v>7</v>
      </c>
      <c r="E105">
        <v>2020</v>
      </c>
      <c r="G105">
        <v>78658.645078266112</v>
      </c>
    </row>
    <row r="106" spans="1:7" x14ac:dyDescent="0.2">
      <c r="A106" t="s">
        <v>7</v>
      </c>
      <c r="B106" t="s">
        <v>15</v>
      </c>
      <c r="C106">
        <v>8</v>
      </c>
      <c r="D106">
        <v>8</v>
      </c>
      <c r="E106">
        <v>2020</v>
      </c>
      <c r="G106">
        <v>77867.37525222401</v>
      </c>
    </row>
    <row r="107" spans="1:7" x14ac:dyDescent="0.2">
      <c r="A107" t="s">
        <v>7</v>
      </c>
      <c r="B107" t="s">
        <v>15</v>
      </c>
      <c r="C107">
        <v>8</v>
      </c>
      <c r="D107">
        <v>9</v>
      </c>
      <c r="E107">
        <v>2020</v>
      </c>
      <c r="G107">
        <v>76979.29414363025</v>
      </c>
    </row>
    <row r="108" spans="1:7" x14ac:dyDescent="0.2">
      <c r="A108" t="s">
        <v>7</v>
      </c>
      <c r="B108" t="s">
        <v>15</v>
      </c>
      <c r="C108">
        <v>8</v>
      </c>
      <c r="D108">
        <v>10</v>
      </c>
      <c r="E108">
        <v>2020</v>
      </c>
      <c r="G108">
        <v>76243.594942206299</v>
      </c>
    </row>
    <row r="109" spans="1:7" x14ac:dyDescent="0.2">
      <c r="A109" t="s">
        <v>7</v>
      </c>
      <c r="B109" t="s">
        <v>15</v>
      </c>
      <c r="C109">
        <v>8</v>
      </c>
      <c r="D109">
        <v>11</v>
      </c>
      <c r="E109">
        <v>2020</v>
      </c>
      <c r="G109">
        <v>75649.842459517138</v>
      </c>
    </row>
    <row r="110" spans="1:7" x14ac:dyDescent="0.2">
      <c r="A110" t="s">
        <v>7</v>
      </c>
      <c r="B110" t="s">
        <v>15</v>
      </c>
      <c r="C110">
        <v>8</v>
      </c>
      <c r="D110">
        <v>12</v>
      </c>
      <c r="E110">
        <v>2020</v>
      </c>
      <c r="G110">
        <v>84359.076066520356</v>
      </c>
    </row>
    <row r="111" spans="1:7" x14ac:dyDescent="0.2">
      <c r="A111" t="s">
        <v>7</v>
      </c>
      <c r="B111" t="s">
        <v>15</v>
      </c>
      <c r="C111">
        <v>8</v>
      </c>
      <c r="D111">
        <v>1</v>
      </c>
      <c r="E111">
        <v>2021</v>
      </c>
      <c r="G111">
        <v>76959.760471618807</v>
      </c>
    </row>
    <row r="112" spans="1:7" x14ac:dyDescent="0.2">
      <c r="A112" t="s">
        <v>7</v>
      </c>
      <c r="B112" t="s">
        <v>15</v>
      </c>
      <c r="C112">
        <v>8</v>
      </c>
      <c r="D112">
        <v>2</v>
      </c>
      <c r="E112">
        <v>2021</v>
      </c>
      <c r="G112">
        <v>85740.066885042907</v>
      </c>
    </row>
    <row r="113" spans="1:7" x14ac:dyDescent="0.2">
      <c r="A113" t="s">
        <v>7</v>
      </c>
      <c r="B113" t="s">
        <v>15</v>
      </c>
      <c r="C113">
        <v>8</v>
      </c>
      <c r="D113">
        <v>3</v>
      </c>
      <c r="E113">
        <v>2021</v>
      </c>
      <c r="G113">
        <v>71882.165240810471</v>
      </c>
    </row>
    <row r="114" spans="1:7" x14ac:dyDescent="0.2">
      <c r="A114" t="s">
        <v>7</v>
      </c>
      <c r="B114" t="s">
        <v>16</v>
      </c>
      <c r="C114">
        <v>9</v>
      </c>
      <c r="D114">
        <v>2</v>
      </c>
      <c r="E114">
        <v>2020</v>
      </c>
      <c r="F114">
        <v>390205</v>
      </c>
    </row>
    <row r="115" spans="1:7" x14ac:dyDescent="0.2">
      <c r="A115" t="s">
        <v>7</v>
      </c>
      <c r="B115" t="s">
        <v>16</v>
      </c>
      <c r="C115">
        <v>9</v>
      </c>
      <c r="D115">
        <v>3</v>
      </c>
      <c r="E115">
        <v>2020</v>
      </c>
      <c r="F115">
        <v>386202</v>
      </c>
    </row>
    <row r="116" spans="1:7" x14ac:dyDescent="0.2">
      <c r="A116" t="s">
        <v>7</v>
      </c>
      <c r="B116" t="s">
        <v>16</v>
      </c>
      <c r="C116">
        <v>9</v>
      </c>
      <c r="D116">
        <v>4</v>
      </c>
      <c r="E116">
        <v>2020</v>
      </c>
      <c r="G116">
        <v>367845.85173806857</v>
      </c>
    </row>
    <row r="117" spans="1:7" x14ac:dyDescent="0.2">
      <c r="A117" t="s">
        <v>7</v>
      </c>
      <c r="B117" t="s">
        <v>16</v>
      </c>
      <c r="C117">
        <v>9</v>
      </c>
      <c r="D117">
        <v>5</v>
      </c>
      <c r="E117">
        <v>2020</v>
      </c>
      <c r="G117">
        <v>370311.92485303298</v>
      </c>
    </row>
    <row r="118" spans="1:7" x14ac:dyDescent="0.2">
      <c r="A118" t="s">
        <v>7</v>
      </c>
      <c r="B118" t="s">
        <v>16</v>
      </c>
      <c r="C118">
        <v>9</v>
      </c>
      <c r="D118">
        <v>6</v>
      </c>
      <c r="E118">
        <v>2020</v>
      </c>
      <c r="G118">
        <v>373286.20891148766</v>
      </c>
    </row>
    <row r="119" spans="1:7" x14ac:dyDescent="0.2">
      <c r="A119" t="s">
        <v>7</v>
      </c>
      <c r="B119" t="s">
        <v>16</v>
      </c>
      <c r="C119">
        <v>9</v>
      </c>
      <c r="D119">
        <v>7</v>
      </c>
      <c r="E119">
        <v>2020</v>
      </c>
      <c r="G119">
        <v>375204.83673484618</v>
      </c>
    </row>
    <row r="120" spans="1:7" x14ac:dyDescent="0.2">
      <c r="A120" t="s">
        <v>7</v>
      </c>
      <c r="B120" t="s">
        <v>16</v>
      </c>
      <c r="C120">
        <v>9</v>
      </c>
      <c r="D120">
        <v>8</v>
      </c>
      <c r="E120">
        <v>2020</v>
      </c>
      <c r="G120">
        <v>373909.69084855221</v>
      </c>
    </row>
    <row r="121" spans="1:7" x14ac:dyDescent="0.2">
      <c r="A121" t="s">
        <v>7</v>
      </c>
      <c r="B121" t="s">
        <v>16</v>
      </c>
      <c r="C121">
        <v>9</v>
      </c>
      <c r="D121">
        <v>9</v>
      </c>
      <c r="E121">
        <v>2020</v>
      </c>
      <c r="G121">
        <v>372456.0848134986</v>
      </c>
    </row>
    <row r="122" spans="1:7" x14ac:dyDescent="0.2">
      <c r="A122" t="s">
        <v>7</v>
      </c>
      <c r="B122" t="s">
        <v>16</v>
      </c>
      <c r="C122">
        <v>9</v>
      </c>
      <c r="D122">
        <v>10</v>
      </c>
      <c r="E122">
        <v>2020</v>
      </c>
      <c r="G122">
        <v>371251.89660498319</v>
      </c>
    </row>
    <row r="123" spans="1:7" x14ac:dyDescent="0.2">
      <c r="A123" t="s">
        <v>7</v>
      </c>
      <c r="B123" t="s">
        <v>16</v>
      </c>
      <c r="C123">
        <v>9</v>
      </c>
      <c r="D123">
        <v>11</v>
      </c>
      <c r="E123">
        <v>2020</v>
      </c>
      <c r="G123">
        <v>370280.04596677778</v>
      </c>
    </row>
    <row r="124" spans="1:7" x14ac:dyDescent="0.2">
      <c r="A124" t="s">
        <v>7</v>
      </c>
      <c r="B124" t="s">
        <v>16</v>
      </c>
      <c r="C124">
        <v>9</v>
      </c>
      <c r="D124">
        <v>12</v>
      </c>
      <c r="E124">
        <v>2020</v>
      </c>
      <c r="G124">
        <v>384535.26928965363</v>
      </c>
    </row>
    <row r="125" spans="1:7" x14ac:dyDescent="0.2">
      <c r="A125" t="s">
        <v>7</v>
      </c>
      <c r="B125" t="s">
        <v>16</v>
      </c>
      <c r="C125">
        <v>9</v>
      </c>
      <c r="D125">
        <v>1</v>
      </c>
      <c r="E125">
        <v>2021</v>
      </c>
      <c r="G125">
        <v>372424.11221184343</v>
      </c>
    </row>
    <row r="126" spans="1:7" x14ac:dyDescent="0.2">
      <c r="A126" t="s">
        <v>7</v>
      </c>
      <c r="B126" t="s">
        <v>16</v>
      </c>
      <c r="C126">
        <v>9</v>
      </c>
      <c r="D126">
        <v>2</v>
      </c>
      <c r="E126">
        <v>2021</v>
      </c>
      <c r="G126">
        <v>386795.66709423769</v>
      </c>
    </row>
    <row r="127" spans="1:7" x14ac:dyDescent="0.2">
      <c r="A127" t="s">
        <v>7</v>
      </c>
      <c r="B127" t="s">
        <v>16</v>
      </c>
      <c r="C127">
        <v>9</v>
      </c>
      <c r="D127">
        <v>3</v>
      </c>
      <c r="E127">
        <v>2021</v>
      </c>
      <c r="G127">
        <v>364113.13363157678</v>
      </c>
    </row>
    <row r="128" spans="1:7" x14ac:dyDescent="0.2">
      <c r="A128" t="s">
        <v>7</v>
      </c>
      <c r="B128" t="s">
        <v>17</v>
      </c>
      <c r="C128">
        <v>10</v>
      </c>
      <c r="D128">
        <v>2</v>
      </c>
      <c r="E128">
        <v>2020</v>
      </c>
      <c r="F128">
        <v>121195</v>
      </c>
    </row>
    <row r="129" spans="1:7" x14ac:dyDescent="0.2">
      <c r="A129" t="s">
        <v>7</v>
      </c>
      <c r="B129" t="s">
        <v>17</v>
      </c>
      <c r="C129">
        <v>10</v>
      </c>
      <c r="D129">
        <v>3</v>
      </c>
      <c r="E129">
        <v>2020</v>
      </c>
      <c r="F129">
        <v>110803</v>
      </c>
    </row>
    <row r="130" spans="1:7" x14ac:dyDescent="0.2">
      <c r="A130" t="s">
        <v>7</v>
      </c>
      <c r="B130" t="s">
        <v>17</v>
      </c>
      <c r="C130">
        <v>10</v>
      </c>
      <c r="D130">
        <v>4</v>
      </c>
      <c r="E130">
        <v>2020</v>
      </c>
      <c r="G130">
        <v>114865.31059611193</v>
      </c>
    </row>
    <row r="131" spans="1:7" x14ac:dyDescent="0.2">
      <c r="A131" t="s">
        <v>7</v>
      </c>
      <c r="B131" t="s">
        <v>17</v>
      </c>
      <c r="C131">
        <v>10</v>
      </c>
      <c r="D131">
        <v>5</v>
      </c>
      <c r="E131">
        <v>2020</v>
      </c>
      <c r="G131">
        <v>115563.4354388896</v>
      </c>
    </row>
    <row r="132" spans="1:7" x14ac:dyDescent="0.2">
      <c r="A132" t="s">
        <v>7</v>
      </c>
      <c r="B132" t="s">
        <v>17</v>
      </c>
      <c r="C132">
        <v>10</v>
      </c>
      <c r="D132">
        <v>6</v>
      </c>
      <c r="E132">
        <v>2020</v>
      </c>
      <c r="G132">
        <v>116405.43058416118</v>
      </c>
    </row>
    <row r="133" spans="1:7" x14ac:dyDescent="0.2">
      <c r="A133" t="s">
        <v>7</v>
      </c>
      <c r="B133" t="s">
        <v>17</v>
      </c>
      <c r="C133">
        <v>10</v>
      </c>
      <c r="D133">
        <v>7</v>
      </c>
      <c r="E133">
        <v>2020</v>
      </c>
      <c r="G133">
        <v>116948.57820594219</v>
      </c>
    </row>
    <row r="134" spans="1:7" x14ac:dyDescent="0.2">
      <c r="A134" t="s">
        <v>7</v>
      </c>
      <c r="B134" t="s">
        <v>17</v>
      </c>
      <c r="C134">
        <v>10</v>
      </c>
      <c r="D134">
        <v>8</v>
      </c>
      <c r="E134">
        <v>2020</v>
      </c>
      <c r="G134">
        <v>116581.93314876343</v>
      </c>
    </row>
    <row r="135" spans="1:7" x14ac:dyDescent="0.2">
      <c r="A135" t="s">
        <v>7</v>
      </c>
      <c r="B135" t="s">
        <v>17</v>
      </c>
      <c r="C135">
        <v>10</v>
      </c>
      <c r="D135">
        <v>9</v>
      </c>
      <c r="E135">
        <v>2020</v>
      </c>
      <c r="G135">
        <v>116170.42933789728</v>
      </c>
    </row>
    <row r="136" spans="1:7" x14ac:dyDescent="0.2">
      <c r="A136" t="s">
        <v>7</v>
      </c>
      <c r="B136" t="s">
        <v>17</v>
      </c>
      <c r="C136">
        <v>10</v>
      </c>
      <c r="D136">
        <v>10</v>
      </c>
      <c r="E136">
        <v>2020</v>
      </c>
      <c r="G136">
        <v>115829.53364480395</v>
      </c>
    </row>
    <row r="137" spans="1:7" x14ac:dyDescent="0.2">
      <c r="A137" t="s">
        <v>7</v>
      </c>
      <c r="B137" t="s">
        <v>17</v>
      </c>
      <c r="C137">
        <v>10</v>
      </c>
      <c r="D137">
        <v>11</v>
      </c>
      <c r="E137">
        <v>2020</v>
      </c>
      <c r="G137">
        <v>115554.410790626</v>
      </c>
    </row>
    <row r="138" spans="1:7" x14ac:dyDescent="0.2">
      <c r="A138" t="s">
        <v>7</v>
      </c>
      <c r="B138" t="s">
        <v>17</v>
      </c>
      <c r="C138">
        <v>10</v>
      </c>
      <c r="D138">
        <v>12</v>
      </c>
      <c r="E138">
        <v>2020</v>
      </c>
      <c r="G138">
        <v>119589.9462662994</v>
      </c>
    </row>
    <row r="139" spans="1:7" x14ac:dyDescent="0.2">
      <c r="A139" t="s">
        <v>7</v>
      </c>
      <c r="B139" t="s">
        <v>17</v>
      </c>
      <c r="C139">
        <v>10</v>
      </c>
      <c r="D139">
        <v>1</v>
      </c>
      <c r="E139">
        <v>2021</v>
      </c>
      <c r="G139">
        <v>116161.37815958131</v>
      </c>
    </row>
    <row r="140" spans="1:7" x14ac:dyDescent="0.2">
      <c r="A140" t="s">
        <v>7</v>
      </c>
      <c r="B140" t="s">
        <v>17</v>
      </c>
      <c r="C140">
        <v>10</v>
      </c>
      <c r="D140">
        <v>2</v>
      </c>
      <c r="E140">
        <v>2021</v>
      </c>
      <c r="G140">
        <v>120229.84613478446</v>
      </c>
    </row>
    <row r="141" spans="1:7" x14ac:dyDescent="0.2">
      <c r="A141" t="s">
        <v>7</v>
      </c>
      <c r="B141" t="s">
        <v>17</v>
      </c>
      <c r="C141">
        <v>10</v>
      </c>
      <c r="D141">
        <v>3</v>
      </c>
      <c r="E141">
        <v>2021</v>
      </c>
      <c r="G141">
        <v>113808.60906304908</v>
      </c>
    </row>
    <row r="142" spans="1:7" x14ac:dyDescent="0.2">
      <c r="A142" t="s">
        <v>7</v>
      </c>
      <c r="B142" t="s">
        <v>18</v>
      </c>
      <c r="C142">
        <v>11</v>
      </c>
      <c r="D142">
        <v>2</v>
      </c>
      <c r="E142">
        <v>2020</v>
      </c>
      <c r="F142">
        <v>61970</v>
      </c>
    </row>
    <row r="143" spans="1:7" x14ac:dyDescent="0.2">
      <c r="A143" t="s">
        <v>7</v>
      </c>
      <c r="B143" t="s">
        <v>18</v>
      </c>
      <c r="C143">
        <v>11</v>
      </c>
      <c r="D143">
        <v>3</v>
      </c>
      <c r="E143">
        <v>2020</v>
      </c>
      <c r="F143">
        <v>54223</v>
      </c>
    </row>
    <row r="144" spans="1:7" x14ac:dyDescent="0.2">
      <c r="A144" t="s">
        <v>7</v>
      </c>
      <c r="B144" t="s">
        <v>18</v>
      </c>
      <c r="C144">
        <v>11</v>
      </c>
      <c r="D144">
        <v>4</v>
      </c>
      <c r="E144">
        <v>2020</v>
      </c>
      <c r="G144">
        <v>55428.142109732347</v>
      </c>
    </row>
    <row r="145" spans="1:7" x14ac:dyDescent="0.2">
      <c r="A145" t="s">
        <v>7</v>
      </c>
      <c r="B145" t="s">
        <v>18</v>
      </c>
      <c r="C145">
        <v>11</v>
      </c>
      <c r="D145">
        <v>5</v>
      </c>
      <c r="E145">
        <v>2020</v>
      </c>
      <c r="G145">
        <v>56149.66779917798</v>
      </c>
    </row>
    <row r="146" spans="1:7" x14ac:dyDescent="0.2">
      <c r="A146" t="s">
        <v>7</v>
      </c>
      <c r="B146" t="s">
        <v>18</v>
      </c>
      <c r="C146">
        <v>11</v>
      </c>
      <c r="D146">
        <v>6</v>
      </c>
      <c r="E146">
        <v>2020</v>
      </c>
      <c r="G146">
        <v>57019.886262232176</v>
      </c>
    </row>
    <row r="147" spans="1:7" x14ac:dyDescent="0.2">
      <c r="A147" t="s">
        <v>7</v>
      </c>
      <c r="B147" t="s">
        <v>18</v>
      </c>
      <c r="C147">
        <v>11</v>
      </c>
      <c r="D147">
        <v>7</v>
      </c>
      <c r="E147">
        <v>2020</v>
      </c>
      <c r="G147">
        <v>57581.2399604003</v>
      </c>
    </row>
    <row r="148" spans="1:7" x14ac:dyDescent="0.2">
      <c r="A148" t="s">
        <v>7</v>
      </c>
      <c r="B148" t="s">
        <v>18</v>
      </c>
      <c r="C148">
        <v>11</v>
      </c>
      <c r="D148">
        <v>8</v>
      </c>
      <c r="E148">
        <v>2020</v>
      </c>
      <c r="G148">
        <v>57202.305117442738</v>
      </c>
    </row>
    <row r="149" spans="1:7" x14ac:dyDescent="0.2">
      <c r="A149" t="s">
        <v>7</v>
      </c>
      <c r="B149" t="s">
        <v>18</v>
      </c>
      <c r="C149">
        <v>11</v>
      </c>
      <c r="D149">
        <v>9</v>
      </c>
      <c r="E149">
        <v>2020</v>
      </c>
      <c r="G149">
        <v>56777.007874526462</v>
      </c>
    </row>
    <row r="150" spans="1:7" x14ac:dyDescent="0.2">
      <c r="A150" t="s">
        <v>7</v>
      </c>
      <c r="B150" t="s">
        <v>18</v>
      </c>
      <c r="C150">
        <v>11</v>
      </c>
      <c r="D150">
        <v>10</v>
      </c>
      <c r="E150">
        <v>2020</v>
      </c>
      <c r="G150">
        <v>56424.685503344881</v>
      </c>
    </row>
    <row r="151" spans="1:7" x14ac:dyDescent="0.2">
      <c r="A151" t="s">
        <v>7</v>
      </c>
      <c r="B151" t="s">
        <v>18</v>
      </c>
      <c r="C151">
        <v>11</v>
      </c>
      <c r="D151">
        <v>11</v>
      </c>
      <c r="E151">
        <v>2020</v>
      </c>
      <c r="G151">
        <v>56140.34064855762</v>
      </c>
    </row>
    <row r="152" spans="1:7" x14ac:dyDescent="0.2">
      <c r="A152" t="s">
        <v>7</v>
      </c>
      <c r="B152" t="s">
        <v>18</v>
      </c>
      <c r="C152">
        <v>11</v>
      </c>
      <c r="D152">
        <v>12</v>
      </c>
      <c r="E152">
        <v>2020</v>
      </c>
      <c r="G152">
        <v>60311.145550417838</v>
      </c>
    </row>
    <row r="153" spans="1:7" x14ac:dyDescent="0.2">
      <c r="A153" t="s">
        <v>7</v>
      </c>
      <c r="B153" t="s">
        <v>18</v>
      </c>
      <c r="C153">
        <v>11</v>
      </c>
      <c r="D153">
        <v>1</v>
      </c>
      <c r="E153">
        <v>2021</v>
      </c>
      <c r="G153">
        <v>56767.653304577718</v>
      </c>
    </row>
    <row r="154" spans="1:7" x14ac:dyDescent="0.2">
      <c r="A154" t="s">
        <v>7</v>
      </c>
      <c r="B154" t="s">
        <v>18</v>
      </c>
      <c r="C154">
        <v>11</v>
      </c>
      <c r="D154">
        <v>2</v>
      </c>
      <c r="E154">
        <v>2021</v>
      </c>
      <c r="G154">
        <v>60972.494589291498</v>
      </c>
    </row>
    <row r="155" spans="1:7" x14ac:dyDescent="0.2">
      <c r="A155" t="s">
        <v>7</v>
      </c>
      <c r="B155" t="s">
        <v>18</v>
      </c>
      <c r="C155">
        <v>11</v>
      </c>
      <c r="D155">
        <v>3</v>
      </c>
      <c r="E155">
        <v>2021</v>
      </c>
      <c r="G155">
        <v>54336.020392436258</v>
      </c>
    </row>
    <row r="156" spans="1:7" x14ac:dyDescent="0.2">
      <c r="A156" t="s">
        <v>7</v>
      </c>
      <c r="B156" t="s">
        <v>19</v>
      </c>
      <c r="C156">
        <v>12</v>
      </c>
      <c r="D156">
        <v>2</v>
      </c>
      <c r="E156">
        <v>2020</v>
      </c>
      <c r="F156">
        <v>102795</v>
      </c>
    </row>
    <row r="157" spans="1:7" x14ac:dyDescent="0.2">
      <c r="A157" t="s">
        <v>7</v>
      </c>
      <c r="B157" t="s">
        <v>19</v>
      </c>
      <c r="C157">
        <v>12</v>
      </c>
      <c r="D157">
        <v>3</v>
      </c>
      <c r="E157">
        <v>2020</v>
      </c>
      <c r="F157">
        <v>88873</v>
      </c>
    </row>
    <row r="158" spans="1:7" x14ac:dyDescent="0.2">
      <c r="A158" t="s">
        <v>7</v>
      </c>
      <c r="B158" t="s">
        <v>19</v>
      </c>
      <c r="C158">
        <v>12</v>
      </c>
      <c r="D158">
        <v>4</v>
      </c>
      <c r="E158">
        <v>2020</v>
      </c>
      <c r="G158">
        <v>97698.145851180831</v>
      </c>
    </row>
    <row r="159" spans="1:7" x14ac:dyDescent="0.2">
      <c r="A159" t="s">
        <v>7</v>
      </c>
      <c r="B159" t="s">
        <v>19</v>
      </c>
      <c r="C159">
        <v>12</v>
      </c>
      <c r="D159">
        <v>5</v>
      </c>
      <c r="E159">
        <v>2020</v>
      </c>
      <c r="G159">
        <v>98260.296736360033</v>
      </c>
    </row>
    <row r="160" spans="1:7" x14ac:dyDescent="0.2">
      <c r="A160" t="s">
        <v>7</v>
      </c>
      <c r="B160" t="s">
        <v>19</v>
      </c>
      <c r="C160">
        <v>12</v>
      </c>
      <c r="D160">
        <v>6</v>
      </c>
      <c r="E160">
        <v>2020</v>
      </c>
      <c r="G160">
        <v>98938.296267715705</v>
      </c>
    </row>
    <row r="161" spans="1:7" x14ac:dyDescent="0.2">
      <c r="A161" t="s">
        <v>7</v>
      </c>
      <c r="B161" t="s">
        <v>19</v>
      </c>
      <c r="C161">
        <v>12</v>
      </c>
      <c r="D161">
        <v>7</v>
      </c>
      <c r="E161">
        <v>2020</v>
      </c>
      <c r="G161">
        <v>99375.654885627562</v>
      </c>
    </row>
    <row r="162" spans="1:7" x14ac:dyDescent="0.2">
      <c r="A162" t="s">
        <v>7</v>
      </c>
      <c r="B162" t="s">
        <v>19</v>
      </c>
      <c r="C162">
        <v>12</v>
      </c>
      <c r="D162">
        <v>8</v>
      </c>
      <c r="E162">
        <v>2020</v>
      </c>
      <c r="G162">
        <v>99080.42138180387</v>
      </c>
    </row>
    <row r="163" spans="1:7" x14ac:dyDescent="0.2">
      <c r="A163" t="s">
        <v>7</v>
      </c>
      <c r="B163" t="s">
        <v>19</v>
      </c>
      <c r="C163">
        <v>12</v>
      </c>
      <c r="D163">
        <v>9</v>
      </c>
      <c r="E163">
        <v>2020</v>
      </c>
      <c r="G163">
        <v>98749.066275441175</v>
      </c>
    </row>
    <row r="164" spans="1:7" x14ac:dyDescent="0.2">
      <c r="A164" t="s">
        <v>7</v>
      </c>
      <c r="B164" t="s">
        <v>19</v>
      </c>
      <c r="C164">
        <v>12</v>
      </c>
      <c r="D164">
        <v>10</v>
      </c>
      <c r="E164">
        <v>2020</v>
      </c>
      <c r="G164">
        <v>98474.566925348277</v>
      </c>
    </row>
    <row r="165" spans="1:7" x14ac:dyDescent="0.2">
      <c r="A165" t="s">
        <v>7</v>
      </c>
      <c r="B165" t="s">
        <v>19</v>
      </c>
      <c r="C165">
        <v>12</v>
      </c>
      <c r="D165">
        <v>11</v>
      </c>
      <c r="E165">
        <v>2020</v>
      </c>
      <c r="G165">
        <v>98253.02982119107</v>
      </c>
    </row>
    <row r="166" spans="1:7" x14ac:dyDescent="0.2">
      <c r="A166" t="s">
        <v>7</v>
      </c>
      <c r="B166" t="s">
        <v>19</v>
      </c>
      <c r="C166">
        <v>12</v>
      </c>
      <c r="D166">
        <v>12</v>
      </c>
      <c r="E166">
        <v>2020</v>
      </c>
      <c r="G166">
        <v>101502.56300037968</v>
      </c>
    </row>
    <row r="167" spans="1:7" x14ac:dyDescent="0.2">
      <c r="A167" t="s">
        <v>7</v>
      </c>
      <c r="B167" t="s">
        <v>19</v>
      </c>
      <c r="C167">
        <v>12</v>
      </c>
      <c r="D167">
        <v>1</v>
      </c>
      <c r="E167">
        <v>2021</v>
      </c>
      <c r="G167">
        <v>98741.777997485071</v>
      </c>
    </row>
    <row r="168" spans="1:7" x14ac:dyDescent="0.2">
      <c r="A168" t="s">
        <v>7</v>
      </c>
      <c r="B168" t="s">
        <v>19</v>
      </c>
      <c r="C168">
        <v>12</v>
      </c>
      <c r="D168">
        <v>2</v>
      </c>
      <c r="E168">
        <v>2021</v>
      </c>
      <c r="G168">
        <v>102017.82940468595</v>
      </c>
    </row>
    <row r="169" spans="1:7" x14ac:dyDescent="0.2">
      <c r="A169" t="s">
        <v>7</v>
      </c>
      <c r="B169" t="s">
        <v>19</v>
      </c>
      <c r="C169">
        <v>12</v>
      </c>
      <c r="D169">
        <v>3</v>
      </c>
      <c r="E169">
        <v>2021</v>
      </c>
      <c r="G169">
        <v>96847.258351148586</v>
      </c>
    </row>
    <row r="170" spans="1:7" x14ac:dyDescent="0.2">
      <c r="A170" t="s">
        <v>7</v>
      </c>
      <c r="B170" t="s">
        <v>20</v>
      </c>
      <c r="C170">
        <v>13</v>
      </c>
      <c r="D170">
        <v>2</v>
      </c>
      <c r="E170">
        <v>2020</v>
      </c>
      <c r="F170">
        <v>142637</v>
      </c>
    </row>
    <row r="171" spans="1:7" x14ac:dyDescent="0.2">
      <c r="A171" t="s">
        <v>7</v>
      </c>
      <c r="B171" t="s">
        <v>20</v>
      </c>
      <c r="C171">
        <v>13</v>
      </c>
      <c r="D171">
        <v>3</v>
      </c>
      <c r="E171">
        <v>2020</v>
      </c>
      <c r="F171">
        <v>126866</v>
      </c>
    </row>
    <row r="172" spans="1:7" x14ac:dyDescent="0.2">
      <c r="A172" t="s">
        <v>7</v>
      </c>
      <c r="B172" t="s">
        <v>20</v>
      </c>
      <c r="C172">
        <v>13</v>
      </c>
      <c r="D172">
        <v>4</v>
      </c>
      <c r="E172">
        <v>2020</v>
      </c>
      <c r="G172">
        <v>129241.81273729212</v>
      </c>
    </row>
    <row r="173" spans="1:7" x14ac:dyDescent="0.2">
      <c r="A173" t="s">
        <v>7</v>
      </c>
      <c r="B173" t="s">
        <v>20</v>
      </c>
      <c r="C173">
        <v>13</v>
      </c>
      <c r="D173">
        <v>5</v>
      </c>
      <c r="E173">
        <v>2020</v>
      </c>
      <c r="G173">
        <v>130719.21745734225</v>
      </c>
    </row>
    <row r="174" spans="1:7" x14ac:dyDescent="0.2">
      <c r="A174" t="s">
        <v>7</v>
      </c>
      <c r="B174" t="s">
        <v>20</v>
      </c>
      <c r="C174">
        <v>13</v>
      </c>
      <c r="D174">
        <v>6</v>
      </c>
      <c r="E174">
        <v>2020</v>
      </c>
      <c r="G174">
        <v>132501.08729731821</v>
      </c>
    </row>
    <row r="175" spans="1:7" x14ac:dyDescent="0.2">
      <c r="A175" t="s">
        <v>7</v>
      </c>
      <c r="B175" t="s">
        <v>20</v>
      </c>
      <c r="C175">
        <v>13</v>
      </c>
      <c r="D175">
        <v>7</v>
      </c>
      <c r="E175">
        <v>2020</v>
      </c>
      <c r="G175">
        <v>133650.52191263787</v>
      </c>
    </row>
    <row r="176" spans="1:7" x14ac:dyDescent="0.2">
      <c r="A176" t="s">
        <v>7</v>
      </c>
      <c r="B176" t="s">
        <v>20</v>
      </c>
      <c r="C176">
        <v>13</v>
      </c>
      <c r="D176">
        <v>8</v>
      </c>
      <c r="E176">
        <v>2020</v>
      </c>
      <c r="G176">
        <v>132874.61034945142</v>
      </c>
    </row>
    <row r="177" spans="1:7" x14ac:dyDescent="0.2">
      <c r="A177" t="s">
        <v>7</v>
      </c>
      <c r="B177" t="s">
        <v>20</v>
      </c>
      <c r="C177">
        <v>13</v>
      </c>
      <c r="D177">
        <v>9</v>
      </c>
      <c r="E177">
        <v>2020</v>
      </c>
      <c r="G177">
        <v>132003.7665759032</v>
      </c>
    </row>
    <row r="178" spans="1:7" x14ac:dyDescent="0.2">
      <c r="A178" t="s">
        <v>7</v>
      </c>
      <c r="B178" t="s">
        <v>20</v>
      </c>
      <c r="C178">
        <v>13</v>
      </c>
      <c r="D178">
        <v>10</v>
      </c>
      <c r="E178">
        <v>2020</v>
      </c>
      <c r="G178">
        <v>131282.3470314891</v>
      </c>
    </row>
    <row r="179" spans="1:7" x14ac:dyDescent="0.2">
      <c r="A179" t="s">
        <v>7</v>
      </c>
      <c r="B179" t="s">
        <v>20</v>
      </c>
      <c r="C179">
        <v>13</v>
      </c>
      <c r="D179">
        <v>11</v>
      </c>
      <c r="E179">
        <v>2020</v>
      </c>
      <c r="G179">
        <v>130700.11907103016</v>
      </c>
    </row>
    <row r="180" spans="1:7" x14ac:dyDescent="0.2">
      <c r="A180" t="s">
        <v>7</v>
      </c>
      <c r="B180" t="s">
        <v>20</v>
      </c>
      <c r="C180">
        <v>13</v>
      </c>
      <c r="D180">
        <v>12</v>
      </c>
      <c r="E180">
        <v>2020</v>
      </c>
      <c r="G180">
        <v>139240.30958476075</v>
      </c>
    </row>
    <row r="181" spans="1:7" x14ac:dyDescent="0.2">
      <c r="A181" t="s">
        <v>7</v>
      </c>
      <c r="B181" t="s">
        <v>20</v>
      </c>
      <c r="C181">
        <v>13</v>
      </c>
      <c r="D181">
        <v>1</v>
      </c>
      <c r="E181">
        <v>2021</v>
      </c>
      <c r="G181">
        <v>131984.61204544298</v>
      </c>
    </row>
    <row r="182" spans="1:7" x14ac:dyDescent="0.2">
      <c r="A182" t="s">
        <v>7</v>
      </c>
      <c r="B182" t="s">
        <v>20</v>
      </c>
      <c r="C182">
        <v>13</v>
      </c>
      <c r="D182">
        <v>2</v>
      </c>
      <c r="E182">
        <v>2021</v>
      </c>
      <c r="G182">
        <v>140594.49586797305</v>
      </c>
    </row>
    <row r="183" spans="1:7" x14ac:dyDescent="0.2">
      <c r="A183" t="s">
        <v>7</v>
      </c>
      <c r="B183" t="s">
        <v>20</v>
      </c>
      <c r="C183">
        <v>13</v>
      </c>
      <c r="D183">
        <v>3</v>
      </c>
      <c r="E183">
        <v>2021</v>
      </c>
      <c r="G183">
        <v>127005.57111262841</v>
      </c>
    </row>
    <row r="184" spans="1:7" x14ac:dyDescent="0.2">
      <c r="A184" t="s">
        <v>7</v>
      </c>
      <c r="B184" t="s">
        <v>21</v>
      </c>
      <c r="C184">
        <v>14</v>
      </c>
      <c r="D184">
        <v>2</v>
      </c>
      <c r="E184">
        <v>2020</v>
      </c>
      <c r="F184">
        <v>80797</v>
      </c>
    </row>
    <row r="185" spans="1:7" x14ac:dyDescent="0.2">
      <c r="A185" t="s">
        <v>7</v>
      </c>
      <c r="B185" t="s">
        <v>21</v>
      </c>
      <c r="C185">
        <v>14</v>
      </c>
      <c r="D185">
        <v>3</v>
      </c>
      <c r="E185">
        <v>2020</v>
      </c>
      <c r="F185">
        <v>72175</v>
      </c>
    </row>
    <row r="186" spans="1:7" x14ac:dyDescent="0.2">
      <c r="A186" t="s">
        <v>7</v>
      </c>
      <c r="B186" t="s">
        <v>21</v>
      </c>
      <c r="C186">
        <v>14</v>
      </c>
      <c r="D186">
        <v>4</v>
      </c>
      <c r="E186">
        <v>2020</v>
      </c>
      <c r="G186">
        <v>75489.408000399169</v>
      </c>
    </row>
    <row r="187" spans="1:7" x14ac:dyDescent="0.2">
      <c r="A187" t="s">
        <v>7</v>
      </c>
      <c r="B187" t="s">
        <v>21</v>
      </c>
      <c r="C187">
        <v>14</v>
      </c>
      <c r="D187">
        <v>5</v>
      </c>
      <c r="E187">
        <v>2020</v>
      </c>
      <c r="G187">
        <v>76074.801942157719</v>
      </c>
    </row>
    <row r="188" spans="1:7" x14ac:dyDescent="0.2">
      <c r="A188" t="s">
        <v>7</v>
      </c>
      <c r="B188" t="s">
        <v>21</v>
      </c>
      <c r="C188">
        <v>14</v>
      </c>
      <c r="D188">
        <v>6</v>
      </c>
      <c r="E188">
        <v>2020</v>
      </c>
      <c r="G188">
        <v>76780.834483659855</v>
      </c>
    </row>
    <row r="189" spans="1:7" x14ac:dyDescent="0.2">
      <c r="A189" t="s">
        <v>7</v>
      </c>
      <c r="B189" t="s">
        <v>21</v>
      </c>
      <c r="C189">
        <v>14</v>
      </c>
      <c r="D189">
        <v>7</v>
      </c>
      <c r="E189">
        <v>2020</v>
      </c>
      <c r="G189">
        <v>77236.276415802102</v>
      </c>
    </row>
    <row r="190" spans="1:7" x14ac:dyDescent="0.2">
      <c r="A190" t="s">
        <v>7</v>
      </c>
      <c r="B190" t="s">
        <v>21</v>
      </c>
      <c r="C190">
        <v>14</v>
      </c>
      <c r="D190">
        <v>8</v>
      </c>
      <c r="E190">
        <v>2020</v>
      </c>
      <c r="G190">
        <v>76928.835995269008</v>
      </c>
    </row>
    <row r="191" spans="1:7" x14ac:dyDescent="0.2">
      <c r="A191" t="s">
        <v>7</v>
      </c>
      <c r="B191" t="s">
        <v>21</v>
      </c>
      <c r="C191">
        <v>14</v>
      </c>
      <c r="D191">
        <v>9</v>
      </c>
      <c r="E191">
        <v>2020</v>
      </c>
      <c r="G191">
        <v>76583.780464895463</v>
      </c>
    </row>
    <row r="192" spans="1:7" x14ac:dyDescent="0.2">
      <c r="A192" t="s">
        <v>7</v>
      </c>
      <c r="B192" t="s">
        <v>21</v>
      </c>
      <c r="C192">
        <v>14</v>
      </c>
      <c r="D192">
        <v>10</v>
      </c>
      <c r="E192">
        <v>2020</v>
      </c>
      <c r="G192">
        <v>76297.931485915688</v>
      </c>
    </row>
    <row r="193" spans="1:7" x14ac:dyDescent="0.2">
      <c r="A193" t="s">
        <v>7</v>
      </c>
      <c r="B193" t="s">
        <v>21</v>
      </c>
      <c r="C193">
        <v>14</v>
      </c>
      <c r="D193">
        <v>11</v>
      </c>
      <c r="E193">
        <v>2020</v>
      </c>
      <c r="G193">
        <v>76067.23456438187</v>
      </c>
    </row>
    <row r="194" spans="1:7" x14ac:dyDescent="0.2">
      <c r="A194" t="s">
        <v>7</v>
      </c>
      <c r="B194" t="s">
        <v>21</v>
      </c>
      <c r="C194">
        <v>14</v>
      </c>
      <c r="D194">
        <v>12</v>
      </c>
      <c r="E194">
        <v>2020</v>
      </c>
      <c r="G194">
        <v>79451.125058539852</v>
      </c>
    </row>
    <row r="195" spans="1:7" x14ac:dyDescent="0.2">
      <c r="A195" t="s">
        <v>7</v>
      </c>
      <c r="B195" t="s">
        <v>21</v>
      </c>
      <c r="C195">
        <v>14</v>
      </c>
      <c r="D195">
        <v>1</v>
      </c>
      <c r="E195">
        <v>2021</v>
      </c>
      <c r="G195">
        <v>76576.190841052739</v>
      </c>
    </row>
    <row r="196" spans="1:7" x14ac:dyDescent="0.2">
      <c r="A196" t="s">
        <v>7</v>
      </c>
      <c r="B196" t="s">
        <v>21</v>
      </c>
      <c r="C196">
        <v>14</v>
      </c>
      <c r="D196">
        <v>2</v>
      </c>
      <c r="E196">
        <v>2021</v>
      </c>
      <c r="G196">
        <v>79987.696003147459</v>
      </c>
    </row>
    <row r="197" spans="1:7" x14ac:dyDescent="0.2">
      <c r="A197" t="s">
        <v>7</v>
      </c>
      <c r="B197" t="s">
        <v>21</v>
      </c>
      <c r="C197">
        <v>14</v>
      </c>
      <c r="D197">
        <v>3</v>
      </c>
      <c r="E197">
        <v>2021</v>
      </c>
      <c r="G197">
        <v>74603.339151680426</v>
      </c>
    </row>
    <row r="198" spans="1:7" x14ac:dyDescent="0.2">
      <c r="A198" t="s">
        <v>7</v>
      </c>
      <c r="B198" t="s">
        <v>22</v>
      </c>
      <c r="C198">
        <v>15</v>
      </c>
      <c r="D198">
        <v>2</v>
      </c>
      <c r="E198">
        <v>2020</v>
      </c>
      <c r="F198">
        <v>44429</v>
      </c>
    </row>
    <row r="199" spans="1:7" x14ac:dyDescent="0.2">
      <c r="A199" t="s">
        <v>7</v>
      </c>
      <c r="B199" t="s">
        <v>22</v>
      </c>
      <c r="C199">
        <v>15</v>
      </c>
      <c r="D199">
        <v>3</v>
      </c>
      <c r="E199">
        <v>2020</v>
      </c>
      <c r="F199">
        <v>28054</v>
      </c>
    </row>
    <row r="200" spans="1:7" x14ac:dyDescent="0.2">
      <c r="A200" t="s">
        <v>7</v>
      </c>
      <c r="B200" t="s">
        <v>22</v>
      </c>
      <c r="C200">
        <v>15</v>
      </c>
      <c r="D200">
        <v>4</v>
      </c>
      <c r="E200">
        <v>2020</v>
      </c>
      <c r="G200">
        <v>36422.322068095127</v>
      </c>
    </row>
    <row r="201" spans="1:7" x14ac:dyDescent="0.2">
      <c r="A201" t="s">
        <v>7</v>
      </c>
      <c r="B201" t="s">
        <v>22</v>
      </c>
      <c r="C201">
        <v>15</v>
      </c>
      <c r="D201">
        <v>5</v>
      </c>
      <c r="E201">
        <v>2020</v>
      </c>
      <c r="G201">
        <v>37305.408174808217</v>
      </c>
    </row>
    <row r="202" spans="1:7" x14ac:dyDescent="0.2">
      <c r="A202" t="s">
        <v>7</v>
      </c>
      <c r="B202" t="s">
        <v>22</v>
      </c>
      <c r="C202">
        <v>15</v>
      </c>
      <c r="D202">
        <v>6</v>
      </c>
      <c r="E202">
        <v>2020</v>
      </c>
      <c r="G202">
        <v>38370.481595989972</v>
      </c>
    </row>
    <row r="203" spans="1:7" x14ac:dyDescent="0.2">
      <c r="A203" t="s">
        <v>7</v>
      </c>
      <c r="B203" t="s">
        <v>22</v>
      </c>
      <c r="C203">
        <v>15</v>
      </c>
      <c r="D203">
        <v>7</v>
      </c>
      <c r="E203">
        <v>2020</v>
      </c>
      <c r="G203">
        <v>39057.530801660199</v>
      </c>
    </row>
    <row r="204" spans="1:7" x14ac:dyDescent="0.2">
      <c r="A204" t="s">
        <v>7</v>
      </c>
      <c r="B204" t="s">
        <v>22</v>
      </c>
      <c r="C204">
        <v>15</v>
      </c>
      <c r="D204">
        <v>8</v>
      </c>
      <c r="E204">
        <v>2020</v>
      </c>
      <c r="G204">
        <v>38593.746767272685</v>
      </c>
    </row>
    <row r="205" spans="1:7" x14ac:dyDescent="0.2">
      <c r="A205" t="s">
        <v>7</v>
      </c>
      <c r="B205" t="s">
        <v>22</v>
      </c>
      <c r="C205">
        <v>15</v>
      </c>
      <c r="D205">
        <v>9</v>
      </c>
      <c r="E205">
        <v>2020</v>
      </c>
      <c r="G205">
        <v>38073.219096620633</v>
      </c>
    </row>
    <row r="206" spans="1:7" x14ac:dyDescent="0.2">
      <c r="A206" t="s">
        <v>7</v>
      </c>
      <c r="B206" t="s">
        <v>22</v>
      </c>
      <c r="C206">
        <v>15</v>
      </c>
      <c r="D206">
        <v>10</v>
      </c>
      <c r="E206">
        <v>2020</v>
      </c>
      <c r="G206">
        <v>37642.006465350758</v>
      </c>
    </row>
    <row r="207" spans="1:7" x14ac:dyDescent="0.2">
      <c r="A207" t="s">
        <v>7</v>
      </c>
      <c r="B207" t="s">
        <v>22</v>
      </c>
      <c r="C207">
        <v>15</v>
      </c>
      <c r="D207">
        <v>11</v>
      </c>
      <c r="E207">
        <v>2020</v>
      </c>
      <c r="G207">
        <v>37293.992535353464</v>
      </c>
    </row>
    <row r="208" spans="1:7" x14ac:dyDescent="0.2">
      <c r="A208" t="s">
        <v>7</v>
      </c>
      <c r="B208" t="s">
        <v>22</v>
      </c>
      <c r="C208">
        <v>15</v>
      </c>
      <c r="D208">
        <v>12</v>
      </c>
      <c r="E208">
        <v>2020</v>
      </c>
      <c r="G208">
        <v>42398.703173547794</v>
      </c>
    </row>
    <row r="209" spans="1:7" x14ac:dyDescent="0.2">
      <c r="A209" t="s">
        <v>7</v>
      </c>
      <c r="B209" t="s">
        <v>22</v>
      </c>
      <c r="C209">
        <v>15</v>
      </c>
      <c r="D209">
        <v>1</v>
      </c>
      <c r="E209">
        <v>2021</v>
      </c>
      <c r="G209">
        <v>38061.769898238854</v>
      </c>
    </row>
    <row r="210" spans="1:7" x14ac:dyDescent="0.2">
      <c r="A210" t="s">
        <v>7</v>
      </c>
      <c r="B210" t="s">
        <v>22</v>
      </c>
      <c r="C210">
        <v>15</v>
      </c>
      <c r="D210">
        <v>2</v>
      </c>
      <c r="E210">
        <v>2021</v>
      </c>
      <c r="G210">
        <v>43208.138175600347</v>
      </c>
    </row>
    <row r="211" spans="1:7" x14ac:dyDescent="0.2">
      <c r="A211" t="s">
        <v>7</v>
      </c>
      <c r="B211" t="s">
        <v>22</v>
      </c>
      <c r="C211">
        <v>15</v>
      </c>
      <c r="D211">
        <v>3</v>
      </c>
      <c r="E211">
        <v>2021</v>
      </c>
      <c r="G211">
        <v>35085.657927799832</v>
      </c>
    </row>
    <row r="212" spans="1:7" x14ac:dyDescent="0.2">
      <c r="A212" t="s">
        <v>7</v>
      </c>
      <c r="B212" t="s">
        <v>23</v>
      </c>
      <c r="C212">
        <v>16</v>
      </c>
      <c r="D212">
        <v>2</v>
      </c>
      <c r="E212">
        <v>2020</v>
      </c>
      <c r="F212">
        <v>37766</v>
      </c>
    </row>
    <row r="213" spans="1:7" x14ac:dyDescent="0.2">
      <c r="A213" t="s">
        <v>7</v>
      </c>
      <c r="B213" t="s">
        <v>23</v>
      </c>
      <c r="C213">
        <v>16</v>
      </c>
      <c r="D213">
        <v>3</v>
      </c>
      <c r="E213">
        <v>2020</v>
      </c>
      <c r="F213">
        <v>32118</v>
      </c>
    </row>
    <row r="214" spans="1:7" x14ac:dyDescent="0.2">
      <c r="A214" t="s">
        <v>7</v>
      </c>
      <c r="B214" t="s">
        <v>23</v>
      </c>
      <c r="C214">
        <v>16</v>
      </c>
      <c r="D214">
        <v>4</v>
      </c>
      <c r="E214">
        <v>2020</v>
      </c>
      <c r="G214">
        <v>34145.729877835955</v>
      </c>
    </row>
    <row r="215" spans="1:7" x14ac:dyDescent="0.2">
      <c r="A215" t="s">
        <v>7</v>
      </c>
      <c r="B215" t="s">
        <v>23</v>
      </c>
      <c r="C215">
        <v>16</v>
      </c>
      <c r="D215">
        <v>5</v>
      </c>
      <c r="E215">
        <v>2020</v>
      </c>
      <c r="G215">
        <v>34545.022852353162</v>
      </c>
    </row>
    <row r="216" spans="1:7" x14ac:dyDescent="0.2">
      <c r="A216" t="s">
        <v>7</v>
      </c>
      <c r="B216" t="s">
        <v>23</v>
      </c>
      <c r="C216">
        <v>16</v>
      </c>
      <c r="D216">
        <v>6</v>
      </c>
      <c r="E216">
        <v>2020</v>
      </c>
      <c r="G216">
        <v>35026.602543382149</v>
      </c>
    </row>
    <row r="217" spans="1:7" x14ac:dyDescent="0.2">
      <c r="A217" t="s">
        <v>7</v>
      </c>
      <c r="B217" t="s">
        <v>23</v>
      </c>
      <c r="C217">
        <v>16</v>
      </c>
      <c r="D217">
        <v>7</v>
      </c>
      <c r="E217">
        <v>2020</v>
      </c>
      <c r="G217">
        <v>35337.256191861386</v>
      </c>
    </row>
    <row r="218" spans="1:7" x14ac:dyDescent="0.2">
      <c r="A218" t="s">
        <v>7</v>
      </c>
      <c r="B218" t="s">
        <v>23</v>
      </c>
      <c r="C218">
        <v>16</v>
      </c>
      <c r="D218">
        <v>8</v>
      </c>
      <c r="E218">
        <v>2020</v>
      </c>
      <c r="G218">
        <v>35127.553304208159</v>
      </c>
    </row>
    <row r="219" spans="1:7" x14ac:dyDescent="0.2">
      <c r="A219" t="s">
        <v>7</v>
      </c>
      <c r="B219" t="s">
        <v>23</v>
      </c>
      <c r="C219">
        <v>16</v>
      </c>
      <c r="D219">
        <v>9</v>
      </c>
      <c r="E219">
        <v>2020</v>
      </c>
      <c r="G219">
        <v>34892.193422138706</v>
      </c>
    </row>
    <row r="220" spans="1:7" x14ac:dyDescent="0.2">
      <c r="A220" t="s">
        <v>7</v>
      </c>
      <c r="B220" t="s">
        <v>23</v>
      </c>
      <c r="C220">
        <v>16</v>
      </c>
      <c r="D220">
        <v>10</v>
      </c>
      <c r="E220">
        <v>2020</v>
      </c>
      <c r="G220">
        <v>34697.217900634903</v>
      </c>
    </row>
    <row r="221" spans="1:7" x14ac:dyDescent="0.2">
      <c r="A221" t="s">
        <v>7</v>
      </c>
      <c r="B221" t="s">
        <v>23</v>
      </c>
      <c r="C221">
        <v>16</v>
      </c>
      <c r="D221">
        <v>11</v>
      </c>
      <c r="E221">
        <v>2020</v>
      </c>
      <c r="G221">
        <v>34539.861198694183</v>
      </c>
    </row>
    <row r="222" spans="1:7" x14ac:dyDescent="0.2">
      <c r="A222" t="s">
        <v>7</v>
      </c>
      <c r="B222" t="s">
        <v>23</v>
      </c>
      <c r="C222">
        <v>16</v>
      </c>
      <c r="D222">
        <v>12</v>
      </c>
      <c r="E222">
        <v>2020</v>
      </c>
      <c r="G222">
        <v>36847.988434848819</v>
      </c>
    </row>
    <row r="223" spans="1:7" x14ac:dyDescent="0.2">
      <c r="A223" t="s">
        <v>7</v>
      </c>
      <c r="B223" t="s">
        <v>23</v>
      </c>
      <c r="C223">
        <v>16</v>
      </c>
      <c r="D223">
        <v>1</v>
      </c>
      <c r="E223">
        <v>2021</v>
      </c>
      <c r="G223">
        <v>34887.01659459839</v>
      </c>
    </row>
    <row r="224" spans="1:7" x14ac:dyDescent="0.2">
      <c r="A224" t="s">
        <v>7</v>
      </c>
      <c r="B224" t="s">
        <v>23</v>
      </c>
      <c r="C224">
        <v>16</v>
      </c>
      <c r="D224">
        <v>2</v>
      </c>
      <c r="E224">
        <v>2021</v>
      </c>
      <c r="G224">
        <v>37213.979596062854</v>
      </c>
    </row>
    <row r="225" spans="1:7" x14ac:dyDescent="0.2">
      <c r="A225" t="s">
        <v>7</v>
      </c>
      <c r="B225" t="s">
        <v>23</v>
      </c>
      <c r="C225">
        <v>16</v>
      </c>
      <c r="D225">
        <v>3</v>
      </c>
      <c r="E225">
        <v>2021</v>
      </c>
      <c r="G225">
        <v>33541.348723550174</v>
      </c>
    </row>
    <row r="226" spans="1:7" x14ac:dyDescent="0.2">
      <c r="A226" t="s">
        <v>7</v>
      </c>
      <c r="B226" t="s">
        <v>24</v>
      </c>
      <c r="C226">
        <v>17</v>
      </c>
      <c r="D226">
        <v>2</v>
      </c>
      <c r="E226">
        <v>2020</v>
      </c>
      <c r="F226">
        <v>135089</v>
      </c>
    </row>
    <row r="227" spans="1:7" x14ac:dyDescent="0.2">
      <c r="A227" t="s">
        <v>7</v>
      </c>
      <c r="B227" t="s">
        <v>24</v>
      </c>
      <c r="C227">
        <v>17</v>
      </c>
      <c r="D227">
        <v>3</v>
      </c>
      <c r="E227">
        <v>2020</v>
      </c>
      <c r="F227">
        <v>128957</v>
      </c>
    </row>
    <row r="228" spans="1:7" x14ac:dyDescent="0.2">
      <c r="A228" t="s">
        <v>7</v>
      </c>
      <c r="B228" t="s">
        <v>24</v>
      </c>
      <c r="C228">
        <v>17</v>
      </c>
      <c r="D228">
        <v>4</v>
      </c>
      <c r="E228">
        <v>2020</v>
      </c>
      <c r="G228">
        <v>125612.87318991293</v>
      </c>
    </row>
    <row r="229" spans="1:7" x14ac:dyDescent="0.2">
      <c r="A229" t="s">
        <v>7</v>
      </c>
      <c r="B229" t="s">
        <v>24</v>
      </c>
      <c r="C229">
        <v>17</v>
      </c>
      <c r="D229">
        <v>5</v>
      </c>
      <c r="E229">
        <v>2020</v>
      </c>
      <c r="G229">
        <v>126658.03024538707</v>
      </c>
    </row>
    <row r="230" spans="1:7" x14ac:dyDescent="0.2">
      <c r="A230" t="s">
        <v>7</v>
      </c>
      <c r="B230" t="s">
        <v>24</v>
      </c>
      <c r="C230">
        <v>17</v>
      </c>
      <c r="D230">
        <v>6</v>
      </c>
      <c r="E230">
        <v>2020</v>
      </c>
      <c r="G230">
        <v>127918.57436705755</v>
      </c>
    </row>
    <row r="231" spans="1:7" x14ac:dyDescent="0.2">
      <c r="A231" t="s">
        <v>7</v>
      </c>
      <c r="B231" t="s">
        <v>24</v>
      </c>
      <c r="C231">
        <v>17</v>
      </c>
      <c r="D231">
        <v>7</v>
      </c>
      <c r="E231">
        <v>2020</v>
      </c>
      <c r="G231">
        <v>128731.71627848095</v>
      </c>
    </row>
    <row r="232" spans="1:7" x14ac:dyDescent="0.2">
      <c r="A232" t="s">
        <v>7</v>
      </c>
      <c r="B232" t="s">
        <v>24</v>
      </c>
      <c r="C232">
        <v>17</v>
      </c>
      <c r="D232">
        <v>8</v>
      </c>
      <c r="E232">
        <v>2020</v>
      </c>
      <c r="G232">
        <v>128182.81492891657</v>
      </c>
    </row>
    <row r="233" spans="1:7" x14ac:dyDescent="0.2">
      <c r="A233" t="s">
        <v>7</v>
      </c>
      <c r="B233" t="s">
        <v>24</v>
      </c>
      <c r="C233">
        <v>17</v>
      </c>
      <c r="D233">
        <v>9</v>
      </c>
      <c r="E233">
        <v>2020</v>
      </c>
      <c r="G233">
        <v>127566.75590203819</v>
      </c>
    </row>
    <row r="234" spans="1:7" x14ac:dyDescent="0.2">
      <c r="A234" t="s">
        <v>7</v>
      </c>
      <c r="B234" t="s">
        <v>24</v>
      </c>
      <c r="C234">
        <v>17</v>
      </c>
      <c r="D234">
        <v>10</v>
      </c>
      <c r="E234">
        <v>2020</v>
      </c>
      <c r="G234">
        <v>127056.40371717734</v>
      </c>
    </row>
    <row r="235" spans="1:7" x14ac:dyDescent="0.2">
      <c r="A235" t="s">
        <v>7</v>
      </c>
      <c r="B235" t="s">
        <v>24</v>
      </c>
      <c r="C235">
        <v>17</v>
      </c>
      <c r="D235">
        <v>11</v>
      </c>
      <c r="E235">
        <v>2020</v>
      </c>
      <c r="G235">
        <v>126644.51951746576</v>
      </c>
    </row>
    <row r="236" spans="1:7" x14ac:dyDescent="0.2">
      <c r="A236" t="s">
        <v>7</v>
      </c>
      <c r="B236" t="s">
        <v>24</v>
      </c>
      <c r="C236">
        <v>17</v>
      </c>
      <c r="D236">
        <v>12</v>
      </c>
      <c r="E236">
        <v>2020</v>
      </c>
      <c r="G236">
        <v>132686.08703744484</v>
      </c>
    </row>
    <row r="237" spans="1:7" x14ac:dyDescent="0.2">
      <c r="A237" t="s">
        <v>7</v>
      </c>
      <c r="B237" t="s">
        <v>24</v>
      </c>
      <c r="C237">
        <v>17</v>
      </c>
      <c r="D237">
        <v>1</v>
      </c>
      <c r="E237">
        <v>2021</v>
      </c>
      <c r="G237">
        <v>127553.20545619007</v>
      </c>
    </row>
    <row r="238" spans="1:7" x14ac:dyDescent="0.2">
      <c r="A238" t="s">
        <v>7</v>
      </c>
      <c r="B238" t="s">
        <v>24</v>
      </c>
      <c r="C238">
        <v>17</v>
      </c>
      <c r="D238">
        <v>2</v>
      </c>
      <c r="E238">
        <v>2021</v>
      </c>
      <c r="G238">
        <v>133644.07595484698</v>
      </c>
    </row>
    <row r="239" spans="1:7" x14ac:dyDescent="0.2">
      <c r="A239" t="s">
        <v>7</v>
      </c>
      <c r="B239" t="s">
        <v>24</v>
      </c>
      <c r="C239">
        <v>17</v>
      </c>
      <c r="D239">
        <v>3</v>
      </c>
      <c r="E239">
        <v>2021</v>
      </c>
      <c r="G239">
        <v>124030.89387169141</v>
      </c>
    </row>
  </sheetData>
  <sortState xmlns:xlrd2="http://schemas.microsoft.com/office/spreadsheetml/2017/richdata2" ref="A2:G239">
    <sortCondition ref="C2:C239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CA6-53B9-554B-82A9-B2A6B8A3454E}">
  <dimension ref="A1:M170"/>
  <sheetViews>
    <sheetView workbookViewId="0">
      <selection activeCell="K29" sqref="K2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25</v>
      </c>
      <c r="H1" t="s">
        <v>48</v>
      </c>
      <c r="I1" t="s">
        <v>32</v>
      </c>
    </row>
    <row r="2" spans="1:13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G2">
        <v>0.41546422</v>
      </c>
      <c r="I2">
        <f>SUM(F3:F13)</f>
        <v>1990433.0000000002</v>
      </c>
      <c r="L2">
        <v>1988180</v>
      </c>
    </row>
    <row r="3" spans="1:13" x14ac:dyDescent="0.2">
      <c r="A3" t="s">
        <v>33</v>
      </c>
      <c r="B3" t="s">
        <v>8</v>
      </c>
      <c r="C3">
        <v>2</v>
      </c>
      <c r="D3">
        <v>2</v>
      </c>
      <c r="E3">
        <v>2020</v>
      </c>
      <c r="F3">
        <v>31921.557424057992</v>
      </c>
      <c r="G3">
        <v>0.40515810000000002</v>
      </c>
      <c r="H3">
        <f>F3/G3</f>
        <v>78787.903843112086</v>
      </c>
      <c r="I3">
        <f>SUM(H3:H13)</f>
        <v>4713670.8452286003</v>
      </c>
      <c r="L3">
        <v>1847152</v>
      </c>
    </row>
    <row r="4" spans="1:13" x14ac:dyDescent="0.2">
      <c r="A4" t="s">
        <v>34</v>
      </c>
      <c r="B4" t="s">
        <v>8</v>
      </c>
      <c r="C4">
        <v>3</v>
      </c>
      <c r="D4">
        <v>2</v>
      </c>
      <c r="E4">
        <v>2020</v>
      </c>
      <c r="F4">
        <v>6115.9068484993977</v>
      </c>
      <c r="G4">
        <v>0.40769869999999997</v>
      </c>
      <c r="H4">
        <f t="shared" ref="H4:H12" si="0">F4/G4</f>
        <v>15001.045744073745</v>
      </c>
      <c r="L4">
        <v>1795215.211869067</v>
      </c>
      <c r="M4" t="s">
        <v>35</v>
      </c>
    </row>
    <row r="5" spans="1:13" x14ac:dyDescent="0.2">
      <c r="A5" t="s">
        <v>36</v>
      </c>
      <c r="B5" t="s">
        <v>8</v>
      </c>
      <c r="C5">
        <v>4</v>
      </c>
      <c r="D5">
        <v>2</v>
      </c>
      <c r="E5">
        <v>2020</v>
      </c>
      <c r="F5">
        <v>37836.362907248178</v>
      </c>
      <c r="G5">
        <v>0.41830860000000003</v>
      </c>
      <c r="H5">
        <f t="shared" si="0"/>
        <v>90450.836791899987</v>
      </c>
      <c r="L5">
        <v>1816498.0116684991</v>
      </c>
      <c r="M5" t="s">
        <v>37</v>
      </c>
    </row>
    <row r="6" spans="1:13" x14ac:dyDescent="0.2">
      <c r="A6" t="s">
        <v>38</v>
      </c>
      <c r="B6" t="s">
        <v>8</v>
      </c>
      <c r="C6">
        <v>5</v>
      </c>
      <c r="D6">
        <v>2</v>
      </c>
      <c r="E6">
        <v>2020</v>
      </c>
      <c r="F6">
        <v>31070.059884311533</v>
      </c>
      <c r="G6">
        <v>0.4132538</v>
      </c>
      <c r="H6">
        <f t="shared" si="0"/>
        <v>75183.966570450255</v>
      </c>
      <c r="L6">
        <v>1830901.4434065365</v>
      </c>
    </row>
    <row r="7" spans="1:13" x14ac:dyDescent="0.2">
      <c r="A7" t="s">
        <v>39</v>
      </c>
      <c r="B7" t="s">
        <v>8</v>
      </c>
      <c r="C7">
        <v>6</v>
      </c>
      <c r="D7">
        <v>2</v>
      </c>
      <c r="E7">
        <v>2020</v>
      </c>
      <c r="F7">
        <v>381024.63467616128</v>
      </c>
      <c r="G7">
        <v>0.42212359999999999</v>
      </c>
      <c r="H7">
        <f t="shared" si="0"/>
        <v>902637.60347955266</v>
      </c>
      <c r="L7">
        <v>1837383.1079225114</v>
      </c>
    </row>
    <row r="8" spans="1:13" x14ac:dyDescent="0.2">
      <c r="A8" t="s">
        <v>40</v>
      </c>
      <c r="B8" t="s">
        <v>8</v>
      </c>
      <c r="C8">
        <v>7</v>
      </c>
      <c r="D8">
        <v>2</v>
      </c>
      <c r="E8">
        <v>2020</v>
      </c>
      <c r="F8">
        <v>752300.60276506143</v>
      </c>
      <c r="G8">
        <v>0.43154420000000004</v>
      </c>
      <c r="H8">
        <f t="shared" si="0"/>
        <v>1743275.8979614633</v>
      </c>
      <c r="L8">
        <v>1846215.1425918366</v>
      </c>
    </row>
    <row r="9" spans="1:13" x14ac:dyDescent="0.2">
      <c r="A9" t="s">
        <v>41</v>
      </c>
      <c r="B9" t="s">
        <v>8</v>
      </c>
      <c r="C9">
        <v>8</v>
      </c>
      <c r="D9">
        <v>2</v>
      </c>
      <c r="E9">
        <v>2020</v>
      </c>
      <c r="F9">
        <v>64157.80311523805</v>
      </c>
      <c r="G9">
        <v>0.40876980000000002</v>
      </c>
      <c r="H9">
        <f t="shared" si="0"/>
        <v>156953.38333516332</v>
      </c>
      <c r="L9">
        <v>1852200.4154134942</v>
      </c>
    </row>
    <row r="10" spans="1:13" x14ac:dyDescent="0.2">
      <c r="A10" t="s">
        <v>42</v>
      </c>
      <c r="B10" t="s">
        <v>8</v>
      </c>
      <c r="C10">
        <v>9</v>
      </c>
      <c r="D10">
        <v>2</v>
      </c>
      <c r="E10">
        <v>2020</v>
      </c>
      <c r="F10">
        <v>82401.739187282685</v>
      </c>
      <c r="G10">
        <v>0.41519449999999997</v>
      </c>
      <c r="H10">
        <f t="shared" si="0"/>
        <v>198465.39197239533</v>
      </c>
      <c r="L10">
        <v>1862041.9299236406</v>
      </c>
    </row>
    <row r="11" spans="1:13" x14ac:dyDescent="0.2">
      <c r="A11" t="s">
        <v>43</v>
      </c>
      <c r="B11" t="s">
        <v>8</v>
      </c>
      <c r="C11">
        <v>10</v>
      </c>
      <c r="D11">
        <v>2</v>
      </c>
      <c r="E11">
        <v>2020</v>
      </c>
      <c r="F11">
        <v>337700.9330069581</v>
      </c>
      <c r="G11">
        <v>0.4106669</v>
      </c>
      <c r="H11">
        <f t="shared" si="0"/>
        <v>822323.23327484657</v>
      </c>
      <c r="L11">
        <v>1871829.09127357</v>
      </c>
    </row>
    <row r="12" spans="1:13" x14ac:dyDescent="0.2">
      <c r="A12" t="s">
        <v>44</v>
      </c>
      <c r="B12" t="s">
        <v>8</v>
      </c>
      <c r="C12">
        <v>11</v>
      </c>
      <c r="D12">
        <v>2</v>
      </c>
      <c r="E12">
        <v>2020</v>
      </c>
      <c r="F12">
        <v>255720.79929508749</v>
      </c>
      <c r="G12">
        <v>0.42192399999999997</v>
      </c>
      <c r="H12">
        <f t="shared" si="0"/>
        <v>606082.61036368518</v>
      </c>
      <c r="L12">
        <v>1883450.937145432</v>
      </c>
    </row>
    <row r="13" spans="1:13" x14ac:dyDescent="0.2">
      <c r="A13" t="s">
        <v>45</v>
      </c>
      <c r="B13" t="s">
        <v>46</v>
      </c>
      <c r="C13">
        <v>12</v>
      </c>
      <c r="D13">
        <v>2</v>
      </c>
      <c r="E13">
        <v>2020</v>
      </c>
      <c r="F13">
        <v>10182.600890094123</v>
      </c>
      <c r="G13">
        <v>0.41546422</v>
      </c>
      <c r="H13">
        <f>F13/G13</f>
        <v>24508.971891957684</v>
      </c>
      <c r="L13">
        <v>1889956.1104033436</v>
      </c>
    </row>
    <row r="14" spans="1:13" x14ac:dyDescent="0.2">
      <c r="A14" t="s">
        <v>7</v>
      </c>
      <c r="B14" t="s">
        <v>8</v>
      </c>
      <c r="C14">
        <v>1</v>
      </c>
      <c r="D14">
        <v>3</v>
      </c>
      <c r="E14">
        <v>2020</v>
      </c>
      <c r="F14">
        <v>1846869</v>
      </c>
      <c r="G14">
        <v>0.41546422</v>
      </c>
      <c r="H14" t="s">
        <v>47</v>
      </c>
      <c r="I14">
        <f>($I$2-F14)/$I$3</f>
        <v>3.045694209754219E-2</v>
      </c>
      <c r="J14" t="s">
        <v>28</v>
      </c>
      <c r="K14">
        <f>SUM(J15:J25)</f>
        <v>1846869.0000000002</v>
      </c>
      <c r="L14">
        <v>1898231.3931625912</v>
      </c>
    </row>
    <row r="15" spans="1:13" x14ac:dyDescent="0.2">
      <c r="A15" t="s">
        <v>33</v>
      </c>
      <c r="B15" t="s">
        <v>8</v>
      </c>
      <c r="C15">
        <v>2</v>
      </c>
      <c r="D15">
        <v>3</v>
      </c>
      <c r="E15">
        <v>2020</v>
      </c>
      <c r="G15">
        <v>0.40515810000000002</v>
      </c>
      <c r="J15">
        <f>F3*(1-$I$14/G3)</f>
        <v>29521.918798721603</v>
      </c>
      <c r="L15">
        <v>1816289.6321005188</v>
      </c>
    </row>
    <row r="16" spans="1:13" x14ac:dyDescent="0.2">
      <c r="A16" t="s">
        <v>34</v>
      </c>
      <c r="B16" t="s">
        <v>8</v>
      </c>
      <c r="C16">
        <v>3</v>
      </c>
      <c r="D16">
        <v>3</v>
      </c>
      <c r="E16">
        <v>2020</v>
      </c>
      <c r="G16">
        <v>0.40769869999999997</v>
      </c>
      <c r="J16">
        <f>F4*(1-$I$14/G4)</f>
        <v>5659.0208668695623</v>
      </c>
    </row>
    <row r="17" spans="1:11" x14ac:dyDescent="0.2">
      <c r="A17" t="s">
        <v>36</v>
      </c>
      <c r="B17" t="s">
        <v>8</v>
      </c>
      <c r="C17">
        <v>4</v>
      </c>
      <c r="D17">
        <v>3</v>
      </c>
      <c r="E17">
        <v>2020</v>
      </c>
      <c r="G17">
        <v>0.41830860000000003</v>
      </c>
      <c r="J17">
        <f>F5*(1-$I$14/G5)</f>
        <v>35081.507008403045</v>
      </c>
    </row>
    <row r="18" spans="1:11" x14ac:dyDescent="0.2">
      <c r="A18" t="s">
        <v>38</v>
      </c>
      <c r="B18" t="s">
        <v>8</v>
      </c>
      <c r="C18">
        <v>5</v>
      </c>
      <c r="D18">
        <v>3</v>
      </c>
      <c r="E18">
        <v>2020</v>
      </c>
      <c r="G18">
        <v>0.4132538</v>
      </c>
      <c r="J18">
        <f t="shared" ref="J18:J23" si="1">F6*(1-$I$14/G6)</f>
        <v>28780.186167811782</v>
      </c>
    </row>
    <row r="19" spans="1:11" x14ac:dyDescent="0.2">
      <c r="A19" t="s">
        <v>39</v>
      </c>
      <c r="B19" t="s">
        <v>8</v>
      </c>
      <c r="C19">
        <v>6</v>
      </c>
      <c r="D19">
        <v>3</v>
      </c>
      <c r="E19">
        <v>2020</v>
      </c>
      <c r="G19">
        <v>0.42212359999999999</v>
      </c>
      <c r="J19">
        <f t="shared" si="1"/>
        <v>353533.05345192028</v>
      </c>
    </row>
    <row r="20" spans="1:11" x14ac:dyDescent="0.2">
      <c r="A20" t="s">
        <v>40</v>
      </c>
      <c r="B20" t="s">
        <v>8</v>
      </c>
      <c r="C20">
        <v>7</v>
      </c>
      <c r="D20">
        <v>3</v>
      </c>
      <c r="E20">
        <v>2020</v>
      </c>
      <c r="G20">
        <v>0.43154420000000004</v>
      </c>
      <c r="J20">
        <f t="shared" si="1"/>
        <v>699205.74968080828</v>
      </c>
    </row>
    <row r="21" spans="1:11" x14ac:dyDescent="0.2">
      <c r="A21" t="s">
        <v>41</v>
      </c>
      <c r="B21" t="s">
        <v>8</v>
      </c>
      <c r="C21">
        <v>8</v>
      </c>
      <c r="D21">
        <v>3</v>
      </c>
      <c r="E21">
        <v>2020</v>
      </c>
      <c r="G21">
        <v>0.40876980000000002</v>
      </c>
      <c r="J21">
        <f t="shared" si="1"/>
        <v>59377.483006985633</v>
      </c>
    </row>
    <row r="22" spans="1:11" x14ac:dyDescent="0.2">
      <c r="A22" t="s">
        <v>42</v>
      </c>
      <c r="B22" t="s">
        <v>8</v>
      </c>
      <c r="C22">
        <v>9</v>
      </c>
      <c r="D22">
        <v>3</v>
      </c>
      <c r="E22">
        <v>2020</v>
      </c>
      <c r="G22">
        <v>0.41519449999999997</v>
      </c>
      <c r="J22">
        <f t="shared" si="1"/>
        <v>76357.090235613417</v>
      </c>
    </row>
    <row r="23" spans="1:11" x14ac:dyDescent="0.2">
      <c r="A23" t="s">
        <v>43</v>
      </c>
      <c r="B23" t="s">
        <v>8</v>
      </c>
      <c r="C23">
        <v>10</v>
      </c>
      <c r="D23">
        <v>3</v>
      </c>
      <c r="E23">
        <v>2020</v>
      </c>
      <c r="G23">
        <v>0.4106669</v>
      </c>
      <c r="J23">
        <f t="shared" si="1"/>
        <v>312655.48190564243</v>
      </c>
    </row>
    <row r="24" spans="1:11" x14ac:dyDescent="0.2">
      <c r="A24" t="s">
        <v>44</v>
      </c>
      <c r="B24" t="s">
        <v>8</v>
      </c>
      <c r="C24">
        <v>11</v>
      </c>
      <c r="D24">
        <v>3</v>
      </c>
      <c r="E24">
        <v>2020</v>
      </c>
      <c r="G24">
        <v>0.42192399999999997</v>
      </c>
      <c r="J24">
        <f>F12*(1-$I$14/G12)</f>
        <v>237261.37632491352</v>
      </c>
    </row>
    <row r="25" spans="1:11" x14ac:dyDescent="0.2">
      <c r="A25" t="s">
        <v>45</v>
      </c>
      <c r="B25" t="s">
        <v>46</v>
      </c>
      <c r="C25">
        <v>12</v>
      </c>
      <c r="D25">
        <v>3</v>
      </c>
      <c r="E25">
        <v>2020</v>
      </c>
      <c r="G25">
        <v>0.41546422</v>
      </c>
      <c r="J25">
        <f>F13*(1-$I$14/G13)</f>
        <v>9436.1325523104788</v>
      </c>
    </row>
    <row r="26" spans="1:11" x14ac:dyDescent="0.2">
      <c r="A26" t="s">
        <v>7</v>
      </c>
      <c r="B26" t="s">
        <v>8</v>
      </c>
      <c r="C26">
        <v>1</v>
      </c>
      <c r="D26">
        <v>4</v>
      </c>
      <c r="E26">
        <v>2020</v>
      </c>
      <c r="F26">
        <f>L4</f>
        <v>1795215.211869067</v>
      </c>
      <c r="G26">
        <v>0.41546422</v>
      </c>
      <c r="I26">
        <f>($I$2-F26)/$I$3</f>
        <v>4.1415235501337952E-2</v>
      </c>
      <c r="K26">
        <f>SUM(J27:J37)</f>
        <v>1795215.211869067</v>
      </c>
    </row>
    <row r="27" spans="1:11" x14ac:dyDescent="0.2">
      <c r="A27" t="s">
        <v>33</v>
      </c>
      <c r="B27" t="s">
        <v>8</v>
      </c>
      <c r="C27">
        <v>2</v>
      </c>
      <c r="D27">
        <v>4</v>
      </c>
      <c r="E27">
        <v>2020</v>
      </c>
      <c r="G27">
        <v>0.40515810000000002</v>
      </c>
      <c r="J27">
        <f>F3*(1-$I$26/G3)</f>
        <v>28658.537831738733</v>
      </c>
    </row>
    <row r="28" spans="1:11" x14ac:dyDescent="0.2">
      <c r="A28" t="s">
        <v>34</v>
      </c>
      <c r="B28" t="s">
        <v>8</v>
      </c>
      <c r="C28">
        <v>3</v>
      </c>
      <c r="D28">
        <v>4</v>
      </c>
      <c r="E28">
        <v>2020</v>
      </c>
      <c r="G28">
        <v>0.40769869999999997</v>
      </c>
      <c r="J28">
        <f t="shared" ref="J28:J37" si="2">F4*(1-$I$26/G4)</f>
        <v>5494.6350062422407</v>
      </c>
    </row>
    <row r="29" spans="1:11" x14ac:dyDescent="0.2">
      <c r="A29" t="s">
        <v>36</v>
      </c>
      <c r="B29" t="s">
        <v>8</v>
      </c>
      <c r="C29">
        <v>4</v>
      </c>
      <c r="D29">
        <v>4</v>
      </c>
      <c r="E29">
        <v>2020</v>
      </c>
      <c r="G29">
        <v>0.41830860000000003</v>
      </c>
      <c r="J29">
        <f t="shared" si="2"/>
        <v>34090.320200218557</v>
      </c>
    </row>
    <row r="30" spans="1:11" x14ac:dyDescent="0.2">
      <c r="A30" t="s">
        <v>38</v>
      </c>
      <c r="B30" t="s">
        <v>8</v>
      </c>
      <c r="C30">
        <v>5</v>
      </c>
      <c r="D30">
        <v>4</v>
      </c>
      <c r="E30">
        <v>2020</v>
      </c>
      <c r="G30">
        <v>0.4132538</v>
      </c>
      <c r="J30">
        <f t="shared" si="2"/>
        <v>27956.298202871618</v>
      </c>
    </row>
    <row r="31" spans="1:11" x14ac:dyDescent="0.2">
      <c r="A31" t="s">
        <v>39</v>
      </c>
      <c r="B31" t="s">
        <v>8</v>
      </c>
      <c r="C31">
        <v>6</v>
      </c>
      <c r="D31">
        <v>4</v>
      </c>
      <c r="E31">
        <v>2020</v>
      </c>
      <c r="G31">
        <v>0.42212359999999999</v>
      </c>
      <c r="J31">
        <f t="shared" si="2"/>
        <v>343641.68575569231</v>
      </c>
    </row>
    <row r="32" spans="1:11" x14ac:dyDescent="0.2">
      <c r="A32" t="s">
        <v>40</v>
      </c>
      <c r="B32" t="s">
        <v>8</v>
      </c>
      <c r="C32">
        <v>7</v>
      </c>
      <c r="D32">
        <v>4</v>
      </c>
      <c r="E32">
        <v>2020</v>
      </c>
      <c r="G32">
        <v>0.43154420000000004</v>
      </c>
      <c r="J32">
        <f t="shared" si="2"/>
        <v>680102.42090718099</v>
      </c>
    </row>
    <row r="33" spans="1:11" x14ac:dyDescent="0.2">
      <c r="A33" t="s">
        <v>41</v>
      </c>
      <c r="B33" t="s">
        <v>8</v>
      </c>
      <c r="C33">
        <v>8</v>
      </c>
      <c r="D33">
        <v>4</v>
      </c>
      <c r="E33">
        <v>2020</v>
      </c>
      <c r="G33">
        <v>0.40876980000000002</v>
      </c>
      <c r="J33">
        <f t="shared" si="2"/>
        <v>57657.541781680484</v>
      </c>
    </row>
    <row r="34" spans="1:11" x14ac:dyDescent="0.2">
      <c r="A34" t="s">
        <v>42</v>
      </c>
      <c r="B34" t="s">
        <v>8</v>
      </c>
      <c r="C34">
        <v>9</v>
      </c>
      <c r="D34">
        <v>4</v>
      </c>
      <c r="E34">
        <v>2020</v>
      </c>
      <c r="G34">
        <v>0.41519449999999997</v>
      </c>
      <c r="J34">
        <f t="shared" si="2"/>
        <v>74182.248239880588</v>
      </c>
    </row>
    <row r="35" spans="1:11" x14ac:dyDescent="0.2">
      <c r="A35" t="s">
        <v>43</v>
      </c>
      <c r="B35" t="s">
        <v>8</v>
      </c>
      <c r="C35">
        <v>10</v>
      </c>
      <c r="D35">
        <v>4</v>
      </c>
      <c r="E35">
        <v>2020</v>
      </c>
      <c r="G35">
        <v>0.4106669</v>
      </c>
      <c r="J35">
        <f t="shared" si="2"/>
        <v>303644.22264265869</v>
      </c>
    </row>
    <row r="36" spans="1:11" x14ac:dyDescent="0.2">
      <c r="A36" t="s">
        <v>44</v>
      </c>
      <c r="B36" t="s">
        <v>8</v>
      </c>
      <c r="C36">
        <v>11</v>
      </c>
      <c r="D36">
        <v>4</v>
      </c>
      <c r="E36">
        <v>2020</v>
      </c>
      <c r="G36">
        <v>0.42192399999999997</v>
      </c>
      <c r="J36">
        <f t="shared" si="2"/>
        <v>230619.74525360981</v>
      </c>
    </row>
    <row r="37" spans="1:11" x14ac:dyDescent="0.2">
      <c r="A37" t="s">
        <v>45</v>
      </c>
      <c r="B37" t="s">
        <v>46</v>
      </c>
      <c r="C37">
        <v>12</v>
      </c>
      <c r="D37">
        <v>4</v>
      </c>
      <c r="E37">
        <v>2020</v>
      </c>
      <c r="G37">
        <v>0.41546422</v>
      </c>
      <c r="J37">
        <f t="shared" si="2"/>
        <v>9167.5560472930247</v>
      </c>
    </row>
    <row r="38" spans="1:11" x14ac:dyDescent="0.2">
      <c r="A38" t="s">
        <v>7</v>
      </c>
      <c r="B38" t="s">
        <v>8</v>
      </c>
      <c r="C38">
        <v>1</v>
      </c>
      <c r="D38">
        <v>5</v>
      </c>
      <c r="E38">
        <v>2020</v>
      </c>
      <c r="F38">
        <f>L5</f>
        <v>1816498.0116684991</v>
      </c>
      <c r="G38">
        <v>0.41546422</v>
      </c>
      <c r="I38">
        <f>($I$2-F38)/$I$3</f>
        <v>3.6900113317748166E-2</v>
      </c>
      <c r="K38">
        <f>SUM(J39:J49)</f>
        <v>1816498.0116684989</v>
      </c>
    </row>
    <row r="39" spans="1:11" x14ac:dyDescent="0.2">
      <c r="A39" t="s">
        <v>33</v>
      </c>
      <c r="B39" t="s">
        <v>8</v>
      </c>
      <c r="C39">
        <v>2</v>
      </c>
      <c r="D39">
        <v>5</v>
      </c>
      <c r="E39">
        <v>2020</v>
      </c>
      <c r="G39">
        <v>0.40515810000000002</v>
      </c>
      <c r="J39">
        <f>F3*(1-$I$38/G3)</f>
        <v>29014.274844179308</v>
      </c>
    </row>
    <row r="40" spans="1:11" x14ac:dyDescent="0.2">
      <c r="A40" t="s">
        <v>34</v>
      </c>
      <c r="B40" t="s">
        <v>8</v>
      </c>
      <c r="C40">
        <v>3</v>
      </c>
      <c r="D40">
        <v>5</v>
      </c>
      <c r="E40">
        <v>2020</v>
      </c>
      <c r="G40">
        <v>0.40769869999999997</v>
      </c>
      <c r="J40">
        <f t="shared" ref="J40:J49" si="3">F4*(1-$I$38/G4)</f>
        <v>5562.3665606583527</v>
      </c>
    </row>
    <row r="41" spans="1:11" x14ac:dyDescent="0.2">
      <c r="A41" t="s">
        <v>36</v>
      </c>
      <c r="B41" t="s">
        <v>8</v>
      </c>
      <c r="C41">
        <v>4</v>
      </c>
      <c r="D41">
        <v>5</v>
      </c>
      <c r="E41">
        <v>2020</v>
      </c>
      <c r="G41">
        <v>0.41830860000000003</v>
      </c>
      <c r="J41">
        <f t="shared" si="3"/>
        <v>34498.716779941926</v>
      </c>
    </row>
    <row r="42" spans="1:11" x14ac:dyDescent="0.2">
      <c r="A42" t="s">
        <v>38</v>
      </c>
      <c r="B42" t="s">
        <v>8</v>
      </c>
      <c r="C42">
        <v>5</v>
      </c>
      <c r="D42">
        <v>5</v>
      </c>
      <c r="E42">
        <v>2020</v>
      </c>
      <c r="G42">
        <v>0.4132538</v>
      </c>
      <c r="J42">
        <f t="shared" si="3"/>
        <v>28295.762998184131</v>
      </c>
    </row>
    <row r="43" spans="1:11" x14ac:dyDescent="0.2">
      <c r="A43" t="s">
        <v>39</v>
      </c>
      <c r="B43" t="s">
        <v>8</v>
      </c>
      <c r="C43">
        <v>6</v>
      </c>
      <c r="D43">
        <v>5</v>
      </c>
      <c r="E43">
        <v>2020</v>
      </c>
      <c r="G43">
        <v>0.42212359999999999</v>
      </c>
      <c r="J43">
        <f t="shared" si="3"/>
        <v>347717.20482290513</v>
      </c>
    </row>
    <row r="44" spans="1:11" x14ac:dyDescent="0.2">
      <c r="A44" t="s">
        <v>40</v>
      </c>
      <c r="B44" t="s">
        <v>8</v>
      </c>
      <c r="C44">
        <v>7</v>
      </c>
      <c r="D44">
        <v>5</v>
      </c>
      <c r="E44">
        <v>2020</v>
      </c>
      <c r="G44">
        <v>0.43154420000000004</v>
      </c>
      <c r="J44">
        <f t="shared" si="3"/>
        <v>687973.52458618418</v>
      </c>
    </row>
    <row r="45" spans="1:11" x14ac:dyDescent="0.2">
      <c r="A45" t="s">
        <v>41</v>
      </c>
      <c r="B45" t="s">
        <v>8</v>
      </c>
      <c r="C45">
        <v>8</v>
      </c>
      <c r="D45">
        <v>5</v>
      </c>
      <c r="E45">
        <v>2020</v>
      </c>
      <c r="G45">
        <v>0.40876980000000002</v>
      </c>
      <c r="J45">
        <f t="shared" si="3"/>
        <v>58366.205484566555</v>
      </c>
    </row>
    <row r="46" spans="1:11" x14ac:dyDescent="0.2">
      <c r="A46" t="s">
        <v>42</v>
      </c>
      <c r="B46" t="s">
        <v>8</v>
      </c>
      <c r="C46">
        <v>9</v>
      </c>
      <c r="D46">
        <v>5</v>
      </c>
      <c r="E46">
        <v>2020</v>
      </c>
      <c r="G46">
        <v>0.41519449999999997</v>
      </c>
      <c r="J46">
        <f t="shared" si="3"/>
        <v>75078.343733849993</v>
      </c>
    </row>
    <row r="47" spans="1:11" x14ac:dyDescent="0.2">
      <c r="A47" t="s">
        <v>43</v>
      </c>
      <c r="B47" t="s">
        <v>8</v>
      </c>
      <c r="C47">
        <v>10</v>
      </c>
      <c r="D47">
        <v>5</v>
      </c>
      <c r="E47">
        <v>2020</v>
      </c>
      <c r="G47">
        <v>0.4106669</v>
      </c>
      <c r="J47">
        <f t="shared" si="3"/>
        <v>307357.11251529917</v>
      </c>
    </row>
    <row r="48" spans="1:11" x14ac:dyDescent="0.2">
      <c r="A48" t="s">
        <v>44</v>
      </c>
      <c r="B48" t="s">
        <v>8</v>
      </c>
      <c r="C48">
        <v>11</v>
      </c>
      <c r="D48">
        <v>5</v>
      </c>
      <c r="E48">
        <v>2020</v>
      </c>
      <c r="G48">
        <v>0.42192399999999997</v>
      </c>
      <c r="J48">
        <f t="shared" si="3"/>
        <v>233356.2822927509</v>
      </c>
    </row>
    <row r="49" spans="1:11" x14ac:dyDescent="0.2">
      <c r="A49" t="s">
        <v>45</v>
      </c>
      <c r="B49" t="s">
        <v>46</v>
      </c>
      <c r="C49">
        <v>12</v>
      </c>
      <c r="D49">
        <v>5</v>
      </c>
      <c r="E49">
        <v>2020</v>
      </c>
      <c r="G49">
        <v>0.41546422</v>
      </c>
      <c r="J49">
        <f t="shared" si="3"/>
        <v>9278.217049979381</v>
      </c>
    </row>
    <row r="50" spans="1:11" x14ac:dyDescent="0.2">
      <c r="A50" t="s">
        <v>7</v>
      </c>
      <c r="B50" t="s">
        <v>8</v>
      </c>
      <c r="C50">
        <v>1</v>
      </c>
      <c r="D50">
        <v>6</v>
      </c>
      <c r="E50">
        <v>2020</v>
      </c>
      <c r="F50">
        <f>L6</f>
        <v>1830901.4434065365</v>
      </c>
      <c r="G50">
        <v>0.41546422</v>
      </c>
      <c r="I50">
        <f>($I$2-F50)/$I$3</f>
        <v>3.3844441377350119E-2</v>
      </c>
      <c r="K50">
        <f>SUM(J51:J61)</f>
        <v>1830901.4434065365</v>
      </c>
    </row>
    <row r="51" spans="1:11" x14ac:dyDescent="0.2">
      <c r="A51" t="s">
        <v>33</v>
      </c>
      <c r="B51" t="s">
        <v>8</v>
      </c>
      <c r="C51">
        <v>2</v>
      </c>
      <c r="D51">
        <v>6</v>
      </c>
      <c r="E51">
        <v>2020</v>
      </c>
      <c r="G51">
        <v>0.40515810000000002</v>
      </c>
      <c r="J51">
        <f>F3*(1-$I$50/G3)</f>
        <v>29255.024831195486</v>
      </c>
    </row>
    <row r="52" spans="1:11" x14ac:dyDescent="0.2">
      <c r="A52" t="s">
        <v>34</v>
      </c>
      <c r="B52" t="s">
        <v>8</v>
      </c>
      <c r="C52">
        <v>3</v>
      </c>
      <c r="D52">
        <v>6</v>
      </c>
      <c r="E52">
        <v>2020</v>
      </c>
      <c r="G52">
        <v>0.40769869999999997</v>
      </c>
      <c r="J52">
        <f t="shared" ref="J52:J61" si="4">F4*(1-$I$50/G4)</f>
        <v>5608.204835215146</v>
      </c>
    </row>
    <row r="53" spans="1:11" x14ac:dyDescent="0.2">
      <c r="A53" t="s">
        <v>36</v>
      </c>
      <c r="B53" t="s">
        <v>8</v>
      </c>
      <c r="C53">
        <v>4</v>
      </c>
      <c r="D53">
        <v>6</v>
      </c>
      <c r="E53">
        <v>2020</v>
      </c>
      <c r="G53">
        <v>0.41830860000000003</v>
      </c>
      <c r="J53">
        <f t="shared" si="4"/>
        <v>34775.104863912456</v>
      </c>
    </row>
    <row r="54" spans="1:11" x14ac:dyDescent="0.2">
      <c r="A54" t="s">
        <v>38</v>
      </c>
      <c r="B54" t="s">
        <v>8</v>
      </c>
      <c r="C54">
        <v>5</v>
      </c>
      <c r="D54">
        <v>6</v>
      </c>
      <c r="E54">
        <v>2020</v>
      </c>
      <c r="G54">
        <v>0.4132538</v>
      </c>
      <c r="J54">
        <f t="shared" si="4"/>
        <v>28525.500535201278</v>
      </c>
    </row>
    <row r="55" spans="1:11" x14ac:dyDescent="0.2">
      <c r="A55" t="s">
        <v>39</v>
      </c>
      <c r="B55" t="s">
        <v>8</v>
      </c>
      <c r="C55">
        <v>6</v>
      </c>
      <c r="D55">
        <v>6</v>
      </c>
      <c r="E55">
        <v>2020</v>
      </c>
      <c r="G55">
        <v>0.42212359999999999</v>
      </c>
      <c r="J55">
        <f t="shared" si="4"/>
        <v>350475.36922020576</v>
      </c>
    </row>
    <row r="56" spans="1:11" x14ac:dyDescent="0.2">
      <c r="A56" t="s">
        <v>40</v>
      </c>
      <c r="B56" t="s">
        <v>8</v>
      </c>
      <c r="C56">
        <v>7</v>
      </c>
      <c r="D56">
        <v>6</v>
      </c>
      <c r="E56">
        <v>2020</v>
      </c>
      <c r="G56">
        <v>0.43154420000000004</v>
      </c>
      <c r="J56">
        <f t="shared" si="4"/>
        <v>693300.40383195726</v>
      </c>
    </row>
    <row r="57" spans="1:11" x14ac:dyDescent="0.2">
      <c r="A57" t="s">
        <v>41</v>
      </c>
      <c r="B57" t="s">
        <v>8</v>
      </c>
      <c r="C57">
        <v>8</v>
      </c>
      <c r="D57">
        <v>6</v>
      </c>
      <c r="E57">
        <v>2020</v>
      </c>
      <c r="G57">
        <v>0.40876980000000002</v>
      </c>
      <c r="J57">
        <f t="shared" si="4"/>
        <v>58845.803533974351</v>
      </c>
    </row>
    <row r="58" spans="1:11" x14ac:dyDescent="0.2">
      <c r="A58" t="s">
        <v>42</v>
      </c>
      <c r="B58" t="s">
        <v>8</v>
      </c>
      <c r="C58">
        <v>9</v>
      </c>
      <c r="D58">
        <v>6</v>
      </c>
      <c r="E58">
        <v>2020</v>
      </c>
      <c r="G58">
        <v>0.41519449999999997</v>
      </c>
      <c r="J58">
        <f t="shared" si="4"/>
        <v>75684.78886324013</v>
      </c>
    </row>
    <row r="59" spans="1:11" x14ac:dyDescent="0.2">
      <c r="A59" t="s">
        <v>43</v>
      </c>
      <c r="B59" t="s">
        <v>8</v>
      </c>
      <c r="C59">
        <v>10</v>
      </c>
      <c r="D59">
        <v>6</v>
      </c>
      <c r="E59">
        <v>2020</v>
      </c>
      <c r="G59">
        <v>0.4106669</v>
      </c>
      <c r="J59">
        <f t="shared" si="4"/>
        <v>309869.86254515452</v>
      </c>
    </row>
    <row r="60" spans="1:11" x14ac:dyDescent="0.2">
      <c r="A60" t="s">
        <v>44</v>
      </c>
      <c r="B60" t="s">
        <v>8</v>
      </c>
      <c r="C60">
        <v>11</v>
      </c>
      <c r="D60">
        <v>6</v>
      </c>
      <c r="E60">
        <v>2020</v>
      </c>
      <c r="G60">
        <v>0.42192399999999997</v>
      </c>
      <c r="J60">
        <f t="shared" si="4"/>
        <v>235208.27191880243</v>
      </c>
    </row>
    <row r="61" spans="1:11" x14ac:dyDescent="0.2">
      <c r="A61" t="s">
        <v>45</v>
      </c>
      <c r="B61" t="s">
        <v>46</v>
      </c>
      <c r="C61">
        <v>12</v>
      </c>
      <c r="D61">
        <v>6</v>
      </c>
      <c r="E61">
        <v>2020</v>
      </c>
      <c r="G61">
        <v>0.41546422</v>
      </c>
      <c r="J61">
        <f t="shared" si="4"/>
        <v>9353.1084276776382</v>
      </c>
    </row>
    <row r="62" spans="1:11" x14ac:dyDescent="0.2">
      <c r="A62" t="s">
        <v>7</v>
      </c>
      <c r="B62" t="s">
        <v>8</v>
      </c>
      <c r="C62">
        <v>1</v>
      </c>
      <c r="D62">
        <v>7</v>
      </c>
      <c r="E62">
        <v>2020</v>
      </c>
      <c r="F62">
        <f>L7</f>
        <v>1837383.1079225114</v>
      </c>
      <c r="G62">
        <v>0.41546422</v>
      </c>
      <c r="I62">
        <f>($I$2-F62)/$I$3</f>
        <v>3.2469363496692417E-2</v>
      </c>
      <c r="K62">
        <f>SUM(J63:J73)</f>
        <v>1837383.1079225114</v>
      </c>
    </row>
    <row r="63" spans="1:11" x14ac:dyDescent="0.2">
      <c r="A63" t="s">
        <v>33</v>
      </c>
      <c r="B63" t="s">
        <v>8</v>
      </c>
      <c r="C63">
        <v>2</v>
      </c>
      <c r="D63">
        <v>7</v>
      </c>
      <c r="E63">
        <v>2020</v>
      </c>
      <c r="G63">
        <v>0.40515810000000002</v>
      </c>
      <c r="J63">
        <f>F3*(1-$I$62/G3)</f>
        <v>29363.364335033537</v>
      </c>
    </row>
    <row r="64" spans="1:11" x14ac:dyDescent="0.2">
      <c r="A64" t="s">
        <v>34</v>
      </c>
      <c r="B64" t="s">
        <v>8</v>
      </c>
      <c r="C64">
        <v>3</v>
      </c>
      <c r="D64">
        <v>7</v>
      </c>
      <c r="E64">
        <v>2020</v>
      </c>
      <c r="G64">
        <v>0.40769869999999997</v>
      </c>
      <c r="J64">
        <f t="shared" ref="J64:J73" si="5">F4*(1-$I$62/G4)</f>
        <v>5628.8324414045564</v>
      </c>
    </row>
    <row r="65" spans="1:11" x14ac:dyDescent="0.2">
      <c r="A65" t="s">
        <v>36</v>
      </c>
      <c r="B65" t="s">
        <v>8</v>
      </c>
      <c r="C65">
        <v>4</v>
      </c>
      <c r="D65">
        <v>7</v>
      </c>
      <c r="E65">
        <v>2020</v>
      </c>
      <c r="G65">
        <v>0.41830860000000003</v>
      </c>
      <c r="J65">
        <f t="shared" si="5"/>
        <v>34899.481808871977</v>
      </c>
    </row>
    <row r="66" spans="1:11" x14ac:dyDescent="0.2">
      <c r="A66" t="s">
        <v>38</v>
      </c>
      <c r="B66" t="s">
        <v>8</v>
      </c>
      <c r="C66">
        <v>5</v>
      </c>
      <c r="D66">
        <v>7</v>
      </c>
      <c r="E66">
        <v>2020</v>
      </c>
      <c r="G66">
        <v>0.4132538</v>
      </c>
      <c r="J66">
        <f t="shared" si="5"/>
        <v>28628.884344612412</v>
      </c>
    </row>
    <row r="67" spans="1:11" x14ac:dyDescent="0.2">
      <c r="A67" t="s">
        <v>39</v>
      </c>
      <c r="B67" t="s">
        <v>8</v>
      </c>
      <c r="C67">
        <v>6</v>
      </c>
      <c r="D67">
        <v>7</v>
      </c>
      <c r="E67">
        <v>2020</v>
      </c>
      <c r="G67">
        <v>0.42212359999999999</v>
      </c>
      <c r="J67">
        <f t="shared" si="5"/>
        <v>351716.56622300041</v>
      </c>
    </row>
    <row r="68" spans="1:11" x14ac:dyDescent="0.2">
      <c r="A68" t="s">
        <v>40</v>
      </c>
      <c r="B68" t="s">
        <v>8</v>
      </c>
      <c r="C68">
        <v>7</v>
      </c>
      <c r="D68">
        <v>7</v>
      </c>
      <c r="E68">
        <v>2020</v>
      </c>
      <c r="G68">
        <v>0.43154420000000004</v>
      </c>
      <c r="J68">
        <f t="shared" si="5"/>
        <v>695697.54395912774</v>
      </c>
    </row>
    <row r="69" spans="1:11" x14ac:dyDescent="0.2">
      <c r="A69" t="s">
        <v>41</v>
      </c>
      <c r="B69" t="s">
        <v>8</v>
      </c>
      <c r="C69">
        <v>8</v>
      </c>
      <c r="D69">
        <v>7</v>
      </c>
      <c r="E69">
        <v>2020</v>
      </c>
      <c r="G69">
        <v>0.40876980000000002</v>
      </c>
      <c r="J69">
        <f t="shared" si="5"/>
        <v>59061.626659692927</v>
      </c>
    </row>
    <row r="70" spans="1:11" x14ac:dyDescent="0.2">
      <c r="A70" t="s">
        <v>42</v>
      </c>
      <c r="B70" t="s">
        <v>8</v>
      </c>
      <c r="C70">
        <v>9</v>
      </c>
      <c r="D70">
        <v>7</v>
      </c>
      <c r="E70">
        <v>2020</v>
      </c>
      <c r="G70">
        <v>0.41519449999999997</v>
      </c>
      <c r="J70">
        <f t="shared" si="5"/>
        <v>75957.694233817441</v>
      </c>
    </row>
    <row r="71" spans="1:11" x14ac:dyDescent="0.2">
      <c r="A71" t="s">
        <v>43</v>
      </c>
      <c r="B71" t="s">
        <v>8</v>
      </c>
      <c r="C71">
        <v>10</v>
      </c>
      <c r="D71">
        <v>7</v>
      </c>
      <c r="E71">
        <v>2020</v>
      </c>
      <c r="G71">
        <v>0.4106669</v>
      </c>
      <c r="J71">
        <f t="shared" si="5"/>
        <v>311000.62103398173</v>
      </c>
    </row>
    <row r="72" spans="1:11" x14ac:dyDescent="0.2">
      <c r="A72" t="s">
        <v>44</v>
      </c>
      <c r="B72" t="s">
        <v>8</v>
      </c>
      <c r="C72">
        <v>11</v>
      </c>
      <c r="D72">
        <v>7</v>
      </c>
      <c r="E72">
        <v>2020</v>
      </c>
      <c r="G72">
        <v>0.42192399999999997</v>
      </c>
      <c r="J72">
        <f t="shared" si="5"/>
        <v>236041.68271016481</v>
      </c>
    </row>
    <row r="73" spans="1:11" x14ac:dyDescent="0.2">
      <c r="A73" t="s">
        <v>45</v>
      </c>
      <c r="B73" t="s">
        <v>46</v>
      </c>
      <c r="C73">
        <v>12</v>
      </c>
      <c r="D73">
        <v>7</v>
      </c>
      <c r="E73">
        <v>2020</v>
      </c>
      <c r="G73">
        <v>0.41546422</v>
      </c>
      <c r="J73">
        <f t="shared" si="5"/>
        <v>9386.810172803931</v>
      </c>
    </row>
    <row r="74" spans="1:11" x14ac:dyDescent="0.2">
      <c r="A74" t="s">
        <v>7</v>
      </c>
      <c r="B74" t="s">
        <v>8</v>
      </c>
      <c r="C74">
        <v>1</v>
      </c>
      <c r="D74">
        <v>8</v>
      </c>
      <c r="E74">
        <v>2020</v>
      </c>
      <c r="F74">
        <f>L8</f>
        <v>1846215.1425918366</v>
      </c>
      <c r="G74">
        <v>0.41546422</v>
      </c>
      <c r="I74">
        <f>($I$2-F74)/$I$3</f>
        <v>3.0595657215681003E-2</v>
      </c>
      <c r="K74">
        <f>SUM(J75:J85)</f>
        <v>1846215.1425918366</v>
      </c>
    </row>
    <row r="75" spans="1:11" x14ac:dyDescent="0.2">
      <c r="A75" t="s">
        <v>33</v>
      </c>
      <c r="B75" t="s">
        <v>8</v>
      </c>
      <c r="C75">
        <v>2</v>
      </c>
      <c r="D75">
        <v>8</v>
      </c>
      <c r="E75">
        <v>2020</v>
      </c>
      <c r="G75">
        <v>0.40515810000000002</v>
      </c>
      <c r="J75">
        <f>F3*(1-$I$74/G3)</f>
        <v>29510.989725332096</v>
      </c>
    </row>
    <row r="76" spans="1:11" x14ac:dyDescent="0.2">
      <c r="A76" t="s">
        <v>34</v>
      </c>
      <c r="B76" t="s">
        <v>8</v>
      </c>
      <c r="C76">
        <v>3</v>
      </c>
      <c r="D76">
        <v>8</v>
      </c>
      <c r="E76">
        <v>2020</v>
      </c>
      <c r="G76">
        <v>0.40769869999999997</v>
      </c>
      <c r="J76">
        <f t="shared" ref="J76:J85" si="6">F4*(1-$I$74/G4)</f>
        <v>5656.939995036967</v>
      </c>
    </row>
    <row r="77" spans="1:11" x14ac:dyDescent="0.2">
      <c r="A77" t="s">
        <v>36</v>
      </c>
      <c r="B77" t="s">
        <v>8</v>
      </c>
      <c r="C77">
        <v>4</v>
      </c>
      <c r="D77">
        <v>8</v>
      </c>
      <c r="E77">
        <v>2020</v>
      </c>
      <c r="G77">
        <v>0.41830860000000003</v>
      </c>
      <c r="J77">
        <f t="shared" si="6"/>
        <v>35068.960109891697</v>
      </c>
    </row>
    <row r="78" spans="1:11" x14ac:dyDescent="0.2">
      <c r="A78" t="s">
        <v>38</v>
      </c>
      <c r="B78" t="s">
        <v>8</v>
      </c>
      <c r="C78">
        <v>5</v>
      </c>
      <c r="D78">
        <v>8</v>
      </c>
      <c r="E78">
        <v>2020</v>
      </c>
      <c r="G78">
        <v>0.4132538</v>
      </c>
      <c r="J78">
        <f t="shared" si="6"/>
        <v>28769.757015006817</v>
      </c>
    </row>
    <row r="79" spans="1:11" x14ac:dyDescent="0.2">
      <c r="A79" t="s">
        <v>39</v>
      </c>
      <c r="B79" t="s">
        <v>8</v>
      </c>
      <c r="C79">
        <v>6</v>
      </c>
      <c r="D79">
        <v>8</v>
      </c>
      <c r="E79">
        <v>2020</v>
      </c>
      <c r="G79">
        <v>0.42212359999999999</v>
      </c>
      <c r="J79">
        <f t="shared" si="6"/>
        <v>353407.8439701171</v>
      </c>
    </row>
    <row r="80" spans="1:11" x14ac:dyDescent="0.2">
      <c r="A80" t="s">
        <v>40</v>
      </c>
      <c r="B80" t="s">
        <v>8</v>
      </c>
      <c r="C80">
        <v>7</v>
      </c>
      <c r="D80">
        <v>8</v>
      </c>
      <c r="E80">
        <v>2020</v>
      </c>
      <c r="G80">
        <v>0.43154420000000004</v>
      </c>
      <c r="J80">
        <f t="shared" si="6"/>
        <v>698963.93095867394</v>
      </c>
    </row>
    <row r="81" spans="1:11" x14ac:dyDescent="0.2">
      <c r="A81" t="s">
        <v>41</v>
      </c>
      <c r="B81" t="s">
        <v>8</v>
      </c>
      <c r="C81">
        <v>8</v>
      </c>
      <c r="D81">
        <v>8</v>
      </c>
      <c r="E81">
        <v>2020</v>
      </c>
      <c r="G81">
        <v>0.40876980000000002</v>
      </c>
      <c r="J81">
        <f t="shared" si="6"/>
        <v>59355.711199874015</v>
      </c>
    </row>
    <row r="82" spans="1:11" x14ac:dyDescent="0.2">
      <c r="A82" t="s">
        <v>42</v>
      </c>
      <c r="B82" t="s">
        <v>8</v>
      </c>
      <c r="C82">
        <v>9</v>
      </c>
      <c r="D82">
        <v>8</v>
      </c>
      <c r="E82">
        <v>2020</v>
      </c>
      <c r="G82">
        <v>0.41519449999999997</v>
      </c>
      <c r="J82">
        <f t="shared" si="6"/>
        <v>76329.560085319506</v>
      </c>
    </row>
    <row r="83" spans="1:11" x14ac:dyDescent="0.2">
      <c r="A83" t="s">
        <v>43</v>
      </c>
      <c r="B83" t="s">
        <v>8</v>
      </c>
      <c r="C83">
        <v>10</v>
      </c>
      <c r="D83">
        <v>8</v>
      </c>
      <c r="E83">
        <v>2020</v>
      </c>
      <c r="G83">
        <v>0.4106669</v>
      </c>
      <c r="J83">
        <f t="shared" si="6"/>
        <v>312541.41324119043</v>
      </c>
    </row>
    <row r="84" spans="1:11" x14ac:dyDescent="0.2">
      <c r="A84" t="s">
        <v>44</v>
      </c>
      <c r="B84" t="s">
        <v>8</v>
      </c>
      <c r="C84">
        <v>11</v>
      </c>
      <c r="D84">
        <v>8</v>
      </c>
      <c r="E84">
        <v>2020</v>
      </c>
      <c r="G84">
        <v>0.42192399999999997</v>
      </c>
      <c r="J84">
        <f t="shared" si="6"/>
        <v>237177.30350401503</v>
      </c>
    </row>
    <row r="85" spans="1:11" x14ac:dyDescent="0.2">
      <c r="A85" t="s">
        <v>45</v>
      </c>
      <c r="B85" t="s">
        <v>46</v>
      </c>
      <c r="C85">
        <v>12</v>
      </c>
      <c r="D85">
        <v>8</v>
      </c>
      <c r="E85">
        <v>2020</v>
      </c>
      <c r="G85">
        <v>0.41546422</v>
      </c>
      <c r="J85">
        <f t="shared" si="6"/>
        <v>9432.7327873790255</v>
      </c>
    </row>
    <row r="86" spans="1:11" x14ac:dyDescent="0.2">
      <c r="A86" t="s">
        <v>7</v>
      </c>
      <c r="B86" t="s">
        <v>8</v>
      </c>
      <c r="C86">
        <v>1</v>
      </c>
      <c r="D86">
        <v>9</v>
      </c>
      <c r="E86">
        <v>2020</v>
      </c>
      <c r="F86">
        <f>L9</f>
        <v>1852200.4154134942</v>
      </c>
      <c r="G86">
        <v>0.41546422</v>
      </c>
      <c r="I86">
        <f>($I$2-F86)/$I$3</f>
        <v>2.9325888278014054E-2</v>
      </c>
      <c r="K86">
        <f>SUM(J87:J97)</f>
        <v>1852200.415413494</v>
      </c>
    </row>
    <row r="87" spans="1:11" x14ac:dyDescent="0.2">
      <c r="A87" t="s">
        <v>33</v>
      </c>
      <c r="B87" t="s">
        <v>8</v>
      </c>
      <c r="C87">
        <v>2</v>
      </c>
      <c r="D87">
        <v>9</v>
      </c>
      <c r="E87">
        <v>2020</v>
      </c>
      <c r="G87">
        <v>0.40515810000000002</v>
      </c>
      <c r="J87">
        <f>F3*(1-$I$86/G3)</f>
        <v>29611.032158295973</v>
      </c>
    </row>
    <row r="88" spans="1:11" x14ac:dyDescent="0.2">
      <c r="A88" t="s">
        <v>34</v>
      </c>
      <c r="B88" t="s">
        <v>8</v>
      </c>
      <c r="C88">
        <v>3</v>
      </c>
      <c r="D88">
        <v>9</v>
      </c>
      <c r="E88">
        <v>2020</v>
      </c>
      <c r="G88">
        <v>0.40769869999999997</v>
      </c>
      <c r="J88">
        <f t="shared" ref="J88:J97" si="7">F4*(1-$I$86/G4)</f>
        <v>5675.987856955313</v>
      </c>
    </row>
    <row r="89" spans="1:11" x14ac:dyDescent="0.2">
      <c r="A89" t="s">
        <v>36</v>
      </c>
      <c r="B89" t="s">
        <v>8</v>
      </c>
      <c r="C89">
        <v>4</v>
      </c>
      <c r="D89">
        <v>9</v>
      </c>
      <c r="E89">
        <v>2020</v>
      </c>
      <c r="G89">
        <v>0.41830860000000003</v>
      </c>
      <c r="J89">
        <f t="shared" si="7"/>
        <v>35183.811772836038</v>
      </c>
    </row>
    <row r="90" spans="1:11" x14ac:dyDescent="0.2">
      <c r="A90" t="s">
        <v>38</v>
      </c>
      <c r="B90" t="s">
        <v>8</v>
      </c>
      <c r="C90">
        <v>5</v>
      </c>
      <c r="D90">
        <v>9</v>
      </c>
      <c r="E90">
        <v>2020</v>
      </c>
      <c r="G90">
        <v>0.4132538</v>
      </c>
      <c r="J90">
        <f t="shared" si="7"/>
        <v>28865.223280368566</v>
      </c>
    </row>
    <row r="91" spans="1:11" x14ac:dyDescent="0.2">
      <c r="A91" t="s">
        <v>39</v>
      </c>
      <c r="B91" t="s">
        <v>8</v>
      </c>
      <c r="C91">
        <v>6</v>
      </c>
      <c r="D91">
        <v>9</v>
      </c>
      <c r="E91">
        <v>2020</v>
      </c>
      <c r="G91">
        <v>0.42212359999999999</v>
      </c>
      <c r="J91">
        <f t="shared" si="7"/>
        <v>354553.98516098555</v>
      </c>
    </row>
    <row r="92" spans="1:11" x14ac:dyDescent="0.2">
      <c r="A92" t="s">
        <v>40</v>
      </c>
      <c r="B92" t="s">
        <v>8</v>
      </c>
      <c r="C92">
        <v>7</v>
      </c>
      <c r="D92">
        <v>9</v>
      </c>
      <c r="E92">
        <v>2020</v>
      </c>
      <c r="G92">
        <v>0.43154420000000004</v>
      </c>
      <c r="J92">
        <f t="shared" si="7"/>
        <v>701177.4885436889</v>
      </c>
    </row>
    <row r="93" spans="1:11" x14ac:dyDescent="0.2">
      <c r="A93" t="s">
        <v>41</v>
      </c>
      <c r="B93" t="s">
        <v>8</v>
      </c>
      <c r="C93">
        <v>8</v>
      </c>
      <c r="D93">
        <v>9</v>
      </c>
      <c r="E93">
        <v>2020</v>
      </c>
      <c r="G93">
        <v>0.40876980000000002</v>
      </c>
      <c r="J93">
        <f t="shared" si="7"/>
        <v>59555.005730694735</v>
      </c>
    </row>
    <row r="94" spans="1:11" x14ac:dyDescent="0.2">
      <c r="A94" t="s">
        <v>42</v>
      </c>
      <c r="B94" t="s">
        <v>8</v>
      </c>
      <c r="C94">
        <v>9</v>
      </c>
      <c r="D94">
        <v>9</v>
      </c>
      <c r="E94">
        <v>2020</v>
      </c>
      <c r="G94">
        <v>0.41519449999999997</v>
      </c>
      <c r="J94">
        <f t="shared" si="7"/>
        <v>76581.565275247951</v>
      </c>
    </row>
    <row r="95" spans="1:11" x14ac:dyDescent="0.2">
      <c r="A95" t="s">
        <v>43</v>
      </c>
      <c r="B95" t="s">
        <v>8</v>
      </c>
      <c r="C95">
        <v>10</v>
      </c>
      <c r="D95">
        <v>9</v>
      </c>
      <c r="E95">
        <v>2020</v>
      </c>
      <c r="G95">
        <v>0.4106669</v>
      </c>
      <c r="J95">
        <f t="shared" si="7"/>
        <v>313585.5737395247</v>
      </c>
    </row>
    <row r="96" spans="1:11" x14ac:dyDescent="0.2">
      <c r="A96" t="s">
        <v>44</v>
      </c>
      <c r="B96" t="s">
        <v>8</v>
      </c>
      <c r="C96">
        <v>11</v>
      </c>
      <c r="D96">
        <v>9</v>
      </c>
      <c r="E96">
        <v>2020</v>
      </c>
      <c r="G96">
        <v>0.42192399999999997</v>
      </c>
      <c r="J96">
        <f t="shared" si="7"/>
        <v>237946.88837631492</v>
      </c>
    </row>
    <row r="97" spans="1:11" x14ac:dyDescent="0.2">
      <c r="A97" t="s">
        <v>45</v>
      </c>
      <c r="B97" t="s">
        <v>46</v>
      </c>
      <c r="C97">
        <v>12</v>
      </c>
      <c r="D97">
        <v>9</v>
      </c>
      <c r="E97">
        <v>2020</v>
      </c>
      <c r="G97">
        <v>0.41546422</v>
      </c>
      <c r="J97">
        <f t="shared" si="7"/>
        <v>9463.8535185815854</v>
      </c>
    </row>
    <row r="98" spans="1:11" x14ac:dyDescent="0.2">
      <c r="A98" t="s">
        <v>7</v>
      </c>
      <c r="B98" t="s">
        <v>8</v>
      </c>
      <c r="C98">
        <v>1</v>
      </c>
      <c r="D98">
        <v>10</v>
      </c>
      <c r="E98">
        <v>2020</v>
      </c>
      <c r="F98">
        <f>L10</f>
        <v>1862041.9299236406</v>
      </c>
      <c r="G98">
        <v>0.41546422</v>
      </c>
      <c r="I98">
        <f>($I$2-F98)/$I$3</f>
        <v>2.7238021977356173E-2</v>
      </c>
      <c r="K98">
        <f>SUM(J99:J109)</f>
        <v>1862041.9299236408</v>
      </c>
    </row>
    <row r="99" spans="1:11" x14ac:dyDescent="0.2">
      <c r="A99" t="s">
        <v>33</v>
      </c>
      <c r="B99" t="s">
        <v>8</v>
      </c>
      <c r="C99">
        <v>2</v>
      </c>
      <c r="D99">
        <v>10</v>
      </c>
      <c r="E99">
        <v>2020</v>
      </c>
      <c r="G99">
        <v>0.40515810000000002</v>
      </c>
      <c r="J99">
        <f>F3*(1-$I$98/G3)</f>
        <v>29775.53076762948</v>
      </c>
    </row>
    <row r="100" spans="1:11" x14ac:dyDescent="0.2">
      <c r="A100" t="s">
        <v>34</v>
      </c>
      <c r="B100" t="s">
        <v>8</v>
      </c>
      <c r="C100">
        <v>3</v>
      </c>
      <c r="D100">
        <v>10</v>
      </c>
      <c r="E100">
        <v>2020</v>
      </c>
      <c r="G100">
        <v>0.40769869999999997</v>
      </c>
      <c r="J100">
        <f t="shared" ref="J100:J109" si="8">F4*(1-$I$98/G4)</f>
        <v>5707.3080348389913</v>
      </c>
    </row>
    <row r="101" spans="1:11" x14ac:dyDescent="0.2">
      <c r="A101" t="s">
        <v>36</v>
      </c>
      <c r="B101" t="s">
        <v>8</v>
      </c>
      <c r="C101">
        <v>4</v>
      </c>
      <c r="D101">
        <v>10</v>
      </c>
      <c r="E101">
        <v>2020</v>
      </c>
      <c r="G101">
        <v>0.41830860000000003</v>
      </c>
      <c r="J101">
        <f t="shared" si="8"/>
        <v>35372.661026840149</v>
      </c>
    </row>
    <row r="102" spans="1:11" x14ac:dyDescent="0.2">
      <c r="A102" t="s">
        <v>38</v>
      </c>
      <c r="B102" t="s">
        <v>8</v>
      </c>
      <c r="C102">
        <v>5</v>
      </c>
      <c r="D102">
        <v>10</v>
      </c>
      <c r="E102">
        <v>2020</v>
      </c>
      <c r="G102">
        <v>0.4132538</v>
      </c>
      <c r="J102">
        <f t="shared" si="8"/>
        <v>29022.197350520797</v>
      </c>
    </row>
    <row r="103" spans="1:11" x14ac:dyDescent="0.2">
      <c r="A103" t="s">
        <v>39</v>
      </c>
      <c r="B103" t="s">
        <v>8</v>
      </c>
      <c r="C103">
        <v>6</v>
      </c>
      <c r="D103">
        <v>10</v>
      </c>
      <c r="E103">
        <v>2020</v>
      </c>
      <c r="G103">
        <v>0.42212359999999999</v>
      </c>
      <c r="J103">
        <f t="shared" si="8"/>
        <v>356438.57179499709</v>
      </c>
    </row>
    <row r="104" spans="1:11" x14ac:dyDescent="0.2">
      <c r="A104" t="s">
        <v>40</v>
      </c>
      <c r="B104" t="s">
        <v>8</v>
      </c>
      <c r="C104">
        <v>7</v>
      </c>
      <c r="D104">
        <v>10</v>
      </c>
      <c r="E104">
        <v>2020</v>
      </c>
      <c r="G104">
        <v>0.43154420000000004</v>
      </c>
      <c r="J104">
        <f t="shared" si="8"/>
        <v>704817.21554379177</v>
      </c>
    </row>
    <row r="105" spans="1:11" x14ac:dyDescent="0.2">
      <c r="A105" t="s">
        <v>41</v>
      </c>
      <c r="B105" t="s">
        <v>8</v>
      </c>
      <c r="C105">
        <v>8</v>
      </c>
      <c r="D105">
        <v>10</v>
      </c>
      <c r="E105">
        <v>2020</v>
      </c>
      <c r="G105">
        <v>0.40876980000000002</v>
      </c>
      <c r="J105">
        <f t="shared" si="8"/>
        <v>59882.703410534465</v>
      </c>
    </row>
    <row r="106" spans="1:11" x14ac:dyDescent="0.2">
      <c r="A106" t="s">
        <v>42</v>
      </c>
      <c r="B106" t="s">
        <v>8</v>
      </c>
      <c r="C106">
        <v>9</v>
      </c>
      <c r="D106">
        <v>10</v>
      </c>
      <c r="E106">
        <v>2020</v>
      </c>
      <c r="G106">
        <v>0.41519449999999997</v>
      </c>
      <c r="J106">
        <f t="shared" si="8"/>
        <v>76995.934478993979</v>
      </c>
    </row>
    <row r="107" spans="1:11" x14ac:dyDescent="0.2">
      <c r="A107" t="s">
        <v>43</v>
      </c>
      <c r="B107" t="s">
        <v>8</v>
      </c>
      <c r="C107">
        <v>10</v>
      </c>
      <c r="D107">
        <v>10</v>
      </c>
      <c r="E107">
        <v>2020</v>
      </c>
      <c r="G107">
        <v>0.4106669</v>
      </c>
      <c r="J107">
        <f t="shared" si="8"/>
        <v>315302.47470652725</v>
      </c>
    </row>
    <row r="108" spans="1:11" x14ac:dyDescent="0.2">
      <c r="A108" t="s">
        <v>44</v>
      </c>
      <c r="B108" t="s">
        <v>8</v>
      </c>
      <c r="C108">
        <v>11</v>
      </c>
      <c r="D108">
        <v>10</v>
      </c>
      <c r="E108">
        <v>2020</v>
      </c>
      <c r="G108">
        <v>0.42192399999999997</v>
      </c>
      <c r="J108">
        <f t="shared" si="8"/>
        <v>239212.30783390804</v>
      </c>
    </row>
    <row r="109" spans="1:11" x14ac:dyDescent="0.2">
      <c r="A109" t="s">
        <v>45</v>
      </c>
      <c r="B109" t="s">
        <v>46</v>
      </c>
      <c r="C109">
        <v>12</v>
      </c>
      <c r="D109">
        <v>10</v>
      </c>
      <c r="E109">
        <v>2020</v>
      </c>
      <c r="G109">
        <v>0.41546422</v>
      </c>
      <c r="J109">
        <f t="shared" si="8"/>
        <v>9515.0249750585754</v>
      </c>
    </row>
    <row r="110" spans="1:11" x14ac:dyDescent="0.2">
      <c r="A110" t="s">
        <v>7</v>
      </c>
      <c r="B110" t="s">
        <v>8</v>
      </c>
      <c r="C110">
        <v>1</v>
      </c>
      <c r="D110">
        <v>11</v>
      </c>
      <c r="E110">
        <v>2020</v>
      </c>
      <c r="F110">
        <f>L11</f>
        <v>1871829.09127357</v>
      </c>
      <c r="G110">
        <v>0.41546422</v>
      </c>
      <c r="I110">
        <f>($I$2-F110)/$I$3</f>
        <v>2.5161686638872277E-2</v>
      </c>
      <c r="K110">
        <f>SUM(J111:J121)</f>
        <v>1871829.0912735697</v>
      </c>
    </row>
    <row r="111" spans="1:11" x14ac:dyDescent="0.2">
      <c r="A111" t="s">
        <v>33</v>
      </c>
      <c r="B111" t="s">
        <v>8</v>
      </c>
      <c r="C111">
        <v>2</v>
      </c>
      <c r="D111">
        <v>11</v>
      </c>
      <c r="E111">
        <v>2020</v>
      </c>
      <c r="G111">
        <v>0.40515810000000002</v>
      </c>
      <c r="J111">
        <f>F3*(1-$I$110/G3)</f>
        <v>29939.120876624005</v>
      </c>
    </row>
    <row r="112" spans="1:11" x14ac:dyDescent="0.2">
      <c r="A112" t="s">
        <v>34</v>
      </c>
      <c r="B112" t="s">
        <v>8</v>
      </c>
      <c r="C112">
        <v>3</v>
      </c>
      <c r="D112">
        <v>11</v>
      </c>
      <c r="E112">
        <v>2020</v>
      </c>
      <c r="G112">
        <v>0.40769869999999997</v>
      </c>
      <c r="J112">
        <f t="shared" ref="J112:J121" si="9">F4*(1-$I$110/G4)</f>
        <v>5738.4552362316253</v>
      </c>
    </row>
    <row r="113" spans="1:11" x14ac:dyDescent="0.2">
      <c r="A113" t="s">
        <v>36</v>
      </c>
      <c r="B113" t="s">
        <v>8</v>
      </c>
      <c r="C113">
        <v>4</v>
      </c>
      <c r="D113">
        <v>11</v>
      </c>
      <c r="E113">
        <v>2020</v>
      </c>
      <c r="G113">
        <v>0.41830860000000003</v>
      </c>
      <c r="J113">
        <f t="shared" si="9"/>
        <v>35560.467295666611</v>
      </c>
    </row>
    <row r="114" spans="1:11" x14ac:dyDescent="0.2">
      <c r="A114" t="s">
        <v>38</v>
      </c>
      <c r="B114" t="s">
        <v>8</v>
      </c>
      <c r="C114">
        <v>5</v>
      </c>
      <c r="D114">
        <v>11</v>
      </c>
      <c r="E114">
        <v>2020</v>
      </c>
      <c r="G114">
        <v>0.4132538</v>
      </c>
      <c r="J114">
        <f t="shared" si="9"/>
        <v>29178.304477198413</v>
      </c>
    </row>
    <row r="115" spans="1:11" x14ac:dyDescent="0.2">
      <c r="A115" t="s">
        <v>39</v>
      </c>
      <c r="B115" t="s">
        <v>8</v>
      </c>
      <c r="C115">
        <v>6</v>
      </c>
      <c r="D115">
        <v>11</v>
      </c>
      <c r="E115">
        <v>2020</v>
      </c>
      <c r="G115">
        <v>0.42212359999999999</v>
      </c>
      <c r="J115">
        <f t="shared" si="9"/>
        <v>358312.75014894613</v>
      </c>
    </row>
    <row r="116" spans="1:11" x14ac:dyDescent="0.2">
      <c r="A116" t="s">
        <v>40</v>
      </c>
      <c r="B116" t="s">
        <v>8</v>
      </c>
      <c r="C116">
        <v>7</v>
      </c>
      <c r="D116">
        <v>11</v>
      </c>
      <c r="E116">
        <v>2020</v>
      </c>
      <c r="G116">
        <v>0.43154420000000004</v>
      </c>
      <c r="J116">
        <f t="shared" si="9"/>
        <v>708436.84089545638</v>
      </c>
    </row>
    <row r="117" spans="1:11" x14ac:dyDescent="0.2">
      <c r="A117" t="s">
        <v>41</v>
      </c>
      <c r="B117" t="s">
        <v>8</v>
      </c>
      <c r="C117">
        <v>8</v>
      </c>
      <c r="D117">
        <v>11</v>
      </c>
      <c r="E117">
        <v>2020</v>
      </c>
      <c r="G117">
        <v>0.40876980000000002</v>
      </c>
      <c r="J117">
        <f t="shared" si="9"/>
        <v>60208.59126684787</v>
      </c>
    </row>
    <row r="118" spans="1:11" x14ac:dyDescent="0.2">
      <c r="A118" t="s">
        <v>42</v>
      </c>
      <c r="B118" t="s">
        <v>8</v>
      </c>
      <c r="C118">
        <v>9</v>
      </c>
      <c r="D118">
        <v>11</v>
      </c>
      <c r="E118">
        <v>2020</v>
      </c>
      <c r="G118">
        <v>0.41519449999999997</v>
      </c>
      <c r="J118">
        <f t="shared" si="9"/>
        <v>77408.015185812314</v>
      </c>
    </row>
    <row r="119" spans="1:11" x14ac:dyDescent="0.2">
      <c r="A119" t="s">
        <v>43</v>
      </c>
      <c r="B119" t="s">
        <v>8</v>
      </c>
      <c r="C119">
        <v>10</v>
      </c>
      <c r="D119">
        <v>11</v>
      </c>
      <c r="E119">
        <v>2020</v>
      </c>
      <c r="G119">
        <v>0.4106669</v>
      </c>
      <c r="J119">
        <f t="shared" si="9"/>
        <v>317009.89349543216</v>
      </c>
    </row>
    <row r="120" spans="1:11" x14ac:dyDescent="0.2">
      <c r="A120" t="s">
        <v>44</v>
      </c>
      <c r="B120" t="s">
        <v>8</v>
      </c>
      <c r="C120">
        <v>11</v>
      </c>
      <c r="D120">
        <v>11</v>
      </c>
      <c r="E120">
        <v>2020</v>
      </c>
      <c r="G120">
        <v>0.42192399999999997</v>
      </c>
      <c r="J120">
        <f t="shared" si="9"/>
        <v>240470.73857584671</v>
      </c>
    </row>
    <row r="121" spans="1:11" x14ac:dyDescent="0.2">
      <c r="A121" t="s">
        <v>45</v>
      </c>
      <c r="B121" t="s">
        <v>46</v>
      </c>
      <c r="C121">
        <v>12</v>
      </c>
      <c r="D121">
        <v>11</v>
      </c>
      <c r="E121">
        <v>2020</v>
      </c>
      <c r="G121">
        <v>0.41546422</v>
      </c>
      <c r="J121">
        <f t="shared" si="9"/>
        <v>9565.9138195077558</v>
      </c>
    </row>
    <row r="122" spans="1:11" x14ac:dyDescent="0.2">
      <c r="A122" t="s">
        <v>7</v>
      </c>
      <c r="B122" t="s">
        <v>8</v>
      </c>
      <c r="C122">
        <v>1</v>
      </c>
      <c r="D122">
        <v>12</v>
      </c>
      <c r="E122">
        <v>2020</v>
      </c>
      <c r="F122">
        <f>L12</f>
        <v>1883450.937145432</v>
      </c>
      <c r="G122">
        <v>0.41546422</v>
      </c>
      <c r="I122">
        <f>($I$2-F122)/$I$3</f>
        <v>2.2696125030210908E-2</v>
      </c>
      <c r="K122">
        <f>SUM(J123:J133)</f>
        <v>1883450.9371454318</v>
      </c>
    </row>
    <row r="123" spans="1:11" x14ac:dyDescent="0.2">
      <c r="A123" t="s">
        <v>33</v>
      </c>
      <c r="B123" t="s">
        <v>8</v>
      </c>
      <c r="C123">
        <v>2</v>
      </c>
      <c r="D123">
        <v>12</v>
      </c>
      <c r="E123">
        <v>2020</v>
      </c>
      <c r="G123">
        <v>0.40515810000000002</v>
      </c>
      <c r="J123">
        <f>F3*(1-$I$122/G3)</f>
        <v>30133.377307566487</v>
      </c>
    </row>
    <row r="124" spans="1:11" x14ac:dyDescent="0.2">
      <c r="A124" t="s">
        <v>34</v>
      </c>
      <c r="B124" t="s">
        <v>8</v>
      </c>
      <c r="C124">
        <v>3</v>
      </c>
      <c r="D124">
        <v>12</v>
      </c>
      <c r="E124">
        <v>2020</v>
      </c>
      <c r="G124">
        <v>0.40769869999999997</v>
      </c>
      <c r="J124">
        <f t="shared" ref="J124:J133" si="10">F4*(1-$I$122/G4)</f>
        <v>5775.4412387079865</v>
      </c>
    </row>
    <row r="125" spans="1:11" x14ac:dyDescent="0.2">
      <c r="A125" t="s">
        <v>36</v>
      </c>
      <c r="B125" t="s">
        <v>8</v>
      </c>
      <c r="C125">
        <v>4</v>
      </c>
      <c r="D125">
        <v>12</v>
      </c>
      <c r="E125">
        <v>2020</v>
      </c>
      <c r="G125">
        <v>0.41830860000000003</v>
      </c>
      <c r="J125">
        <f t="shared" si="10"/>
        <v>35783.479406332015</v>
      </c>
    </row>
    <row r="126" spans="1:11" x14ac:dyDescent="0.2">
      <c r="A126" t="s">
        <v>38</v>
      </c>
      <c r="B126" t="s">
        <v>8</v>
      </c>
      <c r="C126">
        <v>5</v>
      </c>
      <c r="D126">
        <v>12</v>
      </c>
      <c r="E126">
        <v>2020</v>
      </c>
      <c r="G126">
        <v>0.4132538</v>
      </c>
      <c r="J126">
        <f t="shared" si="10"/>
        <v>29363.675178761398</v>
      </c>
    </row>
    <row r="127" spans="1:11" x14ac:dyDescent="0.2">
      <c r="A127" t="s">
        <v>39</v>
      </c>
      <c r="B127" t="s">
        <v>8</v>
      </c>
      <c r="C127">
        <v>6</v>
      </c>
      <c r="D127">
        <v>12</v>
      </c>
      <c r="E127">
        <v>2020</v>
      </c>
      <c r="G127">
        <v>0.42212359999999999</v>
      </c>
      <c r="J127">
        <f t="shared" si="10"/>
        <v>360538.2587706194</v>
      </c>
    </row>
    <row r="128" spans="1:11" x14ac:dyDescent="0.2">
      <c r="A128" t="s">
        <v>40</v>
      </c>
      <c r="B128" t="s">
        <v>8</v>
      </c>
      <c r="C128">
        <v>7</v>
      </c>
      <c r="D128">
        <v>12</v>
      </c>
      <c r="E128">
        <v>2020</v>
      </c>
      <c r="G128">
        <v>0.43154420000000004</v>
      </c>
      <c r="J128">
        <f t="shared" si="10"/>
        <v>712734.99502277491</v>
      </c>
    </row>
    <row r="129" spans="1:11" x14ac:dyDescent="0.2">
      <c r="A129" t="s">
        <v>41</v>
      </c>
      <c r="B129" t="s">
        <v>8</v>
      </c>
      <c r="C129">
        <v>8</v>
      </c>
      <c r="D129">
        <v>12</v>
      </c>
      <c r="E129">
        <v>2020</v>
      </c>
      <c r="G129">
        <v>0.40876980000000002</v>
      </c>
      <c r="J129">
        <f t="shared" si="10"/>
        <v>60595.569503148567</v>
      </c>
    </row>
    <row r="130" spans="1:11" x14ac:dyDescent="0.2">
      <c r="A130" t="s">
        <v>42</v>
      </c>
      <c r="B130" t="s">
        <v>8</v>
      </c>
      <c r="C130">
        <v>9</v>
      </c>
      <c r="D130">
        <v>12</v>
      </c>
      <c r="E130">
        <v>2020</v>
      </c>
      <c r="G130">
        <v>0.41519449999999997</v>
      </c>
      <c r="J130">
        <f t="shared" si="10"/>
        <v>77897.343836907385</v>
      </c>
    </row>
    <row r="131" spans="1:11" x14ac:dyDescent="0.2">
      <c r="A131" t="s">
        <v>43</v>
      </c>
      <c r="B131" t="s">
        <v>8</v>
      </c>
      <c r="C131">
        <v>10</v>
      </c>
      <c r="D131">
        <v>12</v>
      </c>
      <c r="E131">
        <v>2020</v>
      </c>
      <c r="G131">
        <v>0.4106669</v>
      </c>
      <c r="J131">
        <f t="shared" si="10"/>
        <v>319037.38208930491</v>
      </c>
    </row>
    <row r="132" spans="1:11" x14ac:dyDescent="0.2">
      <c r="A132" t="s">
        <v>44</v>
      </c>
      <c r="B132" t="s">
        <v>8</v>
      </c>
      <c r="C132">
        <v>11</v>
      </c>
      <c r="D132">
        <v>12</v>
      </c>
      <c r="E132">
        <v>2020</v>
      </c>
      <c r="G132">
        <v>0.42192399999999997</v>
      </c>
      <c r="J132">
        <f t="shared" si="10"/>
        <v>241965.07259163668</v>
      </c>
    </row>
    <row r="133" spans="1:11" x14ac:dyDescent="0.2">
      <c r="A133" t="s">
        <v>45</v>
      </c>
      <c r="B133" t="s">
        <v>46</v>
      </c>
      <c r="C133">
        <v>12</v>
      </c>
      <c r="D133">
        <v>12</v>
      </c>
      <c r="E133">
        <v>2020</v>
      </c>
      <c r="G133">
        <v>0.41546422</v>
      </c>
      <c r="J133">
        <f t="shared" si="10"/>
        <v>9626.3421996723264</v>
      </c>
    </row>
    <row r="134" spans="1:11" x14ac:dyDescent="0.2">
      <c r="A134" t="s">
        <v>7</v>
      </c>
      <c r="B134" t="s">
        <v>8</v>
      </c>
      <c r="C134">
        <v>1</v>
      </c>
      <c r="D134">
        <v>1</v>
      </c>
      <c r="E134">
        <v>2021</v>
      </c>
      <c r="F134">
        <f>L13</f>
        <v>1889956.1104033436</v>
      </c>
      <c r="G134">
        <v>0.41546422</v>
      </c>
      <c r="I134">
        <f>($I$2-F134)/$I$3</f>
        <v>2.1316059796233779E-2</v>
      </c>
      <c r="K134">
        <f>SUM(J135:J145)</f>
        <v>1889956.110403344</v>
      </c>
    </row>
    <row r="135" spans="1:11" x14ac:dyDescent="0.2">
      <c r="A135" t="s">
        <v>33</v>
      </c>
      <c r="B135" t="s">
        <v>8</v>
      </c>
      <c r="C135">
        <v>2</v>
      </c>
      <c r="D135">
        <v>1</v>
      </c>
      <c r="E135">
        <v>2021</v>
      </c>
      <c r="F135" s="3"/>
      <c r="G135">
        <v>0.40515810000000002</v>
      </c>
      <c r="J135">
        <f>F3*(1-$I$134/G3)</f>
        <v>30242.109754518297</v>
      </c>
    </row>
    <row r="136" spans="1:11" x14ac:dyDescent="0.2">
      <c r="A136" t="s">
        <v>34</v>
      </c>
      <c r="B136" t="s">
        <v>8</v>
      </c>
      <c r="C136">
        <v>3</v>
      </c>
      <c r="D136">
        <v>1</v>
      </c>
      <c r="E136">
        <v>2021</v>
      </c>
      <c r="F136" s="3"/>
      <c r="G136">
        <v>0.40769869999999997</v>
      </c>
      <c r="J136">
        <f t="shared" ref="J136:J145" si="11">F4*(1-$I$134/G4)</f>
        <v>5796.1436604126839</v>
      </c>
    </row>
    <row r="137" spans="1:11" x14ac:dyDescent="0.2">
      <c r="A137" t="s">
        <v>36</v>
      </c>
      <c r="B137" t="s">
        <v>8</v>
      </c>
      <c r="C137">
        <v>4</v>
      </c>
      <c r="D137">
        <v>1</v>
      </c>
      <c r="E137">
        <v>2021</v>
      </c>
      <c r="F137" s="3"/>
      <c r="G137">
        <v>0.41830860000000003</v>
      </c>
      <c r="J137">
        <f t="shared" si="11"/>
        <v>35908.307461572658</v>
      </c>
    </row>
    <row r="138" spans="1:11" x14ac:dyDescent="0.2">
      <c r="A138" t="s">
        <v>38</v>
      </c>
      <c r="B138" t="s">
        <v>8</v>
      </c>
      <c r="C138">
        <v>5</v>
      </c>
      <c r="D138">
        <v>1</v>
      </c>
      <c r="E138">
        <v>2021</v>
      </c>
      <c r="F138" s="3"/>
      <c r="G138">
        <v>0.4132538</v>
      </c>
      <c r="J138">
        <f t="shared" si="11"/>
        <v>29467.433957177775</v>
      </c>
    </row>
    <row r="139" spans="1:11" x14ac:dyDescent="0.2">
      <c r="A139" t="s">
        <v>39</v>
      </c>
      <c r="B139" t="s">
        <v>8</v>
      </c>
      <c r="C139">
        <v>6</v>
      </c>
      <c r="D139">
        <v>1</v>
      </c>
      <c r="E139">
        <v>2021</v>
      </c>
      <c r="F139" s="3"/>
      <c r="G139">
        <v>0.42212359999999999</v>
      </c>
      <c r="J139">
        <f t="shared" si="11"/>
        <v>361783.95754606201</v>
      </c>
    </row>
    <row r="140" spans="1:11" x14ac:dyDescent="0.2">
      <c r="A140" t="s">
        <v>40</v>
      </c>
      <c r="B140" t="s">
        <v>8</v>
      </c>
      <c r="C140">
        <v>7</v>
      </c>
      <c r="D140">
        <v>1</v>
      </c>
      <c r="E140">
        <v>2021</v>
      </c>
      <c r="F140" s="3"/>
      <c r="G140">
        <v>0.43154420000000004</v>
      </c>
      <c r="J140">
        <f t="shared" si="11"/>
        <v>715140.8294827817</v>
      </c>
    </row>
    <row r="141" spans="1:11" x14ac:dyDescent="0.2">
      <c r="A141" t="s">
        <v>41</v>
      </c>
      <c r="B141" t="s">
        <v>8</v>
      </c>
      <c r="C141">
        <v>8</v>
      </c>
      <c r="D141">
        <v>1</v>
      </c>
      <c r="E141">
        <v>2021</v>
      </c>
      <c r="F141" s="3"/>
      <c r="G141">
        <v>0.40876980000000002</v>
      </c>
      <c r="J141">
        <f t="shared" si="11"/>
        <v>60812.175410844509</v>
      </c>
    </row>
    <row r="142" spans="1:11" x14ac:dyDescent="0.2">
      <c r="A142" t="s">
        <v>42</v>
      </c>
      <c r="B142" t="s">
        <v>8</v>
      </c>
      <c r="C142">
        <v>9</v>
      </c>
      <c r="D142">
        <v>1</v>
      </c>
      <c r="E142">
        <v>2021</v>
      </c>
      <c r="F142" s="3"/>
      <c r="G142">
        <v>0.41519449999999997</v>
      </c>
      <c r="J142">
        <f t="shared" si="11"/>
        <v>78171.239024516137</v>
      </c>
    </row>
    <row r="143" spans="1:11" x14ac:dyDescent="0.2">
      <c r="A143" t="s">
        <v>43</v>
      </c>
      <c r="B143" t="s">
        <v>8</v>
      </c>
      <c r="C143">
        <v>10</v>
      </c>
      <c r="D143">
        <v>1</v>
      </c>
      <c r="E143">
        <v>2021</v>
      </c>
      <c r="F143" s="3"/>
      <c r="G143">
        <v>0.4106669</v>
      </c>
      <c r="J143">
        <f t="shared" si="11"/>
        <v>320172.24179463921</v>
      </c>
    </row>
    <row r="144" spans="1:11" x14ac:dyDescent="0.2">
      <c r="A144" t="s">
        <v>44</v>
      </c>
      <c r="B144" t="s">
        <v>8</v>
      </c>
      <c r="C144">
        <v>11</v>
      </c>
      <c r="D144">
        <v>1</v>
      </c>
      <c r="E144">
        <v>2021</v>
      </c>
      <c r="F144" s="3"/>
      <c r="G144">
        <v>0.42192399999999997</v>
      </c>
      <c r="J144">
        <f t="shared" si="11"/>
        <v>242801.50613111773</v>
      </c>
    </row>
    <row r="145" spans="1:11" x14ac:dyDescent="0.2">
      <c r="A145" t="s">
        <v>45</v>
      </c>
      <c r="B145" t="s">
        <v>46</v>
      </c>
      <c r="C145">
        <v>12</v>
      </c>
      <c r="D145">
        <v>1</v>
      </c>
      <c r="E145">
        <v>2020</v>
      </c>
      <c r="F145" s="3"/>
      <c r="G145">
        <v>0.41546422</v>
      </c>
      <c r="J145">
        <f t="shared" si="11"/>
        <v>9660.1661797009401</v>
      </c>
    </row>
    <row r="146" spans="1:11" x14ac:dyDescent="0.2">
      <c r="A146" t="s">
        <v>7</v>
      </c>
      <c r="B146" t="s">
        <v>8</v>
      </c>
      <c r="C146">
        <v>1</v>
      </c>
      <c r="D146">
        <v>2</v>
      </c>
      <c r="E146">
        <v>2021</v>
      </c>
      <c r="F146" s="3">
        <f>L14</f>
        <v>1898231.3931625912</v>
      </c>
      <c r="G146">
        <v>0.41546422</v>
      </c>
      <c r="I146">
        <f>($I$2-F146)/$I$3</f>
        <v>1.9560467810504821E-2</v>
      </c>
      <c r="K146">
        <f>SUM(J147:J157)</f>
        <v>1898231.3931625912</v>
      </c>
    </row>
    <row r="147" spans="1:11" x14ac:dyDescent="0.2">
      <c r="A147" t="s">
        <v>33</v>
      </c>
      <c r="B147" t="s">
        <v>8</v>
      </c>
      <c r="C147">
        <v>2</v>
      </c>
      <c r="D147">
        <v>2</v>
      </c>
      <c r="E147">
        <v>2021</v>
      </c>
      <c r="G147">
        <v>0.40515810000000002</v>
      </c>
      <c r="J147">
        <f>F3*(1-$I$146/G3)</f>
        <v>30380.429167077651</v>
      </c>
    </row>
    <row r="148" spans="1:11" x14ac:dyDescent="0.2">
      <c r="A148" t="s">
        <v>34</v>
      </c>
      <c r="B148" t="s">
        <v>8</v>
      </c>
      <c r="C148">
        <v>3</v>
      </c>
      <c r="D148">
        <v>2</v>
      </c>
      <c r="E148">
        <v>2021</v>
      </c>
      <c r="G148">
        <v>0.40769869999999997</v>
      </c>
      <c r="J148">
        <f t="shared" ref="J148:J157" si="12">F4*(1-$I$146/G4)</f>
        <v>5822.4793760985331</v>
      </c>
    </row>
    <row r="149" spans="1:11" x14ac:dyDescent="0.2">
      <c r="A149" t="s">
        <v>36</v>
      </c>
      <c r="B149" t="s">
        <v>8</v>
      </c>
      <c r="C149">
        <v>4</v>
      </c>
      <c r="D149">
        <v>2</v>
      </c>
      <c r="E149">
        <v>2021</v>
      </c>
      <c r="G149">
        <v>0.41830860000000003</v>
      </c>
      <c r="J149">
        <f t="shared" si="12"/>
        <v>36067.102225746996</v>
      </c>
    </row>
    <row r="150" spans="1:11" x14ac:dyDescent="0.2">
      <c r="A150" t="s">
        <v>38</v>
      </c>
      <c r="B150" t="s">
        <v>8</v>
      </c>
      <c r="C150">
        <v>5</v>
      </c>
      <c r="D150">
        <v>2</v>
      </c>
      <c r="E150">
        <v>2021</v>
      </c>
      <c r="G150">
        <v>0.4132538</v>
      </c>
      <c r="J150">
        <f t="shared" si="12"/>
        <v>29599.426326344172</v>
      </c>
    </row>
    <row r="151" spans="1:11" x14ac:dyDescent="0.2">
      <c r="A151" t="s">
        <v>39</v>
      </c>
      <c r="B151" t="s">
        <v>8</v>
      </c>
      <c r="C151">
        <v>6</v>
      </c>
      <c r="D151">
        <v>2</v>
      </c>
      <c r="E151">
        <v>2021</v>
      </c>
      <c r="G151">
        <v>0.42212359999999999</v>
      </c>
      <c r="J151">
        <f t="shared" si="12"/>
        <v>363368.62088874826</v>
      </c>
    </row>
    <row r="152" spans="1:11" x14ac:dyDescent="0.2">
      <c r="A152" t="s">
        <v>40</v>
      </c>
      <c r="B152" t="s">
        <v>8</v>
      </c>
      <c r="C152">
        <v>7</v>
      </c>
      <c r="D152">
        <v>2</v>
      </c>
      <c r="E152">
        <v>2021</v>
      </c>
      <c r="G152">
        <v>0.43154420000000004</v>
      </c>
      <c r="J152">
        <f t="shared" si="12"/>
        <v>718201.31067815737</v>
      </c>
    </row>
    <row r="153" spans="1:11" x14ac:dyDescent="0.2">
      <c r="A153" t="s">
        <v>41</v>
      </c>
      <c r="B153" t="s">
        <v>8</v>
      </c>
      <c r="C153">
        <v>8</v>
      </c>
      <c r="D153">
        <v>2</v>
      </c>
      <c r="E153">
        <v>2021</v>
      </c>
      <c r="G153">
        <v>0.40876980000000002</v>
      </c>
      <c r="J153">
        <f t="shared" si="12"/>
        <v>61087.721512760763</v>
      </c>
    </row>
    <row r="154" spans="1:11" x14ac:dyDescent="0.2">
      <c r="A154" t="s">
        <v>42</v>
      </c>
      <c r="B154" t="s">
        <v>8</v>
      </c>
      <c r="C154">
        <v>9</v>
      </c>
      <c r="D154">
        <v>2</v>
      </c>
      <c r="E154">
        <v>2021</v>
      </c>
      <c r="G154">
        <v>0.41519449999999997</v>
      </c>
      <c r="J154">
        <f t="shared" si="12"/>
        <v>78519.663276107414</v>
      </c>
    </row>
    <row r="155" spans="1:11" x14ac:dyDescent="0.2">
      <c r="A155" t="s">
        <v>43</v>
      </c>
      <c r="B155" t="s">
        <v>8</v>
      </c>
      <c r="C155">
        <v>10</v>
      </c>
      <c r="D155">
        <v>2</v>
      </c>
      <c r="E155">
        <v>2021</v>
      </c>
      <c r="G155">
        <v>0.4106669</v>
      </c>
      <c r="J155">
        <f t="shared" si="12"/>
        <v>321615.90587265522</v>
      </c>
    </row>
    <row r="156" spans="1:11" x14ac:dyDescent="0.2">
      <c r="A156" t="s">
        <v>44</v>
      </c>
      <c r="B156" t="s">
        <v>8</v>
      </c>
      <c r="C156">
        <v>11</v>
      </c>
      <c r="D156">
        <v>2</v>
      </c>
      <c r="E156">
        <v>2021</v>
      </c>
      <c r="G156">
        <v>0.42192399999999997</v>
      </c>
      <c r="J156">
        <f t="shared" si="12"/>
        <v>243865.53990456188</v>
      </c>
    </row>
    <row r="157" spans="1:11" x14ac:dyDescent="0.2">
      <c r="A157" t="s">
        <v>45</v>
      </c>
      <c r="B157" t="s">
        <v>46</v>
      </c>
      <c r="C157">
        <v>12</v>
      </c>
      <c r="D157">
        <v>2</v>
      </c>
      <c r="E157">
        <v>2020</v>
      </c>
      <c r="G157">
        <v>0.41546422</v>
      </c>
      <c r="J157">
        <f t="shared" si="12"/>
        <v>9703.1939343329177</v>
      </c>
    </row>
    <row r="158" spans="1:11" x14ac:dyDescent="0.2">
      <c r="A158" t="s">
        <v>7</v>
      </c>
      <c r="B158" t="s">
        <v>8</v>
      </c>
      <c r="C158">
        <v>1</v>
      </c>
      <c r="D158">
        <v>3</v>
      </c>
      <c r="E158">
        <v>2021</v>
      </c>
      <c r="F158" s="3">
        <f>L15</f>
        <v>1816289.6321005188</v>
      </c>
      <c r="G158">
        <v>0.41546422</v>
      </c>
      <c r="I158">
        <f>($I$2-F158)/$I$3</f>
        <v>3.6944320810129869E-2</v>
      </c>
      <c r="K158">
        <f>SUM(J159:J169)</f>
        <v>1816289.632100519</v>
      </c>
    </row>
    <row r="159" spans="1:11" x14ac:dyDescent="0.2">
      <c r="A159" t="s">
        <v>33</v>
      </c>
      <c r="B159" t="s">
        <v>8</v>
      </c>
      <c r="C159">
        <v>2</v>
      </c>
      <c r="D159">
        <v>3</v>
      </c>
      <c r="E159">
        <v>2021</v>
      </c>
      <c r="F159" s="3"/>
      <c r="G159">
        <v>0.40515810000000002</v>
      </c>
      <c r="J159">
        <f>F3*(1-$I$158/G3)</f>
        <v>29010.791828520392</v>
      </c>
    </row>
    <row r="160" spans="1:11" x14ac:dyDescent="0.2">
      <c r="A160" t="s">
        <v>34</v>
      </c>
      <c r="B160" t="s">
        <v>8</v>
      </c>
      <c r="C160">
        <v>3</v>
      </c>
      <c r="D160">
        <v>3</v>
      </c>
      <c r="E160">
        <v>2021</v>
      </c>
      <c r="F160" s="3"/>
      <c r="G160">
        <v>0.40769869999999997</v>
      </c>
      <c r="J160">
        <f t="shared" ref="J160:J169" si="13">F4*(1-$I$158/G4)</f>
        <v>5561.7034020429037</v>
      </c>
    </row>
    <row r="161" spans="1:10" x14ac:dyDescent="0.2">
      <c r="A161" t="s">
        <v>36</v>
      </c>
      <c r="B161" t="s">
        <v>8</v>
      </c>
      <c r="C161">
        <v>4</v>
      </c>
      <c r="D161">
        <v>3</v>
      </c>
      <c r="E161">
        <v>2021</v>
      </c>
      <c r="F161" s="3"/>
      <c r="G161">
        <v>0.41830860000000003</v>
      </c>
      <c r="J161">
        <f t="shared" si="13"/>
        <v>34494.718175263522</v>
      </c>
    </row>
    <row r="162" spans="1:10" x14ac:dyDescent="0.2">
      <c r="A162" t="s">
        <v>38</v>
      </c>
      <c r="B162" t="s">
        <v>8</v>
      </c>
      <c r="C162">
        <v>5</v>
      </c>
      <c r="D162">
        <v>3</v>
      </c>
      <c r="E162">
        <v>2021</v>
      </c>
      <c r="F162" s="3"/>
      <c r="G162">
        <v>0.4132538</v>
      </c>
      <c r="J162">
        <f t="shared" si="13"/>
        <v>28292.43930355474</v>
      </c>
    </row>
    <row r="163" spans="1:10" x14ac:dyDescent="0.2">
      <c r="A163" t="s">
        <v>39</v>
      </c>
      <c r="B163" t="s">
        <v>8</v>
      </c>
      <c r="C163">
        <v>6</v>
      </c>
      <c r="D163">
        <v>3</v>
      </c>
      <c r="E163">
        <v>2021</v>
      </c>
      <c r="F163" s="3"/>
      <c r="G163">
        <v>0.42212359999999999</v>
      </c>
      <c r="J163">
        <f t="shared" si="13"/>
        <v>347677.30147792591</v>
      </c>
    </row>
    <row r="164" spans="1:10" x14ac:dyDescent="0.2">
      <c r="A164" t="s">
        <v>40</v>
      </c>
      <c r="B164" t="s">
        <v>8</v>
      </c>
      <c r="C164">
        <v>7</v>
      </c>
      <c r="D164">
        <v>3</v>
      </c>
      <c r="E164">
        <v>2021</v>
      </c>
      <c r="F164" s="3"/>
      <c r="G164">
        <v>0.43154420000000004</v>
      </c>
      <c r="J164">
        <f t="shared" si="13"/>
        <v>687896.45873020589</v>
      </c>
    </row>
    <row r="165" spans="1:10" x14ac:dyDescent="0.2">
      <c r="A165" t="s">
        <v>41</v>
      </c>
      <c r="B165" t="s">
        <v>8</v>
      </c>
      <c r="C165">
        <v>8</v>
      </c>
      <c r="D165">
        <v>3</v>
      </c>
      <c r="E165">
        <v>2021</v>
      </c>
      <c r="F165" s="3"/>
      <c r="G165">
        <v>0.40876980000000002</v>
      </c>
      <c r="J165">
        <f t="shared" si="13"/>
        <v>58359.266969068485</v>
      </c>
    </row>
    <row r="166" spans="1:10" x14ac:dyDescent="0.2">
      <c r="A166" t="s">
        <v>42</v>
      </c>
      <c r="B166" t="s">
        <v>8</v>
      </c>
      <c r="C166">
        <v>9</v>
      </c>
      <c r="D166">
        <v>3</v>
      </c>
      <c r="E166">
        <v>2021</v>
      </c>
      <c r="F166" s="3"/>
      <c r="G166">
        <v>0.41519449999999997</v>
      </c>
      <c r="J166">
        <f t="shared" si="13"/>
        <v>75069.570076546341</v>
      </c>
    </row>
    <row r="167" spans="1:10" x14ac:dyDescent="0.2">
      <c r="A167" t="s">
        <v>43</v>
      </c>
      <c r="B167" t="s">
        <v>8</v>
      </c>
      <c r="C167">
        <v>10</v>
      </c>
      <c r="D167">
        <v>3</v>
      </c>
      <c r="E167">
        <v>2021</v>
      </c>
      <c r="F167" s="3"/>
      <c r="G167">
        <v>0.4106669</v>
      </c>
      <c r="J167">
        <f t="shared" si="13"/>
        <v>307320.75966722891</v>
      </c>
    </row>
    <row r="168" spans="1:10" x14ac:dyDescent="0.2">
      <c r="A168" t="s">
        <v>44</v>
      </c>
      <c r="B168" t="s">
        <v>8</v>
      </c>
      <c r="C168">
        <v>11</v>
      </c>
      <c r="D168">
        <v>3</v>
      </c>
      <c r="E168">
        <v>2021</v>
      </c>
      <c r="F168" s="3"/>
      <c r="G168">
        <v>0.42192399999999997</v>
      </c>
      <c r="J168">
        <f t="shared" si="13"/>
        <v>233329.48890037058</v>
      </c>
    </row>
    <row r="169" spans="1:10" x14ac:dyDescent="0.2">
      <c r="A169" t="s">
        <v>45</v>
      </c>
      <c r="B169" t="s">
        <v>46</v>
      </c>
      <c r="C169">
        <v>12</v>
      </c>
      <c r="D169">
        <v>3</v>
      </c>
      <c r="E169">
        <v>2020</v>
      </c>
      <c r="F169" s="3"/>
      <c r="G169">
        <v>0.41546422</v>
      </c>
      <c r="J169">
        <f t="shared" si="13"/>
        <v>9277.1335697911836</v>
      </c>
    </row>
    <row r="170" spans="1:10" x14ac:dyDescent="0.2">
      <c r="F17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4CFE-EF7A-C048-96A7-C5FA52C4B243}">
  <dimension ref="A1:T169"/>
  <sheetViews>
    <sheetView topLeftCell="F1" workbookViewId="0">
      <selection activeCell="G40" sqref="G40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28</v>
      </c>
      <c r="Q1" t="s">
        <v>49</v>
      </c>
      <c r="R1" t="s">
        <v>50</v>
      </c>
      <c r="T1" t="s">
        <v>30</v>
      </c>
    </row>
    <row r="2" spans="1:20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Q2" t="s">
        <v>7</v>
      </c>
      <c r="R2">
        <f>(F14-F2)/F2</f>
        <v>-4.6322386554789256E-2</v>
      </c>
      <c r="S2">
        <f>(F14-F2)</f>
        <v>-92201.60683740885</v>
      </c>
      <c r="T2">
        <f>R2*100</f>
        <v>-4.6322386554789254</v>
      </c>
    </row>
    <row r="3" spans="1:20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1846869</v>
      </c>
      <c r="Q3" t="s">
        <v>33</v>
      </c>
      <c r="R3">
        <f>(G28-F16)/F16</f>
        <v>-4.8278604847107318E-2</v>
      </c>
      <c r="S3">
        <f>(G28-F16)</f>
        <v>-1541.1282569803407</v>
      </c>
      <c r="T3">
        <f t="shared" ref="T3:T13" si="0">R3*100</f>
        <v>-4.8278604847107314</v>
      </c>
    </row>
    <row r="4" spans="1:20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1795215.211869067</v>
      </c>
      <c r="Q4" t="s">
        <v>34</v>
      </c>
      <c r="R4">
        <f>(G42-F30)/F30</f>
        <v>-4.7977753695326503E-2</v>
      </c>
      <c r="S4">
        <f>(G42-F30)</f>
        <v>-293.42747240086464</v>
      </c>
      <c r="T4">
        <f t="shared" si="0"/>
        <v>-4.7977753695326504</v>
      </c>
    </row>
    <row r="5" spans="1:20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1816498.0116684991</v>
      </c>
      <c r="Q5" t="s">
        <v>36</v>
      </c>
      <c r="R5">
        <f>(G56-F44)/F44</f>
        <v>-4.6760855049369748E-2</v>
      </c>
      <c r="S5">
        <f>(G56-F44)</f>
        <v>-1769.2606815011823</v>
      </c>
      <c r="T5">
        <f t="shared" si="0"/>
        <v>-4.6760855049369745</v>
      </c>
    </row>
    <row r="6" spans="1:20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1830901.4434065365</v>
      </c>
      <c r="Q6" t="s">
        <v>38</v>
      </c>
      <c r="R6">
        <f>(G70-F58)/F58</f>
        <v>-4.7332820195494403E-2</v>
      </c>
      <c r="S6">
        <f>(G70-F58)</f>
        <v>-1470.6335579673614</v>
      </c>
      <c r="T6">
        <f t="shared" si="0"/>
        <v>-4.7332820195494403</v>
      </c>
    </row>
    <row r="7" spans="1:20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1837383.1079225114</v>
      </c>
      <c r="Q7" t="s">
        <v>39</v>
      </c>
      <c r="R7">
        <f>(G84-F72)/F72</f>
        <v>-4.6338247400772747E-2</v>
      </c>
      <c r="S7">
        <f>(G84-F72)</f>
        <v>-17656.013787413016</v>
      </c>
      <c r="T7">
        <f t="shared" si="0"/>
        <v>-4.6338247400772747</v>
      </c>
    </row>
    <row r="8" spans="1:20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1846215.1425918366</v>
      </c>
      <c r="Q8" t="s">
        <v>40</v>
      </c>
      <c r="R8">
        <f>(G98-F86)/F86</f>
        <v>-4.5326684521550274E-2</v>
      </c>
      <c r="S8">
        <f>(G98-F86)</f>
        <v>-34099.292086904054</v>
      </c>
      <c r="T8">
        <f t="shared" si="0"/>
        <v>-4.5326684521550273</v>
      </c>
    </row>
    <row r="9" spans="1:20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1852200.4154134942</v>
      </c>
      <c r="Q9" t="s">
        <v>41</v>
      </c>
      <c r="R9">
        <f>(G112-F100)/F100</f>
        <v>-4.785203752944768E-2</v>
      </c>
      <c r="S9">
        <f>(G112-F100)</f>
        <v>-3070.0816024772867</v>
      </c>
      <c r="T9">
        <f t="shared" si="0"/>
        <v>-4.785203752944768</v>
      </c>
    </row>
    <row r="10" spans="1:20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1862041.9299236406</v>
      </c>
      <c r="Q10" t="s">
        <v>42</v>
      </c>
      <c r="R10">
        <f>(G126-F114)/F114</f>
        <v>-4.711157737037671E-2</v>
      </c>
      <c r="S10">
        <f>(G126-F114)</f>
        <v>-3882.0759111752704</v>
      </c>
      <c r="T10">
        <f t="shared" si="0"/>
        <v>-4.7111577370376709</v>
      </c>
    </row>
    <row r="11" spans="1:20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1871829.09127357</v>
      </c>
      <c r="Q11" t="s">
        <v>43</v>
      </c>
      <c r="R11">
        <f>(G140-F128)/F128</f>
        <v>-4.7630982215768607E-2</v>
      </c>
      <c r="S11">
        <f>(G140-F128)</f>
        <v>-16085.027134302887</v>
      </c>
      <c r="T11">
        <f t="shared" si="0"/>
        <v>-4.7630982215768602</v>
      </c>
    </row>
    <row r="12" spans="1:20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1883450.937145432</v>
      </c>
      <c r="Q12" t="s">
        <v>44</v>
      </c>
      <c r="R12">
        <f>(G154-F142)/F142</f>
        <v>-4.6360168680863935E-2</v>
      </c>
      <c r="S12">
        <f>(G154-F142)</f>
        <v>-11855.259390525607</v>
      </c>
      <c r="T12">
        <f t="shared" si="0"/>
        <v>-4.6360168680863936</v>
      </c>
    </row>
    <row r="13" spans="1:20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1889956.1104033436</v>
      </c>
      <c r="Q13" t="s">
        <v>45</v>
      </c>
      <c r="R13">
        <f>(G168-F156)/F156</f>
        <v>-4.708099246309301E-2</v>
      </c>
      <c r="S13">
        <f>(G168-F156)</f>
        <v>-479.40695576120561</v>
      </c>
      <c r="T13">
        <f t="shared" si="0"/>
        <v>-4.7080992463093008</v>
      </c>
    </row>
    <row r="14" spans="1:20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>
        <v>1898231.3931625912</v>
      </c>
      <c r="S14">
        <f>SUM(S3:S13)</f>
        <v>-92201.606837409068</v>
      </c>
    </row>
    <row r="15" spans="1:20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1816289.6321005188</v>
      </c>
    </row>
    <row r="16" spans="1:20" x14ac:dyDescent="0.2">
      <c r="A16" t="s">
        <v>33</v>
      </c>
      <c r="B16" t="s">
        <v>8</v>
      </c>
      <c r="C16">
        <v>2</v>
      </c>
      <c r="D16">
        <v>2</v>
      </c>
      <c r="E16">
        <v>2020</v>
      </c>
      <c r="F16">
        <v>31921.557424057992</v>
      </c>
    </row>
    <row r="17" spans="1:7" x14ac:dyDescent="0.2">
      <c r="A17" t="s">
        <v>33</v>
      </c>
      <c r="B17" t="s">
        <v>8</v>
      </c>
      <c r="C17">
        <v>2</v>
      </c>
      <c r="D17">
        <v>3</v>
      </c>
      <c r="E17">
        <v>2020</v>
      </c>
      <c r="G17">
        <v>29521.918798721603</v>
      </c>
    </row>
    <row r="18" spans="1:7" x14ac:dyDescent="0.2">
      <c r="A18" t="s">
        <v>33</v>
      </c>
      <c r="B18" t="s">
        <v>8</v>
      </c>
      <c r="C18">
        <v>2</v>
      </c>
      <c r="D18">
        <v>4</v>
      </c>
      <c r="E18">
        <v>2020</v>
      </c>
      <c r="G18">
        <v>28658.537831738733</v>
      </c>
    </row>
    <row r="19" spans="1:7" x14ac:dyDescent="0.2">
      <c r="A19" t="s">
        <v>33</v>
      </c>
      <c r="B19" t="s">
        <v>8</v>
      </c>
      <c r="C19">
        <v>2</v>
      </c>
      <c r="D19">
        <v>5</v>
      </c>
      <c r="E19">
        <v>2020</v>
      </c>
      <c r="G19">
        <v>29014.274844179308</v>
      </c>
    </row>
    <row r="20" spans="1:7" x14ac:dyDescent="0.2">
      <c r="A20" t="s">
        <v>33</v>
      </c>
      <c r="B20" t="s">
        <v>8</v>
      </c>
      <c r="C20">
        <v>2</v>
      </c>
      <c r="D20">
        <v>6</v>
      </c>
      <c r="E20">
        <v>2020</v>
      </c>
      <c r="G20">
        <v>29255.024831195486</v>
      </c>
    </row>
    <row r="21" spans="1:7" x14ac:dyDescent="0.2">
      <c r="A21" t="s">
        <v>33</v>
      </c>
      <c r="B21" t="s">
        <v>8</v>
      </c>
      <c r="C21">
        <v>2</v>
      </c>
      <c r="D21">
        <v>7</v>
      </c>
      <c r="E21">
        <v>2020</v>
      </c>
      <c r="G21">
        <v>29363.364335033537</v>
      </c>
    </row>
    <row r="22" spans="1:7" x14ac:dyDescent="0.2">
      <c r="A22" t="s">
        <v>33</v>
      </c>
      <c r="B22" t="s">
        <v>8</v>
      </c>
      <c r="C22">
        <v>2</v>
      </c>
      <c r="D22">
        <v>8</v>
      </c>
      <c r="E22">
        <v>2020</v>
      </c>
      <c r="G22">
        <v>29510.989725332096</v>
      </c>
    </row>
    <row r="23" spans="1:7" x14ac:dyDescent="0.2">
      <c r="A23" t="s">
        <v>33</v>
      </c>
      <c r="B23" t="s">
        <v>8</v>
      </c>
      <c r="C23">
        <v>2</v>
      </c>
      <c r="D23">
        <v>9</v>
      </c>
      <c r="E23">
        <v>2020</v>
      </c>
      <c r="G23">
        <v>29611.032158295973</v>
      </c>
    </row>
    <row r="24" spans="1:7" x14ac:dyDescent="0.2">
      <c r="A24" t="s">
        <v>33</v>
      </c>
      <c r="B24" t="s">
        <v>8</v>
      </c>
      <c r="C24">
        <v>2</v>
      </c>
      <c r="D24">
        <v>10</v>
      </c>
      <c r="E24">
        <v>2020</v>
      </c>
      <c r="G24">
        <v>29775.53076762948</v>
      </c>
    </row>
    <row r="25" spans="1:7" x14ac:dyDescent="0.2">
      <c r="A25" t="s">
        <v>33</v>
      </c>
      <c r="B25" t="s">
        <v>8</v>
      </c>
      <c r="C25">
        <v>2</v>
      </c>
      <c r="D25">
        <v>11</v>
      </c>
      <c r="E25">
        <v>2020</v>
      </c>
      <c r="G25">
        <v>29939.120876624005</v>
      </c>
    </row>
    <row r="26" spans="1:7" x14ac:dyDescent="0.2">
      <c r="A26" t="s">
        <v>33</v>
      </c>
      <c r="B26" t="s">
        <v>8</v>
      </c>
      <c r="C26">
        <v>2</v>
      </c>
      <c r="D26">
        <v>12</v>
      </c>
      <c r="E26">
        <v>2020</v>
      </c>
      <c r="G26">
        <v>30133.377307566487</v>
      </c>
    </row>
    <row r="27" spans="1:7" x14ac:dyDescent="0.2">
      <c r="A27" t="s">
        <v>33</v>
      </c>
      <c r="B27" t="s">
        <v>8</v>
      </c>
      <c r="C27">
        <v>2</v>
      </c>
      <c r="D27">
        <v>1</v>
      </c>
      <c r="E27">
        <v>2021</v>
      </c>
      <c r="G27">
        <v>30242.109754518297</v>
      </c>
    </row>
    <row r="28" spans="1:7" x14ac:dyDescent="0.2">
      <c r="A28" t="s">
        <v>33</v>
      </c>
      <c r="B28" t="s">
        <v>8</v>
      </c>
      <c r="C28">
        <v>2</v>
      </c>
      <c r="D28">
        <v>2</v>
      </c>
      <c r="E28">
        <v>2021</v>
      </c>
      <c r="G28">
        <v>30380.429167077651</v>
      </c>
    </row>
    <row r="29" spans="1:7" x14ac:dyDescent="0.2">
      <c r="A29" t="s">
        <v>33</v>
      </c>
      <c r="B29" t="s">
        <v>8</v>
      </c>
      <c r="C29">
        <v>2</v>
      </c>
      <c r="D29">
        <v>3</v>
      </c>
      <c r="E29">
        <v>2021</v>
      </c>
      <c r="G29">
        <v>29010.791828520392</v>
      </c>
    </row>
    <row r="30" spans="1:7" x14ac:dyDescent="0.2">
      <c r="A30" t="s">
        <v>34</v>
      </c>
      <c r="B30" t="s">
        <v>8</v>
      </c>
      <c r="C30">
        <v>3</v>
      </c>
      <c r="D30">
        <v>2</v>
      </c>
      <c r="E30">
        <v>2020</v>
      </c>
      <c r="F30">
        <v>6115.9068484993977</v>
      </c>
    </row>
    <row r="31" spans="1:7" x14ac:dyDescent="0.2">
      <c r="A31" t="s">
        <v>34</v>
      </c>
      <c r="B31" t="s">
        <v>8</v>
      </c>
      <c r="C31">
        <v>3</v>
      </c>
      <c r="D31">
        <v>3</v>
      </c>
      <c r="E31">
        <v>2020</v>
      </c>
      <c r="G31">
        <v>5659.0208668695623</v>
      </c>
    </row>
    <row r="32" spans="1:7" x14ac:dyDescent="0.2">
      <c r="A32" t="s">
        <v>34</v>
      </c>
      <c r="B32" t="s">
        <v>8</v>
      </c>
      <c r="C32">
        <v>3</v>
      </c>
      <c r="D32">
        <v>4</v>
      </c>
      <c r="E32">
        <v>2020</v>
      </c>
      <c r="G32">
        <v>5494.6350062422407</v>
      </c>
    </row>
    <row r="33" spans="1:7" x14ac:dyDescent="0.2">
      <c r="A33" t="s">
        <v>34</v>
      </c>
      <c r="B33" t="s">
        <v>8</v>
      </c>
      <c r="C33">
        <v>3</v>
      </c>
      <c r="D33">
        <v>5</v>
      </c>
      <c r="E33">
        <v>2020</v>
      </c>
      <c r="G33">
        <v>5562.3665606583527</v>
      </c>
    </row>
    <row r="34" spans="1:7" x14ac:dyDescent="0.2">
      <c r="A34" t="s">
        <v>34</v>
      </c>
      <c r="B34" t="s">
        <v>8</v>
      </c>
      <c r="C34">
        <v>3</v>
      </c>
      <c r="D34">
        <v>6</v>
      </c>
      <c r="E34">
        <v>2020</v>
      </c>
      <c r="G34">
        <v>5608.204835215146</v>
      </c>
    </row>
    <row r="35" spans="1:7" x14ac:dyDescent="0.2">
      <c r="A35" t="s">
        <v>34</v>
      </c>
      <c r="B35" t="s">
        <v>8</v>
      </c>
      <c r="C35">
        <v>3</v>
      </c>
      <c r="D35">
        <v>7</v>
      </c>
      <c r="E35">
        <v>2020</v>
      </c>
      <c r="G35">
        <v>5628.8324414045564</v>
      </c>
    </row>
    <row r="36" spans="1:7" x14ac:dyDescent="0.2">
      <c r="A36" t="s">
        <v>34</v>
      </c>
      <c r="B36" t="s">
        <v>8</v>
      </c>
      <c r="C36">
        <v>3</v>
      </c>
      <c r="D36">
        <v>8</v>
      </c>
      <c r="E36">
        <v>2020</v>
      </c>
      <c r="G36">
        <v>5656.939995036967</v>
      </c>
    </row>
    <row r="37" spans="1:7" x14ac:dyDescent="0.2">
      <c r="A37" t="s">
        <v>34</v>
      </c>
      <c r="B37" t="s">
        <v>8</v>
      </c>
      <c r="C37">
        <v>3</v>
      </c>
      <c r="D37">
        <v>9</v>
      </c>
      <c r="E37">
        <v>2020</v>
      </c>
      <c r="G37">
        <v>5675.987856955313</v>
      </c>
    </row>
    <row r="38" spans="1:7" x14ac:dyDescent="0.2">
      <c r="A38" t="s">
        <v>34</v>
      </c>
      <c r="B38" t="s">
        <v>8</v>
      </c>
      <c r="C38">
        <v>3</v>
      </c>
      <c r="D38">
        <v>10</v>
      </c>
      <c r="E38">
        <v>2020</v>
      </c>
      <c r="G38">
        <v>5707.3080348389913</v>
      </c>
    </row>
    <row r="39" spans="1:7" x14ac:dyDescent="0.2">
      <c r="A39" t="s">
        <v>34</v>
      </c>
      <c r="B39" t="s">
        <v>8</v>
      </c>
      <c r="C39">
        <v>3</v>
      </c>
      <c r="D39">
        <v>11</v>
      </c>
      <c r="E39">
        <v>2020</v>
      </c>
      <c r="G39">
        <v>5738.4552362316253</v>
      </c>
    </row>
    <row r="40" spans="1:7" x14ac:dyDescent="0.2">
      <c r="A40" t="s">
        <v>34</v>
      </c>
      <c r="B40" t="s">
        <v>8</v>
      </c>
      <c r="C40">
        <v>3</v>
      </c>
      <c r="D40">
        <v>12</v>
      </c>
      <c r="E40">
        <v>2020</v>
      </c>
      <c r="G40">
        <v>5775.4412387079865</v>
      </c>
    </row>
    <row r="41" spans="1:7" x14ac:dyDescent="0.2">
      <c r="A41" t="s">
        <v>34</v>
      </c>
      <c r="B41" t="s">
        <v>8</v>
      </c>
      <c r="C41">
        <v>3</v>
      </c>
      <c r="D41">
        <v>1</v>
      </c>
      <c r="E41">
        <v>2021</v>
      </c>
      <c r="G41">
        <v>5796.1436604126839</v>
      </c>
    </row>
    <row r="42" spans="1:7" x14ac:dyDescent="0.2">
      <c r="A42" t="s">
        <v>34</v>
      </c>
      <c r="B42" t="s">
        <v>8</v>
      </c>
      <c r="C42">
        <v>3</v>
      </c>
      <c r="D42">
        <v>2</v>
      </c>
      <c r="E42">
        <v>2021</v>
      </c>
      <c r="G42">
        <v>5822.4793760985331</v>
      </c>
    </row>
    <row r="43" spans="1:7" x14ac:dyDescent="0.2">
      <c r="A43" t="s">
        <v>34</v>
      </c>
      <c r="B43" t="s">
        <v>8</v>
      </c>
      <c r="C43">
        <v>3</v>
      </c>
      <c r="D43">
        <v>3</v>
      </c>
      <c r="E43">
        <v>2021</v>
      </c>
      <c r="G43">
        <v>5561.7034020429037</v>
      </c>
    </row>
    <row r="44" spans="1:7" x14ac:dyDescent="0.2">
      <c r="A44" t="s">
        <v>36</v>
      </c>
      <c r="B44" t="s">
        <v>8</v>
      </c>
      <c r="C44">
        <v>4</v>
      </c>
      <c r="D44">
        <v>2</v>
      </c>
      <c r="E44">
        <v>2020</v>
      </c>
      <c r="F44">
        <v>37836.362907248178</v>
      </c>
    </row>
    <row r="45" spans="1:7" x14ac:dyDescent="0.2">
      <c r="A45" t="s">
        <v>36</v>
      </c>
      <c r="B45" t="s">
        <v>8</v>
      </c>
      <c r="C45">
        <v>4</v>
      </c>
      <c r="D45">
        <v>3</v>
      </c>
      <c r="E45">
        <v>2020</v>
      </c>
      <c r="G45">
        <v>35081.507008403045</v>
      </c>
    </row>
    <row r="46" spans="1:7" x14ac:dyDescent="0.2">
      <c r="A46" t="s">
        <v>36</v>
      </c>
      <c r="B46" t="s">
        <v>8</v>
      </c>
      <c r="C46">
        <v>4</v>
      </c>
      <c r="D46">
        <v>4</v>
      </c>
      <c r="E46">
        <v>2020</v>
      </c>
      <c r="G46">
        <v>34090.320200218557</v>
      </c>
    </row>
    <row r="47" spans="1:7" x14ac:dyDescent="0.2">
      <c r="A47" t="s">
        <v>36</v>
      </c>
      <c r="B47" t="s">
        <v>8</v>
      </c>
      <c r="C47">
        <v>4</v>
      </c>
      <c r="D47">
        <v>5</v>
      </c>
      <c r="E47">
        <v>2020</v>
      </c>
      <c r="G47">
        <v>34498.716779941926</v>
      </c>
    </row>
    <row r="48" spans="1:7" x14ac:dyDescent="0.2">
      <c r="A48" t="s">
        <v>36</v>
      </c>
      <c r="B48" t="s">
        <v>8</v>
      </c>
      <c r="C48">
        <v>4</v>
      </c>
      <c r="D48">
        <v>6</v>
      </c>
      <c r="E48">
        <v>2020</v>
      </c>
      <c r="G48">
        <v>34775.104863912456</v>
      </c>
    </row>
    <row r="49" spans="1:7" x14ac:dyDescent="0.2">
      <c r="A49" t="s">
        <v>36</v>
      </c>
      <c r="B49" t="s">
        <v>8</v>
      </c>
      <c r="C49">
        <v>4</v>
      </c>
      <c r="D49">
        <v>7</v>
      </c>
      <c r="E49">
        <v>2020</v>
      </c>
      <c r="G49">
        <v>34899.481808871977</v>
      </c>
    </row>
    <row r="50" spans="1:7" x14ac:dyDescent="0.2">
      <c r="A50" t="s">
        <v>36</v>
      </c>
      <c r="B50" t="s">
        <v>8</v>
      </c>
      <c r="C50">
        <v>4</v>
      </c>
      <c r="D50">
        <v>8</v>
      </c>
      <c r="E50">
        <v>2020</v>
      </c>
      <c r="G50">
        <v>35068.960109891697</v>
      </c>
    </row>
    <row r="51" spans="1:7" x14ac:dyDescent="0.2">
      <c r="A51" t="s">
        <v>36</v>
      </c>
      <c r="B51" t="s">
        <v>8</v>
      </c>
      <c r="C51">
        <v>4</v>
      </c>
      <c r="D51">
        <v>9</v>
      </c>
      <c r="E51">
        <v>2020</v>
      </c>
      <c r="G51">
        <v>35183.811772836038</v>
      </c>
    </row>
    <row r="52" spans="1:7" x14ac:dyDescent="0.2">
      <c r="A52" t="s">
        <v>36</v>
      </c>
      <c r="B52" t="s">
        <v>8</v>
      </c>
      <c r="C52">
        <v>4</v>
      </c>
      <c r="D52">
        <v>10</v>
      </c>
      <c r="E52">
        <v>2020</v>
      </c>
      <c r="G52">
        <v>35372.661026840149</v>
      </c>
    </row>
    <row r="53" spans="1:7" x14ac:dyDescent="0.2">
      <c r="A53" t="s">
        <v>36</v>
      </c>
      <c r="B53" t="s">
        <v>8</v>
      </c>
      <c r="C53">
        <v>4</v>
      </c>
      <c r="D53">
        <v>11</v>
      </c>
      <c r="E53">
        <v>2020</v>
      </c>
      <c r="G53">
        <v>35560.467295666611</v>
      </c>
    </row>
    <row r="54" spans="1:7" x14ac:dyDescent="0.2">
      <c r="A54" t="s">
        <v>36</v>
      </c>
      <c r="B54" t="s">
        <v>8</v>
      </c>
      <c r="C54">
        <v>4</v>
      </c>
      <c r="D54">
        <v>12</v>
      </c>
      <c r="E54">
        <v>2020</v>
      </c>
      <c r="G54">
        <v>35783.479406332015</v>
      </c>
    </row>
    <row r="55" spans="1:7" x14ac:dyDescent="0.2">
      <c r="A55" t="s">
        <v>36</v>
      </c>
      <c r="B55" t="s">
        <v>8</v>
      </c>
      <c r="C55">
        <v>4</v>
      </c>
      <c r="D55">
        <v>1</v>
      </c>
      <c r="E55">
        <v>2021</v>
      </c>
      <c r="G55">
        <v>35908.307461572658</v>
      </c>
    </row>
    <row r="56" spans="1:7" x14ac:dyDescent="0.2">
      <c r="A56" t="s">
        <v>36</v>
      </c>
      <c r="B56" t="s">
        <v>8</v>
      </c>
      <c r="C56">
        <v>4</v>
      </c>
      <c r="D56">
        <v>2</v>
      </c>
      <c r="E56">
        <v>2021</v>
      </c>
      <c r="G56">
        <v>36067.102225746996</v>
      </c>
    </row>
    <row r="57" spans="1:7" x14ac:dyDescent="0.2">
      <c r="A57" t="s">
        <v>36</v>
      </c>
      <c r="B57" t="s">
        <v>8</v>
      </c>
      <c r="C57">
        <v>4</v>
      </c>
      <c r="D57">
        <v>3</v>
      </c>
      <c r="E57">
        <v>2021</v>
      </c>
      <c r="G57">
        <v>34494.718175263522</v>
      </c>
    </row>
    <row r="58" spans="1:7" x14ac:dyDescent="0.2">
      <c r="A58" t="s">
        <v>38</v>
      </c>
      <c r="B58" t="s">
        <v>8</v>
      </c>
      <c r="C58">
        <v>5</v>
      </c>
      <c r="D58">
        <v>2</v>
      </c>
      <c r="E58">
        <v>2020</v>
      </c>
      <c r="F58">
        <v>31070.059884311533</v>
      </c>
    </row>
    <row r="59" spans="1:7" x14ac:dyDescent="0.2">
      <c r="A59" t="s">
        <v>38</v>
      </c>
      <c r="B59" t="s">
        <v>8</v>
      </c>
      <c r="C59">
        <v>5</v>
      </c>
      <c r="D59">
        <v>3</v>
      </c>
      <c r="E59">
        <v>2020</v>
      </c>
      <c r="G59">
        <v>28780.186167811782</v>
      </c>
    </row>
    <row r="60" spans="1:7" x14ac:dyDescent="0.2">
      <c r="A60" t="s">
        <v>38</v>
      </c>
      <c r="B60" t="s">
        <v>8</v>
      </c>
      <c r="C60">
        <v>5</v>
      </c>
      <c r="D60">
        <v>4</v>
      </c>
      <c r="E60">
        <v>2020</v>
      </c>
      <c r="G60">
        <v>27956.298202871618</v>
      </c>
    </row>
    <row r="61" spans="1:7" x14ac:dyDescent="0.2">
      <c r="A61" t="s">
        <v>38</v>
      </c>
      <c r="B61" t="s">
        <v>8</v>
      </c>
      <c r="C61">
        <v>5</v>
      </c>
      <c r="D61">
        <v>5</v>
      </c>
      <c r="E61">
        <v>2020</v>
      </c>
      <c r="G61">
        <v>28295.762998184131</v>
      </c>
    </row>
    <row r="62" spans="1:7" x14ac:dyDescent="0.2">
      <c r="A62" t="s">
        <v>38</v>
      </c>
      <c r="B62" t="s">
        <v>8</v>
      </c>
      <c r="C62">
        <v>5</v>
      </c>
      <c r="D62">
        <v>6</v>
      </c>
      <c r="E62">
        <v>2020</v>
      </c>
      <c r="G62">
        <v>28525.500535201278</v>
      </c>
    </row>
    <row r="63" spans="1:7" x14ac:dyDescent="0.2">
      <c r="A63" t="s">
        <v>38</v>
      </c>
      <c r="B63" t="s">
        <v>8</v>
      </c>
      <c r="C63">
        <v>5</v>
      </c>
      <c r="D63">
        <v>7</v>
      </c>
      <c r="E63">
        <v>2020</v>
      </c>
      <c r="G63">
        <v>28628.884344612412</v>
      </c>
    </row>
    <row r="64" spans="1:7" x14ac:dyDescent="0.2">
      <c r="A64" t="s">
        <v>38</v>
      </c>
      <c r="B64" t="s">
        <v>8</v>
      </c>
      <c r="C64">
        <v>5</v>
      </c>
      <c r="D64">
        <v>8</v>
      </c>
      <c r="E64">
        <v>2020</v>
      </c>
      <c r="G64">
        <v>28769.757015006817</v>
      </c>
    </row>
    <row r="65" spans="1:7" x14ac:dyDescent="0.2">
      <c r="A65" t="s">
        <v>38</v>
      </c>
      <c r="B65" t="s">
        <v>8</v>
      </c>
      <c r="C65">
        <v>5</v>
      </c>
      <c r="D65">
        <v>9</v>
      </c>
      <c r="E65">
        <v>2020</v>
      </c>
      <c r="G65">
        <v>28865.223280368566</v>
      </c>
    </row>
    <row r="66" spans="1:7" x14ac:dyDescent="0.2">
      <c r="A66" t="s">
        <v>38</v>
      </c>
      <c r="B66" t="s">
        <v>8</v>
      </c>
      <c r="C66">
        <v>5</v>
      </c>
      <c r="D66">
        <v>10</v>
      </c>
      <c r="E66">
        <v>2020</v>
      </c>
      <c r="G66">
        <v>29022.197350520797</v>
      </c>
    </row>
    <row r="67" spans="1:7" x14ac:dyDescent="0.2">
      <c r="A67" t="s">
        <v>38</v>
      </c>
      <c r="B67" t="s">
        <v>8</v>
      </c>
      <c r="C67">
        <v>5</v>
      </c>
      <c r="D67">
        <v>11</v>
      </c>
      <c r="E67">
        <v>2020</v>
      </c>
      <c r="G67">
        <v>29178.304477198413</v>
      </c>
    </row>
    <row r="68" spans="1:7" x14ac:dyDescent="0.2">
      <c r="A68" t="s">
        <v>38</v>
      </c>
      <c r="B68" t="s">
        <v>8</v>
      </c>
      <c r="C68">
        <v>5</v>
      </c>
      <c r="D68">
        <v>12</v>
      </c>
      <c r="E68">
        <v>2020</v>
      </c>
      <c r="G68">
        <v>29363.675178761398</v>
      </c>
    </row>
    <row r="69" spans="1:7" x14ac:dyDescent="0.2">
      <c r="A69" t="s">
        <v>38</v>
      </c>
      <c r="B69" t="s">
        <v>8</v>
      </c>
      <c r="C69">
        <v>5</v>
      </c>
      <c r="D69">
        <v>1</v>
      </c>
      <c r="E69">
        <v>2021</v>
      </c>
      <c r="G69">
        <v>29467.433957177775</v>
      </c>
    </row>
    <row r="70" spans="1:7" x14ac:dyDescent="0.2">
      <c r="A70" t="s">
        <v>38</v>
      </c>
      <c r="B70" t="s">
        <v>8</v>
      </c>
      <c r="C70">
        <v>5</v>
      </c>
      <c r="D70">
        <v>2</v>
      </c>
      <c r="E70">
        <v>2021</v>
      </c>
      <c r="G70">
        <v>29599.426326344172</v>
      </c>
    </row>
    <row r="71" spans="1:7" x14ac:dyDescent="0.2">
      <c r="A71" t="s">
        <v>38</v>
      </c>
      <c r="B71" t="s">
        <v>8</v>
      </c>
      <c r="C71">
        <v>5</v>
      </c>
      <c r="D71">
        <v>3</v>
      </c>
      <c r="E71">
        <v>2021</v>
      </c>
      <c r="G71">
        <v>28292.43930355474</v>
      </c>
    </row>
    <row r="72" spans="1:7" x14ac:dyDescent="0.2">
      <c r="A72" t="s">
        <v>39</v>
      </c>
      <c r="B72" t="s">
        <v>8</v>
      </c>
      <c r="C72">
        <v>6</v>
      </c>
      <c r="D72">
        <v>2</v>
      </c>
      <c r="E72">
        <v>2020</v>
      </c>
      <c r="F72">
        <v>381024.63467616128</v>
      </c>
    </row>
    <row r="73" spans="1:7" x14ac:dyDescent="0.2">
      <c r="A73" t="s">
        <v>39</v>
      </c>
      <c r="B73" t="s">
        <v>8</v>
      </c>
      <c r="C73">
        <v>6</v>
      </c>
      <c r="D73">
        <v>3</v>
      </c>
      <c r="E73">
        <v>2020</v>
      </c>
      <c r="G73">
        <v>353533.05345192028</v>
      </c>
    </row>
    <row r="74" spans="1:7" x14ac:dyDescent="0.2">
      <c r="A74" t="s">
        <v>39</v>
      </c>
      <c r="B74" t="s">
        <v>8</v>
      </c>
      <c r="C74">
        <v>6</v>
      </c>
      <c r="D74">
        <v>4</v>
      </c>
      <c r="E74">
        <v>2020</v>
      </c>
      <c r="G74">
        <v>343641.68575569231</v>
      </c>
    </row>
    <row r="75" spans="1:7" x14ac:dyDescent="0.2">
      <c r="A75" t="s">
        <v>39</v>
      </c>
      <c r="B75" t="s">
        <v>8</v>
      </c>
      <c r="C75">
        <v>6</v>
      </c>
      <c r="D75">
        <v>5</v>
      </c>
      <c r="E75">
        <v>2020</v>
      </c>
      <c r="G75">
        <v>347717.20482290513</v>
      </c>
    </row>
    <row r="76" spans="1:7" x14ac:dyDescent="0.2">
      <c r="A76" t="s">
        <v>39</v>
      </c>
      <c r="B76" t="s">
        <v>8</v>
      </c>
      <c r="C76">
        <v>6</v>
      </c>
      <c r="D76">
        <v>6</v>
      </c>
      <c r="E76">
        <v>2020</v>
      </c>
      <c r="G76">
        <v>350475.36922020576</v>
      </c>
    </row>
    <row r="77" spans="1:7" x14ac:dyDescent="0.2">
      <c r="A77" t="s">
        <v>39</v>
      </c>
      <c r="B77" t="s">
        <v>8</v>
      </c>
      <c r="C77">
        <v>6</v>
      </c>
      <c r="D77">
        <v>7</v>
      </c>
      <c r="E77">
        <v>2020</v>
      </c>
      <c r="G77">
        <v>351716.56622300041</v>
      </c>
    </row>
    <row r="78" spans="1:7" x14ac:dyDescent="0.2">
      <c r="A78" t="s">
        <v>39</v>
      </c>
      <c r="B78" t="s">
        <v>8</v>
      </c>
      <c r="C78">
        <v>6</v>
      </c>
      <c r="D78">
        <v>8</v>
      </c>
      <c r="E78">
        <v>2020</v>
      </c>
      <c r="G78">
        <v>353407.8439701171</v>
      </c>
    </row>
    <row r="79" spans="1:7" x14ac:dyDescent="0.2">
      <c r="A79" t="s">
        <v>39</v>
      </c>
      <c r="B79" t="s">
        <v>8</v>
      </c>
      <c r="C79">
        <v>6</v>
      </c>
      <c r="D79">
        <v>9</v>
      </c>
      <c r="E79">
        <v>2020</v>
      </c>
      <c r="G79">
        <v>354553.98516098555</v>
      </c>
    </row>
    <row r="80" spans="1:7" x14ac:dyDescent="0.2">
      <c r="A80" t="s">
        <v>39</v>
      </c>
      <c r="B80" t="s">
        <v>8</v>
      </c>
      <c r="C80">
        <v>6</v>
      </c>
      <c r="D80">
        <v>10</v>
      </c>
      <c r="E80">
        <v>2020</v>
      </c>
      <c r="G80">
        <v>356438.57179499709</v>
      </c>
    </row>
    <row r="81" spans="1:7" x14ac:dyDescent="0.2">
      <c r="A81" t="s">
        <v>39</v>
      </c>
      <c r="B81" t="s">
        <v>8</v>
      </c>
      <c r="C81">
        <v>6</v>
      </c>
      <c r="D81">
        <v>11</v>
      </c>
      <c r="E81">
        <v>2020</v>
      </c>
      <c r="G81">
        <v>358312.75014894613</v>
      </c>
    </row>
    <row r="82" spans="1:7" x14ac:dyDescent="0.2">
      <c r="A82" t="s">
        <v>39</v>
      </c>
      <c r="B82" t="s">
        <v>8</v>
      </c>
      <c r="C82">
        <v>6</v>
      </c>
      <c r="D82">
        <v>12</v>
      </c>
      <c r="E82">
        <v>2020</v>
      </c>
      <c r="G82">
        <v>360538.2587706194</v>
      </c>
    </row>
    <row r="83" spans="1:7" x14ac:dyDescent="0.2">
      <c r="A83" t="s">
        <v>39</v>
      </c>
      <c r="B83" t="s">
        <v>8</v>
      </c>
      <c r="C83">
        <v>6</v>
      </c>
      <c r="D83">
        <v>1</v>
      </c>
      <c r="E83">
        <v>2021</v>
      </c>
      <c r="G83">
        <v>361783.95754606201</v>
      </c>
    </row>
    <row r="84" spans="1:7" x14ac:dyDescent="0.2">
      <c r="A84" t="s">
        <v>39</v>
      </c>
      <c r="B84" t="s">
        <v>8</v>
      </c>
      <c r="C84">
        <v>6</v>
      </c>
      <c r="D84">
        <v>2</v>
      </c>
      <c r="E84">
        <v>2021</v>
      </c>
      <c r="G84">
        <v>363368.62088874826</v>
      </c>
    </row>
    <row r="85" spans="1:7" x14ac:dyDescent="0.2">
      <c r="A85" t="s">
        <v>39</v>
      </c>
      <c r="B85" t="s">
        <v>8</v>
      </c>
      <c r="C85">
        <v>6</v>
      </c>
      <c r="D85">
        <v>3</v>
      </c>
      <c r="E85">
        <v>2021</v>
      </c>
      <c r="G85">
        <v>347677.30147792591</v>
      </c>
    </row>
    <row r="86" spans="1:7" x14ac:dyDescent="0.2">
      <c r="A86" t="s">
        <v>40</v>
      </c>
      <c r="B86" t="s">
        <v>8</v>
      </c>
      <c r="C86">
        <v>7</v>
      </c>
      <c r="D86">
        <v>2</v>
      </c>
      <c r="E86">
        <v>2020</v>
      </c>
      <c r="F86">
        <v>752300.60276506143</v>
      </c>
    </row>
    <row r="87" spans="1:7" x14ac:dyDescent="0.2">
      <c r="A87" t="s">
        <v>40</v>
      </c>
      <c r="B87" t="s">
        <v>8</v>
      </c>
      <c r="C87">
        <v>7</v>
      </c>
      <c r="D87">
        <v>3</v>
      </c>
      <c r="E87">
        <v>2020</v>
      </c>
      <c r="G87">
        <v>699205.74968080828</v>
      </c>
    </row>
    <row r="88" spans="1:7" x14ac:dyDescent="0.2">
      <c r="A88" t="s">
        <v>40</v>
      </c>
      <c r="B88" t="s">
        <v>8</v>
      </c>
      <c r="C88">
        <v>7</v>
      </c>
      <c r="D88">
        <v>4</v>
      </c>
      <c r="E88">
        <v>2020</v>
      </c>
      <c r="G88">
        <v>680102.42090718099</v>
      </c>
    </row>
    <row r="89" spans="1:7" x14ac:dyDescent="0.2">
      <c r="A89" t="s">
        <v>40</v>
      </c>
      <c r="B89" t="s">
        <v>8</v>
      </c>
      <c r="C89">
        <v>7</v>
      </c>
      <c r="D89">
        <v>5</v>
      </c>
      <c r="E89">
        <v>2020</v>
      </c>
      <c r="G89">
        <v>687973.52458618418</v>
      </c>
    </row>
    <row r="90" spans="1:7" x14ac:dyDescent="0.2">
      <c r="A90" t="s">
        <v>40</v>
      </c>
      <c r="B90" t="s">
        <v>8</v>
      </c>
      <c r="C90">
        <v>7</v>
      </c>
      <c r="D90">
        <v>6</v>
      </c>
      <c r="E90">
        <v>2020</v>
      </c>
      <c r="G90">
        <v>693300.40383195726</v>
      </c>
    </row>
    <row r="91" spans="1:7" x14ac:dyDescent="0.2">
      <c r="A91" t="s">
        <v>40</v>
      </c>
      <c r="B91" t="s">
        <v>8</v>
      </c>
      <c r="C91">
        <v>7</v>
      </c>
      <c r="D91">
        <v>7</v>
      </c>
      <c r="E91">
        <v>2020</v>
      </c>
      <c r="G91">
        <v>695697.54395912774</v>
      </c>
    </row>
    <row r="92" spans="1:7" x14ac:dyDescent="0.2">
      <c r="A92" t="s">
        <v>40</v>
      </c>
      <c r="B92" t="s">
        <v>8</v>
      </c>
      <c r="C92">
        <v>7</v>
      </c>
      <c r="D92">
        <v>8</v>
      </c>
      <c r="E92">
        <v>2020</v>
      </c>
      <c r="G92">
        <v>698963.93095867394</v>
      </c>
    </row>
    <row r="93" spans="1:7" x14ac:dyDescent="0.2">
      <c r="A93" t="s">
        <v>40</v>
      </c>
      <c r="B93" t="s">
        <v>8</v>
      </c>
      <c r="C93">
        <v>7</v>
      </c>
      <c r="D93">
        <v>9</v>
      </c>
      <c r="E93">
        <v>2020</v>
      </c>
      <c r="G93">
        <v>701177.4885436889</v>
      </c>
    </row>
    <row r="94" spans="1:7" x14ac:dyDescent="0.2">
      <c r="A94" t="s">
        <v>40</v>
      </c>
      <c r="B94" t="s">
        <v>8</v>
      </c>
      <c r="C94">
        <v>7</v>
      </c>
      <c r="D94">
        <v>10</v>
      </c>
      <c r="E94">
        <v>2020</v>
      </c>
      <c r="G94">
        <v>704817.21554379177</v>
      </c>
    </row>
    <row r="95" spans="1:7" x14ac:dyDescent="0.2">
      <c r="A95" t="s">
        <v>40</v>
      </c>
      <c r="B95" t="s">
        <v>8</v>
      </c>
      <c r="C95">
        <v>7</v>
      </c>
      <c r="D95">
        <v>11</v>
      </c>
      <c r="E95">
        <v>2020</v>
      </c>
      <c r="G95">
        <v>708436.84089545638</v>
      </c>
    </row>
    <row r="96" spans="1:7" x14ac:dyDescent="0.2">
      <c r="A96" t="s">
        <v>40</v>
      </c>
      <c r="B96" t="s">
        <v>8</v>
      </c>
      <c r="C96">
        <v>7</v>
      </c>
      <c r="D96">
        <v>12</v>
      </c>
      <c r="E96">
        <v>2020</v>
      </c>
      <c r="G96">
        <v>712734.99502277491</v>
      </c>
    </row>
    <row r="97" spans="1:7" x14ac:dyDescent="0.2">
      <c r="A97" t="s">
        <v>40</v>
      </c>
      <c r="B97" t="s">
        <v>8</v>
      </c>
      <c r="C97">
        <v>7</v>
      </c>
      <c r="D97">
        <v>1</v>
      </c>
      <c r="E97">
        <v>2021</v>
      </c>
      <c r="G97">
        <v>715140.8294827817</v>
      </c>
    </row>
    <row r="98" spans="1:7" x14ac:dyDescent="0.2">
      <c r="A98" t="s">
        <v>40</v>
      </c>
      <c r="B98" t="s">
        <v>8</v>
      </c>
      <c r="C98">
        <v>7</v>
      </c>
      <c r="D98">
        <v>2</v>
      </c>
      <c r="E98">
        <v>2021</v>
      </c>
      <c r="G98">
        <v>718201.31067815737</v>
      </c>
    </row>
    <row r="99" spans="1:7" x14ac:dyDescent="0.2">
      <c r="A99" t="s">
        <v>40</v>
      </c>
      <c r="B99" t="s">
        <v>8</v>
      </c>
      <c r="C99">
        <v>7</v>
      </c>
      <c r="D99">
        <v>3</v>
      </c>
      <c r="E99">
        <v>2021</v>
      </c>
      <c r="G99">
        <v>687896.45873020589</v>
      </c>
    </row>
    <row r="100" spans="1:7" x14ac:dyDescent="0.2">
      <c r="A100" t="s">
        <v>41</v>
      </c>
      <c r="B100" t="s">
        <v>8</v>
      </c>
      <c r="C100">
        <v>8</v>
      </c>
      <c r="D100">
        <v>2</v>
      </c>
      <c r="E100">
        <v>2020</v>
      </c>
      <c r="F100">
        <v>64157.80311523805</v>
      </c>
    </row>
    <row r="101" spans="1:7" x14ac:dyDescent="0.2">
      <c r="A101" t="s">
        <v>41</v>
      </c>
      <c r="B101" t="s">
        <v>8</v>
      </c>
      <c r="C101">
        <v>8</v>
      </c>
      <c r="D101">
        <v>3</v>
      </c>
      <c r="E101">
        <v>2020</v>
      </c>
      <c r="G101">
        <v>59377.483006985633</v>
      </c>
    </row>
    <row r="102" spans="1:7" x14ac:dyDescent="0.2">
      <c r="A102" t="s">
        <v>41</v>
      </c>
      <c r="B102" t="s">
        <v>8</v>
      </c>
      <c r="C102">
        <v>8</v>
      </c>
      <c r="D102">
        <v>4</v>
      </c>
      <c r="E102">
        <v>2020</v>
      </c>
      <c r="G102">
        <v>57657.541781680484</v>
      </c>
    </row>
    <row r="103" spans="1:7" x14ac:dyDescent="0.2">
      <c r="A103" t="s">
        <v>41</v>
      </c>
      <c r="B103" t="s">
        <v>8</v>
      </c>
      <c r="C103">
        <v>8</v>
      </c>
      <c r="D103">
        <v>5</v>
      </c>
      <c r="E103">
        <v>2020</v>
      </c>
      <c r="G103">
        <v>58366.205484566555</v>
      </c>
    </row>
    <row r="104" spans="1:7" x14ac:dyDescent="0.2">
      <c r="A104" t="s">
        <v>41</v>
      </c>
      <c r="B104" t="s">
        <v>8</v>
      </c>
      <c r="C104">
        <v>8</v>
      </c>
      <c r="D104">
        <v>6</v>
      </c>
      <c r="E104">
        <v>2020</v>
      </c>
      <c r="G104">
        <v>58845.803533974351</v>
      </c>
    </row>
    <row r="105" spans="1:7" x14ac:dyDescent="0.2">
      <c r="A105" t="s">
        <v>41</v>
      </c>
      <c r="B105" t="s">
        <v>8</v>
      </c>
      <c r="C105">
        <v>8</v>
      </c>
      <c r="D105">
        <v>7</v>
      </c>
      <c r="E105">
        <v>2020</v>
      </c>
      <c r="G105">
        <v>59061.626659692927</v>
      </c>
    </row>
    <row r="106" spans="1:7" x14ac:dyDescent="0.2">
      <c r="A106" t="s">
        <v>41</v>
      </c>
      <c r="B106" t="s">
        <v>8</v>
      </c>
      <c r="C106">
        <v>8</v>
      </c>
      <c r="D106">
        <v>8</v>
      </c>
      <c r="E106">
        <v>2020</v>
      </c>
      <c r="G106">
        <v>59355.711199874015</v>
      </c>
    </row>
    <row r="107" spans="1:7" x14ac:dyDescent="0.2">
      <c r="A107" t="s">
        <v>41</v>
      </c>
      <c r="B107" t="s">
        <v>8</v>
      </c>
      <c r="C107">
        <v>8</v>
      </c>
      <c r="D107">
        <v>9</v>
      </c>
      <c r="E107">
        <v>2020</v>
      </c>
      <c r="G107">
        <v>59555.005730694735</v>
      </c>
    </row>
    <row r="108" spans="1:7" x14ac:dyDescent="0.2">
      <c r="A108" t="s">
        <v>41</v>
      </c>
      <c r="B108" t="s">
        <v>8</v>
      </c>
      <c r="C108">
        <v>8</v>
      </c>
      <c r="D108">
        <v>10</v>
      </c>
      <c r="E108">
        <v>2020</v>
      </c>
      <c r="G108">
        <v>59882.703410534465</v>
      </c>
    </row>
    <row r="109" spans="1:7" x14ac:dyDescent="0.2">
      <c r="A109" t="s">
        <v>41</v>
      </c>
      <c r="B109" t="s">
        <v>8</v>
      </c>
      <c r="C109">
        <v>8</v>
      </c>
      <c r="D109">
        <v>11</v>
      </c>
      <c r="E109">
        <v>2020</v>
      </c>
      <c r="G109">
        <v>60208.59126684787</v>
      </c>
    </row>
    <row r="110" spans="1:7" x14ac:dyDescent="0.2">
      <c r="A110" t="s">
        <v>41</v>
      </c>
      <c r="B110" t="s">
        <v>8</v>
      </c>
      <c r="C110">
        <v>8</v>
      </c>
      <c r="D110">
        <v>12</v>
      </c>
      <c r="E110">
        <v>2020</v>
      </c>
      <c r="G110">
        <v>60595.569503148567</v>
      </c>
    </row>
    <row r="111" spans="1:7" x14ac:dyDescent="0.2">
      <c r="A111" t="s">
        <v>41</v>
      </c>
      <c r="B111" t="s">
        <v>8</v>
      </c>
      <c r="C111">
        <v>8</v>
      </c>
      <c r="D111">
        <v>1</v>
      </c>
      <c r="E111">
        <v>2021</v>
      </c>
      <c r="G111">
        <v>60812.175410844509</v>
      </c>
    </row>
    <row r="112" spans="1:7" x14ac:dyDescent="0.2">
      <c r="A112" t="s">
        <v>41</v>
      </c>
      <c r="B112" t="s">
        <v>8</v>
      </c>
      <c r="C112">
        <v>8</v>
      </c>
      <c r="D112">
        <v>2</v>
      </c>
      <c r="E112">
        <v>2021</v>
      </c>
      <c r="G112">
        <v>61087.721512760763</v>
      </c>
    </row>
    <row r="113" spans="1:7" x14ac:dyDescent="0.2">
      <c r="A113" t="s">
        <v>41</v>
      </c>
      <c r="B113" t="s">
        <v>8</v>
      </c>
      <c r="C113">
        <v>8</v>
      </c>
      <c r="D113">
        <v>3</v>
      </c>
      <c r="E113">
        <v>2021</v>
      </c>
      <c r="G113">
        <v>58359.266969068485</v>
      </c>
    </row>
    <row r="114" spans="1:7" x14ac:dyDescent="0.2">
      <c r="A114" t="s">
        <v>42</v>
      </c>
      <c r="B114" t="s">
        <v>8</v>
      </c>
      <c r="C114">
        <v>9</v>
      </c>
      <c r="D114">
        <v>2</v>
      </c>
      <c r="E114">
        <v>2020</v>
      </c>
      <c r="F114">
        <v>82401.739187282685</v>
      </c>
    </row>
    <row r="115" spans="1:7" x14ac:dyDescent="0.2">
      <c r="A115" t="s">
        <v>42</v>
      </c>
      <c r="B115" t="s">
        <v>8</v>
      </c>
      <c r="C115">
        <v>9</v>
      </c>
      <c r="D115">
        <v>3</v>
      </c>
      <c r="E115">
        <v>2020</v>
      </c>
      <c r="G115">
        <v>76357.090235613417</v>
      </c>
    </row>
    <row r="116" spans="1:7" x14ac:dyDescent="0.2">
      <c r="A116" t="s">
        <v>42</v>
      </c>
      <c r="B116" t="s">
        <v>8</v>
      </c>
      <c r="C116">
        <v>9</v>
      </c>
      <c r="D116">
        <v>4</v>
      </c>
      <c r="E116">
        <v>2020</v>
      </c>
      <c r="G116">
        <v>74182.248239880588</v>
      </c>
    </row>
    <row r="117" spans="1:7" x14ac:dyDescent="0.2">
      <c r="A117" t="s">
        <v>42</v>
      </c>
      <c r="B117" t="s">
        <v>8</v>
      </c>
      <c r="C117">
        <v>9</v>
      </c>
      <c r="D117">
        <v>5</v>
      </c>
      <c r="E117">
        <v>2020</v>
      </c>
      <c r="G117">
        <v>75078.343733849993</v>
      </c>
    </row>
    <row r="118" spans="1:7" x14ac:dyDescent="0.2">
      <c r="A118" t="s">
        <v>42</v>
      </c>
      <c r="B118" t="s">
        <v>8</v>
      </c>
      <c r="C118">
        <v>9</v>
      </c>
      <c r="D118">
        <v>6</v>
      </c>
      <c r="E118">
        <v>2020</v>
      </c>
      <c r="G118">
        <v>75684.78886324013</v>
      </c>
    </row>
    <row r="119" spans="1:7" x14ac:dyDescent="0.2">
      <c r="A119" t="s">
        <v>42</v>
      </c>
      <c r="B119" t="s">
        <v>8</v>
      </c>
      <c r="C119">
        <v>9</v>
      </c>
      <c r="D119">
        <v>7</v>
      </c>
      <c r="E119">
        <v>2020</v>
      </c>
      <c r="G119">
        <v>75957.694233817441</v>
      </c>
    </row>
    <row r="120" spans="1:7" x14ac:dyDescent="0.2">
      <c r="A120" t="s">
        <v>42</v>
      </c>
      <c r="B120" t="s">
        <v>8</v>
      </c>
      <c r="C120">
        <v>9</v>
      </c>
      <c r="D120">
        <v>8</v>
      </c>
      <c r="E120">
        <v>2020</v>
      </c>
      <c r="G120">
        <v>76329.560085319506</v>
      </c>
    </row>
    <row r="121" spans="1:7" x14ac:dyDescent="0.2">
      <c r="A121" t="s">
        <v>42</v>
      </c>
      <c r="B121" t="s">
        <v>8</v>
      </c>
      <c r="C121">
        <v>9</v>
      </c>
      <c r="D121">
        <v>9</v>
      </c>
      <c r="E121">
        <v>2020</v>
      </c>
      <c r="G121">
        <v>76581.565275247951</v>
      </c>
    </row>
    <row r="122" spans="1:7" x14ac:dyDescent="0.2">
      <c r="A122" t="s">
        <v>42</v>
      </c>
      <c r="B122" t="s">
        <v>8</v>
      </c>
      <c r="C122">
        <v>9</v>
      </c>
      <c r="D122">
        <v>10</v>
      </c>
      <c r="E122">
        <v>2020</v>
      </c>
      <c r="G122">
        <v>76995.934478993979</v>
      </c>
    </row>
    <row r="123" spans="1:7" x14ac:dyDescent="0.2">
      <c r="A123" t="s">
        <v>42</v>
      </c>
      <c r="B123" t="s">
        <v>8</v>
      </c>
      <c r="C123">
        <v>9</v>
      </c>
      <c r="D123">
        <v>11</v>
      </c>
      <c r="E123">
        <v>2020</v>
      </c>
      <c r="G123">
        <v>77408.015185812314</v>
      </c>
    </row>
    <row r="124" spans="1:7" x14ac:dyDescent="0.2">
      <c r="A124" t="s">
        <v>42</v>
      </c>
      <c r="B124" t="s">
        <v>8</v>
      </c>
      <c r="C124">
        <v>9</v>
      </c>
      <c r="D124">
        <v>12</v>
      </c>
      <c r="E124">
        <v>2020</v>
      </c>
      <c r="G124">
        <v>77897.343836907385</v>
      </c>
    </row>
    <row r="125" spans="1:7" x14ac:dyDescent="0.2">
      <c r="A125" t="s">
        <v>42</v>
      </c>
      <c r="B125" t="s">
        <v>8</v>
      </c>
      <c r="C125">
        <v>9</v>
      </c>
      <c r="D125">
        <v>1</v>
      </c>
      <c r="E125">
        <v>2021</v>
      </c>
      <c r="G125">
        <v>78171.239024516137</v>
      </c>
    </row>
    <row r="126" spans="1:7" x14ac:dyDescent="0.2">
      <c r="A126" t="s">
        <v>42</v>
      </c>
      <c r="B126" t="s">
        <v>8</v>
      </c>
      <c r="C126">
        <v>9</v>
      </c>
      <c r="D126">
        <v>2</v>
      </c>
      <c r="E126">
        <v>2021</v>
      </c>
      <c r="G126">
        <v>78519.663276107414</v>
      </c>
    </row>
    <row r="127" spans="1:7" x14ac:dyDescent="0.2">
      <c r="A127" t="s">
        <v>42</v>
      </c>
      <c r="B127" t="s">
        <v>8</v>
      </c>
      <c r="C127">
        <v>9</v>
      </c>
      <c r="D127">
        <v>3</v>
      </c>
      <c r="E127">
        <v>2021</v>
      </c>
      <c r="G127">
        <v>75069.570076546341</v>
      </c>
    </row>
    <row r="128" spans="1:7" x14ac:dyDescent="0.2">
      <c r="A128" t="s">
        <v>43</v>
      </c>
      <c r="B128" t="s">
        <v>8</v>
      </c>
      <c r="C128">
        <v>10</v>
      </c>
      <c r="D128">
        <v>2</v>
      </c>
      <c r="E128">
        <v>2020</v>
      </c>
      <c r="F128">
        <v>337700.9330069581</v>
      </c>
    </row>
    <row r="129" spans="1:7" x14ac:dyDescent="0.2">
      <c r="A129" t="s">
        <v>43</v>
      </c>
      <c r="B129" t="s">
        <v>8</v>
      </c>
      <c r="C129">
        <v>10</v>
      </c>
      <c r="D129">
        <v>3</v>
      </c>
      <c r="E129">
        <v>2020</v>
      </c>
      <c r="G129">
        <v>312655.48190564243</v>
      </c>
    </row>
    <row r="130" spans="1:7" x14ac:dyDescent="0.2">
      <c r="A130" t="s">
        <v>43</v>
      </c>
      <c r="B130" t="s">
        <v>8</v>
      </c>
      <c r="C130">
        <v>10</v>
      </c>
      <c r="D130">
        <v>4</v>
      </c>
      <c r="E130">
        <v>2020</v>
      </c>
      <c r="G130">
        <v>303644.22264265869</v>
      </c>
    </row>
    <row r="131" spans="1:7" x14ac:dyDescent="0.2">
      <c r="A131" t="s">
        <v>43</v>
      </c>
      <c r="B131" t="s">
        <v>8</v>
      </c>
      <c r="C131">
        <v>10</v>
      </c>
      <c r="D131">
        <v>5</v>
      </c>
      <c r="E131">
        <v>2020</v>
      </c>
      <c r="G131">
        <v>307357.11251529917</v>
      </c>
    </row>
    <row r="132" spans="1:7" x14ac:dyDescent="0.2">
      <c r="A132" t="s">
        <v>43</v>
      </c>
      <c r="B132" t="s">
        <v>8</v>
      </c>
      <c r="C132">
        <v>10</v>
      </c>
      <c r="D132">
        <v>6</v>
      </c>
      <c r="E132">
        <v>2020</v>
      </c>
      <c r="G132">
        <v>309869.86254515452</v>
      </c>
    </row>
    <row r="133" spans="1:7" x14ac:dyDescent="0.2">
      <c r="A133" t="s">
        <v>43</v>
      </c>
      <c r="B133" t="s">
        <v>8</v>
      </c>
      <c r="C133">
        <v>10</v>
      </c>
      <c r="D133">
        <v>7</v>
      </c>
      <c r="E133">
        <v>2020</v>
      </c>
      <c r="G133">
        <v>311000.62103398173</v>
      </c>
    </row>
    <row r="134" spans="1:7" x14ac:dyDescent="0.2">
      <c r="A134" t="s">
        <v>43</v>
      </c>
      <c r="B134" t="s">
        <v>8</v>
      </c>
      <c r="C134">
        <v>10</v>
      </c>
      <c r="D134">
        <v>8</v>
      </c>
      <c r="E134">
        <v>2020</v>
      </c>
      <c r="G134">
        <v>312541.41324119043</v>
      </c>
    </row>
    <row r="135" spans="1:7" x14ac:dyDescent="0.2">
      <c r="A135" t="s">
        <v>43</v>
      </c>
      <c r="B135" t="s">
        <v>8</v>
      </c>
      <c r="C135">
        <v>10</v>
      </c>
      <c r="D135">
        <v>9</v>
      </c>
      <c r="E135">
        <v>2020</v>
      </c>
      <c r="G135">
        <v>313585.5737395247</v>
      </c>
    </row>
    <row r="136" spans="1:7" x14ac:dyDescent="0.2">
      <c r="A136" t="s">
        <v>43</v>
      </c>
      <c r="B136" t="s">
        <v>8</v>
      </c>
      <c r="C136">
        <v>10</v>
      </c>
      <c r="D136">
        <v>10</v>
      </c>
      <c r="E136">
        <v>2020</v>
      </c>
      <c r="G136">
        <v>315302.47470652725</v>
      </c>
    </row>
    <row r="137" spans="1:7" x14ac:dyDescent="0.2">
      <c r="A137" t="s">
        <v>43</v>
      </c>
      <c r="B137" t="s">
        <v>8</v>
      </c>
      <c r="C137">
        <v>10</v>
      </c>
      <c r="D137">
        <v>11</v>
      </c>
      <c r="E137">
        <v>2020</v>
      </c>
      <c r="G137">
        <v>317009.89349543216</v>
      </c>
    </row>
    <row r="138" spans="1:7" x14ac:dyDescent="0.2">
      <c r="A138" t="s">
        <v>43</v>
      </c>
      <c r="B138" t="s">
        <v>8</v>
      </c>
      <c r="C138">
        <v>10</v>
      </c>
      <c r="D138">
        <v>12</v>
      </c>
      <c r="E138">
        <v>2020</v>
      </c>
      <c r="G138">
        <v>319037.38208930491</v>
      </c>
    </row>
    <row r="139" spans="1:7" x14ac:dyDescent="0.2">
      <c r="A139" t="s">
        <v>43</v>
      </c>
      <c r="B139" t="s">
        <v>8</v>
      </c>
      <c r="C139">
        <v>10</v>
      </c>
      <c r="D139">
        <v>1</v>
      </c>
      <c r="E139">
        <v>2021</v>
      </c>
      <c r="G139">
        <v>320172.24179463921</v>
      </c>
    </row>
    <row r="140" spans="1:7" x14ac:dyDescent="0.2">
      <c r="A140" t="s">
        <v>43</v>
      </c>
      <c r="B140" t="s">
        <v>8</v>
      </c>
      <c r="C140">
        <v>10</v>
      </c>
      <c r="D140">
        <v>2</v>
      </c>
      <c r="E140">
        <v>2021</v>
      </c>
      <c r="G140">
        <v>321615.90587265522</v>
      </c>
    </row>
    <row r="141" spans="1:7" x14ac:dyDescent="0.2">
      <c r="A141" t="s">
        <v>43</v>
      </c>
      <c r="B141" t="s">
        <v>8</v>
      </c>
      <c r="C141">
        <v>10</v>
      </c>
      <c r="D141">
        <v>3</v>
      </c>
      <c r="E141">
        <v>2021</v>
      </c>
      <c r="G141">
        <v>307320.75966722891</v>
      </c>
    </row>
    <row r="142" spans="1:7" x14ac:dyDescent="0.2">
      <c r="A142" t="s">
        <v>44</v>
      </c>
      <c r="B142" t="s">
        <v>8</v>
      </c>
      <c r="C142">
        <v>11</v>
      </c>
      <c r="D142">
        <v>2</v>
      </c>
      <c r="E142">
        <v>2020</v>
      </c>
      <c r="F142">
        <v>255720.79929508749</v>
      </c>
    </row>
    <row r="143" spans="1:7" x14ac:dyDescent="0.2">
      <c r="A143" t="s">
        <v>44</v>
      </c>
      <c r="B143" t="s">
        <v>8</v>
      </c>
      <c r="C143">
        <v>11</v>
      </c>
      <c r="D143">
        <v>3</v>
      </c>
      <c r="E143">
        <v>2020</v>
      </c>
      <c r="G143">
        <v>237261.37632491352</v>
      </c>
    </row>
    <row r="144" spans="1:7" x14ac:dyDescent="0.2">
      <c r="A144" t="s">
        <v>44</v>
      </c>
      <c r="B144" t="s">
        <v>8</v>
      </c>
      <c r="C144">
        <v>11</v>
      </c>
      <c r="D144">
        <v>4</v>
      </c>
      <c r="E144">
        <v>2020</v>
      </c>
      <c r="G144">
        <v>230619.74525360981</v>
      </c>
    </row>
    <row r="145" spans="1:7" x14ac:dyDescent="0.2">
      <c r="A145" t="s">
        <v>44</v>
      </c>
      <c r="B145" t="s">
        <v>8</v>
      </c>
      <c r="C145">
        <v>11</v>
      </c>
      <c r="D145">
        <v>5</v>
      </c>
      <c r="E145">
        <v>2020</v>
      </c>
      <c r="G145">
        <v>233356.2822927509</v>
      </c>
    </row>
    <row r="146" spans="1:7" x14ac:dyDescent="0.2">
      <c r="A146" t="s">
        <v>44</v>
      </c>
      <c r="B146" t="s">
        <v>8</v>
      </c>
      <c r="C146">
        <v>11</v>
      </c>
      <c r="D146">
        <v>6</v>
      </c>
      <c r="E146">
        <v>2020</v>
      </c>
      <c r="G146">
        <v>235208.27191880243</v>
      </c>
    </row>
    <row r="147" spans="1:7" x14ac:dyDescent="0.2">
      <c r="A147" t="s">
        <v>44</v>
      </c>
      <c r="B147" t="s">
        <v>8</v>
      </c>
      <c r="C147">
        <v>11</v>
      </c>
      <c r="D147">
        <v>7</v>
      </c>
      <c r="E147">
        <v>2020</v>
      </c>
      <c r="G147">
        <v>236041.68271016481</v>
      </c>
    </row>
    <row r="148" spans="1:7" x14ac:dyDescent="0.2">
      <c r="A148" t="s">
        <v>44</v>
      </c>
      <c r="B148" t="s">
        <v>8</v>
      </c>
      <c r="C148">
        <v>11</v>
      </c>
      <c r="D148">
        <v>8</v>
      </c>
      <c r="E148">
        <v>2020</v>
      </c>
      <c r="G148">
        <v>237177.30350401503</v>
      </c>
    </row>
    <row r="149" spans="1:7" x14ac:dyDescent="0.2">
      <c r="A149" t="s">
        <v>44</v>
      </c>
      <c r="B149" t="s">
        <v>8</v>
      </c>
      <c r="C149">
        <v>11</v>
      </c>
      <c r="D149">
        <v>9</v>
      </c>
      <c r="E149">
        <v>2020</v>
      </c>
      <c r="G149">
        <v>237946.88837631492</v>
      </c>
    </row>
    <row r="150" spans="1:7" x14ac:dyDescent="0.2">
      <c r="A150" t="s">
        <v>44</v>
      </c>
      <c r="B150" t="s">
        <v>8</v>
      </c>
      <c r="C150">
        <v>11</v>
      </c>
      <c r="D150">
        <v>10</v>
      </c>
      <c r="E150">
        <v>2020</v>
      </c>
      <c r="G150">
        <v>239212.30783390804</v>
      </c>
    </row>
    <row r="151" spans="1:7" x14ac:dyDescent="0.2">
      <c r="A151" t="s">
        <v>44</v>
      </c>
      <c r="B151" t="s">
        <v>8</v>
      </c>
      <c r="C151">
        <v>11</v>
      </c>
      <c r="D151">
        <v>11</v>
      </c>
      <c r="E151">
        <v>2020</v>
      </c>
      <c r="G151">
        <v>240470.73857584671</v>
      </c>
    </row>
    <row r="152" spans="1:7" x14ac:dyDescent="0.2">
      <c r="A152" t="s">
        <v>44</v>
      </c>
      <c r="B152" t="s">
        <v>8</v>
      </c>
      <c r="C152">
        <v>11</v>
      </c>
      <c r="D152">
        <v>12</v>
      </c>
      <c r="E152">
        <v>2020</v>
      </c>
      <c r="G152">
        <v>241965.07259163668</v>
      </c>
    </row>
    <row r="153" spans="1:7" x14ac:dyDescent="0.2">
      <c r="A153" t="s">
        <v>44</v>
      </c>
      <c r="B153" t="s">
        <v>8</v>
      </c>
      <c r="C153">
        <v>11</v>
      </c>
      <c r="D153">
        <v>1</v>
      </c>
      <c r="E153">
        <v>2021</v>
      </c>
      <c r="G153">
        <v>242801.50613111773</v>
      </c>
    </row>
    <row r="154" spans="1:7" x14ac:dyDescent="0.2">
      <c r="A154" t="s">
        <v>44</v>
      </c>
      <c r="B154" t="s">
        <v>8</v>
      </c>
      <c r="C154">
        <v>11</v>
      </c>
      <c r="D154">
        <v>2</v>
      </c>
      <c r="E154">
        <v>2021</v>
      </c>
      <c r="G154">
        <v>243865.53990456188</v>
      </c>
    </row>
    <row r="155" spans="1:7" x14ac:dyDescent="0.2">
      <c r="A155" t="s">
        <v>44</v>
      </c>
      <c r="B155" t="s">
        <v>8</v>
      </c>
      <c r="C155">
        <v>11</v>
      </c>
      <c r="D155">
        <v>3</v>
      </c>
      <c r="E155">
        <v>2021</v>
      </c>
      <c r="G155">
        <v>233329.48890037058</v>
      </c>
    </row>
    <row r="156" spans="1:7" x14ac:dyDescent="0.2">
      <c r="A156" t="s">
        <v>45</v>
      </c>
      <c r="B156" t="s">
        <v>46</v>
      </c>
      <c r="C156">
        <v>12</v>
      </c>
      <c r="D156">
        <v>2</v>
      </c>
      <c r="E156">
        <v>2020</v>
      </c>
      <c r="F156">
        <v>10182.600890094123</v>
      </c>
    </row>
    <row r="157" spans="1:7" x14ac:dyDescent="0.2">
      <c r="A157" t="s">
        <v>45</v>
      </c>
      <c r="B157" t="s">
        <v>46</v>
      </c>
      <c r="C157">
        <v>12</v>
      </c>
      <c r="D157">
        <v>3</v>
      </c>
      <c r="E157">
        <v>2020</v>
      </c>
      <c r="G157">
        <v>9436.1325523104788</v>
      </c>
    </row>
    <row r="158" spans="1:7" x14ac:dyDescent="0.2">
      <c r="A158" t="s">
        <v>45</v>
      </c>
      <c r="B158" t="s">
        <v>46</v>
      </c>
      <c r="C158">
        <v>12</v>
      </c>
      <c r="D158">
        <v>4</v>
      </c>
      <c r="E158">
        <v>2020</v>
      </c>
      <c r="G158">
        <v>9167.5560472930247</v>
      </c>
    </row>
    <row r="159" spans="1:7" x14ac:dyDescent="0.2">
      <c r="A159" t="s">
        <v>45</v>
      </c>
      <c r="B159" t="s">
        <v>46</v>
      </c>
      <c r="C159">
        <v>12</v>
      </c>
      <c r="D159">
        <v>5</v>
      </c>
      <c r="E159">
        <v>2020</v>
      </c>
      <c r="G159">
        <v>9278.217049979381</v>
      </c>
    </row>
    <row r="160" spans="1:7" x14ac:dyDescent="0.2">
      <c r="A160" t="s">
        <v>45</v>
      </c>
      <c r="B160" t="s">
        <v>46</v>
      </c>
      <c r="C160">
        <v>12</v>
      </c>
      <c r="D160">
        <v>6</v>
      </c>
      <c r="E160">
        <v>2020</v>
      </c>
      <c r="G160">
        <v>9353.1084276776382</v>
      </c>
    </row>
    <row r="161" spans="1:7" x14ac:dyDescent="0.2">
      <c r="A161" t="s">
        <v>45</v>
      </c>
      <c r="B161" t="s">
        <v>46</v>
      </c>
      <c r="C161">
        <v>12</v>
      </c>
      <c r="D161">
        <v>7</v>
      </c>
      <c r="E161">
        <v>2020</v>
      </c>
      <c r="G161">
        <v>9386.810172803931</v>
      </c>
    </row>
    <row r="162" spans="1:7" x14ac:dyDescent="0.2">
      <c r="A162" t="s">
        <v>45</v>
      </c>
      <c r="B162" t="s">
        <v>46</v>
      </c>
      <c r="C162">
        <v>12</v>
      </c>
      <c r="D162">
        <v>8</v>
      </c>
      <c r="E162">
        <v>2020</v>
      </c>
      <c r="G162">
        <v>9432.7327873790255</v>
      </c>
    </row>
    <row r="163" spans="1:7" x14ac:dyDescent="0.2">
      <c r="A163" t="s">
        <v>45</v>
      </c>
      <c r="B163" t="s">
        <v>46</v>
      </c>
      <c r="C163">
        <v>12</v>
      </c>
      <c r="D163">
        <v>9</v>
      </c>
      <c r="E163">
        <v>2020</v>
      </c>
      <c r="G163">
        <v>9463.8535185815854</v>
      </c>
    </row>
    <row r="164" spans="1:7" x14ac:dyDescent="0.2">
      <c r="A164" t="s">
        <v>45</v>
      </c>
      <c r="B164" t="s">
        <v>46</v>
      </c>
      <c r="C164">
        <v>12</v>
      </c>
      <c r="D164">
        <v>10</v>
      </c>
      <c r="E164">
        <v>2020</v>
      </c>
      <c r="G164">
        <v>9515.0249750585754</v>
      </c>
    </row>
    <row r="165" spans="1:7" x14ac:dyDescent="0.2">
      <c r="A165" t="s">
        <v>45</v>
      </c>
      <c r="B165" t="s">
        <v>46</v>
      </c>
      <c r="C165">
        <v>12</v>
      </c>
      <c r="D165">
        <v>11</v>
      </c>
      <c r="E165">
        <v>2020</v>
      </c>
      <c r="G165">
        <v>9565.9138195077558</v>
      </c>
    </row>
    <row r="166" spans="1:7" x14ac:dyDescent="0.2">
      <c r="A166" t="s">
        <v>45</v>
      </c>
      <c r="B166" t="s">
        <v>46</v>
      </c>
      <c r="C166">
        <v>12</v>
      </c>
      <c r="D166">
        <v>12</v>
      </c>
      <c r="E166">
        <v>2020</v>
      </c>
      <c r="G166">
        <v>9626.3421996723264</v>
      </c>
    </row>
    <row r="167" spans="1:7" x14ac:dyDescent="0.2">
      <c r="A167" t="s">
        <v>45</v>
      </c>
      <c r="B167" t="s">
        <v>46</v>
      </c>
      <c r="C167">
        <v>12</v>
      </c>
      <c r="D167">
        <v>1</v>
      </c>
      <c r="E167">
        <v>2020</v>
      </c>
      <c r="G167">
        <v>9660.1661797009401</v>
      </c>
    </row>
    <row r="168" spans="1:7" x14ac:dyDescent="0.2">
      <c r="A168" t="s">
        <v>45</v>
      </c>
      <c r="B168" t="s">
        <v>46</v>
      </c>
      <c r="C168">
        <v>12</v>
      </c>
      <c r="D168">
        <v>2</v>
      </c>
      <c r="E168">
        <v>2020</v>
      </c>
      <c r="G168">
        <v>9703.1939343329177</v>
      </c>
    </row>
    <row r="169" spans="1:7" x14ac:dyDescent="0.2">
      <c r="A169" t="s">
        <v>45</v>
      </c>
      <c r="B169" t="s">
        <v>46</v>
      </c>
      <c r="C169">
        <v>12</v>
      </c>
      <c r="D169">
        <v>3</v>
      </c>
      <c r="E169">
        <v>2020</v>
      </c>
      <c r="G169">
        <v>9277.1335697911836</v>
      </c>
    </row>
  </sheetData>
  <sortState xmlns:xlrd2="http://schemas.microsoft.com/office/spreadsheetml/2017/richdata2" ref="A2:G169">
    <sortCondition ref="C2:C1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7C2B-7886-7C45-89B6-B76E72F60F16}">
  <dimension ref="A1:M169"/>
  <sheetViews>
    <sheetView topLeftCell="A133" workbookViewId="0">
      <selection activeCell="J157" sqref="J15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25</v>
      </c>
      <c r="H1" t="s">
        <v>48</v>
      </c>
      <c r="I1" t="s">
        <v>32</v>
      </c>
    </row>
    <row r="2" spans="1:13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G2">
        <v>0.41546422</v>
      </c>
      <c r="I2">
        <f>SUM(F3:F13)</f>
        <v>1990433.0000000002</v>
      </c>
      <c r="L2">
        <v>1988180</v>
      </c>
    </row>
    <row r="3" spans="1:13" x14ac:dyDescent="0.2">
      <c r="A3" t="s">
        <v>33</v>
      </c>
      <c r="B3" t="s">
        <v>8</v>
      </c>
      <c r="C3">
        <v>2</v>
      </c>
      <c r="D3">
        <v>2</v>
      </c>
      <c r="E3">
        <v>2020</v>
      </c>
      <c r="F3">
        <v>31921.557424057992</v>
      </c>
      <c r="G3">
        <v>0.40515810000000002</v>
      </c>
      <c r="H3">
        <f>F3/G3</f>
        <v>78787.903843112086</v>
      </c>
      <c r="I3">
        <f>SUM(H3:H13)</f>
        <v>4713670.8452286003</v>
      </c>
      <c r="L3">
        <v>1847152</v>
      </c>
    </row>
    <row r="4" spans="1:13" x14ac:dyDescent="0.2">
      <c r="A4" t="s">
        <v>34</v>
      </c>
      <c r="B4" t="s">
        <v>8</v>
      </c>
      <c r="C4">
        <v>3</v>
      </c>
      <c r="D4">
        <v>2</v>
      </c>
      <c r="E4">
        <v>2020</v>
      </c>
      <c r="F4">
        <v>6115.9068484993977</v>
      </c>
      <c r="G4">
        <v>0.40769869999999997</v>
      </c>
      <c r="H4">
        <f t="shared" ref="H4:H12" si="0">F4/G4</f>
        <v>15001.045744073745</v>
      </c>
      <c r="L4">
        <v>1795215.211869067</v>
      </c>
      <c r="M4" t="s">
        <v>35</v>
      </c>
    </row>
    <row r="5" spans="1:13" x14ac:dyDescent="0.2">
      <c r="A5" t="s">
        <v>36</v>
      </c>
      <c r="B5" t="s">
        <v>8</v>
      </c>
      <c r="C5">
        <v>4</v>
      </c>
      <c r="D5">
        <v>2</v>
      </c>
      <c r="E5">
        <v>2020</v>
      </c>
      <c r="F5">
        <v>37836.362907248178</v>
      </c>
      <c r="G5">
        <v>0.41830860000000003</v>
      </c>
      <c r="H5">
        <f t="shared" si="0"/>
        <v>90450.836791899987</v>
      </c>
      <c r="L5">
        <v>1816498.0116684991</v>
      </c>
      <c r="M5" t="s">
        <v>37</v>
      </c>
    </row>
    <row r="6" spans="1:13" x14ac:dyDescent="0.2">
      <c r="A6" t="s">
        <v>38</v>
      </c>
      <c r="B6" t="s">
        <v>8</v>
      </c>
      <c r="C6">
        <v>5</v>
      </c>
      <c r="D6">
        <v>2</v>
      </c>
      <c r="E6">
        <v>2020</v>
      </c>
      <c r="F6">
        <v>31070.059884311533</v>
      </c>
      <c r="G6">
        <v>0.4132538</v>
      </c>
      <c r="H6">
        <f t="shared" si="0"/>
        <v>75183.966570450255</v>
      </c>
      <c r="L6">
        <v>1842166.7932543382</v>
      </c>
    </row>
    <row r="7" spans="1:13" x14ac:dyDescent="0.2">
      <c r="A7" t="s">
        <v>39</v>
      </c>
      <c r="B7" t="s">
        <v>8</v>
      </c>
      <c r="C7">
        <v>6</v>
      </c>
      <c r="D7">
        <v>2</v>
      </c>
      <c r="E7">
        <v>2020</v>
      </c>
      <c r="F7">
        <v>381024.63467616128</v>
      </c>
      <c r="G7">
        <v>0.42212359999999999</v>
      </c>
      <c r="H7">
        <f t="shared" si="0"/>
        <v>902637.60347955266</v>
      </c>
      <c r="L7">
        <v>1858725.0094752498</v>
      </c>
    </row>
    <row r="8" spans="1:13" x14ac:dyDescent="0.2">
      <c r="A8" t="s">
        <v>40</v>
      </c>
      <c r="B8" t="s">
        <v>8</v>
      </c>
      <c r="C8">
        <v>7</v>
      </c>
      <c r="D8">
        <v>2</v>
      </c>
      <c r="E8">
        <v>2020</v>
      </c>
      <c r="F8">
        <v>752300.60276506143</v>
      </c>
      <c r="G8">
        <v>0.43154420000000004</v>
      </c>
      <c r="H8">
        <f t="shared" si="0"/>
        <v>1743275.8979614633</v>
      </c>
      <c r="L8">
        <v>1876682.5485368993</v>
      </c>
    </row>
    <row r="9" spans="1:13" x14ac:dyDescent="0.2">
      <c r="A9" t="s">
        <v>41</v>
      </c>
      <c r="B9" t="s">
        <v>8</v>
      </c>
      <c r="C9">
        <v>8</v>
      </c>
      <c r="D9">
        <v>2</v>
      </c>
      <c r="E9">
        <v>2020</v>
      </c>
      <c r="F9">
        <v>64157.80311523805</v>
      </c>
      <c r="G9">
        <v>0.40876980000000002</v>
      </c>
      <c r="H9">
        <f t="shared" si="0"/>
        <v>156953.38333516332</v>
      </c>
      <c r="L9">
        <v>1890519.34340561</v>
      </c>
    </row>
    <row r="10" spans="1:13" x14ac:dyDescent="0.2">
      <c r="A10" t="s">
        <v>42</v>
      </c>
      <c r="B10" t="s">
        <v>8</v>
      </c>
      <c r="C10">
        <v>9</v>
      </c>
      <c r="D10">
        <v>2</v>
      </c>
      <c r="E10">
        <v>2020</v>
      </c>
      <c r="F10">
        <v>82401.739187282685</v>
      </c>
      <c r="G10">
        <v>0.41519449999999997</v>
      </c>
      <c r="H10">
        <f t="shared" si="0"/>
        <v>198465.39197239533</v>
      </c>
      <c r="L10">
        <v>1907412.8027774438</v>
      </c>
    </row>
    <row r="11" spans="1:13" x14ac:dyDescent="0.2">
      <c r="A11" t="s">
        <v>43</v>
      </c>
      <c r="B11" t="s">
        <v>8</v>
      </c>
      <c r="C11">
        <v>10</v>
      </c>
      <c r="D11">
        <v>2</v>
      </c>
      <c r="E11">
        <v>2020</v>
      </c>
      <c r="F11">
        <v>337700.9330069581</v>
      </c>
      <c r="G11">
        <v>0.4106669</v>
      </c>
      <c r="H11">
        <f t="shared" si="0"/>
        <v>822323.23327484657</v>
      </c>
      <c r="L11">
        <v>1922550.4051053366</v>
      </c>
    </row>
    <row r="12" spans="1:13" x14ac:dyDescent="0.2">
      <c r="A12" t="s">
        <v>44</v>
      </c>
      <c r="B12" t="s">
        <v>8</v>
      </c>
      <c r="C12">
        <v>11</v>
      </c>
      <c r="D12">
        <v>2</v>
      </c>
      <c r="E12">
        <v>2020</v>
      </c>
      <c r="F12">
        <v>255720.79929508749</v>
      </c>
      <c r="G12">
        <v>0.42192399999999997</v>
      </c>
      <c r="H12">
        <f t="shared" si="0"/>
        <v>606082.61036368518</v>
      </c>
      <c r="L12">
        <v>1939248.8702241769</v>
      </c>
    </row>
    <row r="13" spans="1:13" x14ac:dyDescent="0.2">
      <c r="A13" t="s">
        <v>45</v>
      </c>
      <c r="B13" t="s">
        <v>46</v>
      </c>
      <c r="C13">
        <v>12</v>
      </c>
      <c r="D13">
        <v>2</v>
      </c>
      <c r="E13">
        <v>2020</v>
      </c>
      <c r="F13">
        <v>10182.600890094123</v>
      </c>
      <c r="G13">
        <v>0.41546422</v>
      </c>
      <c r="H13">
        <f>F13/G13</f>
        <v>24508.971891957684</v>
      </c>
      <c r="L13">
        <v>1948926.4572463213</v>
      </c>
    </row>
    <row r="14" spans="1:13" x14ac:dyDescent="0.2">
      <c r="A14" t="s">
        <v>7</v>
      </c>
      <c r="B14" t="s">
        <v>8</v>
      </c>
      <c r="C14">
        <v>1</v>
      </c>
      <c r="D14">
        <v>3</v>
      </c>
      <c r="E14">
        <v>2020</v>
      </c>
      <c r="F14">
        <v>1846869</v>
      </c>
      <c r="G14">
        <v>0.41546422</v>
      </c>
      <c r="H14" t="s">
        <v>47</v>
      </c>
      <c r="I14">
        <f>($I$2-F14)/$I$3</f>
        <v>3.045694209754219E-2</v>
      </c>
      <c r="J14" t="s">
        <v>28</v>
      </c>
      <c r="K14">
        <f>SUM(J15:J25)</f>
        <v>1846869.0000000002</v>
      </c>
      <c r="L14">
        <v>1958756.6429865155</v>
      </c>
    </row>
    <row r="15" spans="1:13" x14ac:dyDescent="0.2">
      <c r="A15" t="s">
        <v>33</v>
      </c>
      <c r="B15" t="s">
        <v>8</v>
      </c>
      <c r="C15">
        <v>2</v>
      </c>
      <c r="D15">
        <v>3</v>
      </c>
      <c r="E15">
        <v>2020</v>
      </c>
      <c r="G15">
        <v>0.40515810000000002</v>
      </c>
      <c r="J15">
        <f>F3*(1-$I$14/G3)</f>
        <v>29521.918798721603</v>
      </c>
      <c r="L15">
        <v>1876716.7117450424</v>
      </c>
    </row>
    <row r="16" spans="1:13" x14ac:dyDescent="0.2">
      <c r="A16" t="s">
        <v>34</v>
      </c>
      <c r="B16" t="s">
        <v>8</v>
      </c>
      <c r="C16">
        <v>3</v>
      </c>
      <c r="D16">
        <v>3</v>
      </c>
      <c r="E16">
        <v>2020</v>
      </c>
      <c r="G16">
        <v>0.40769869999999997</v>
      </c>
      <c r="J16">
        <f>F4*(1-$I$14/G4)</f>
        <v>5659.0208668695623</v>
      </c>
    </row>
    <row r="17" spans="1:11" x14ac:dyDescent="0.2">
      <c r="A17" t="s">
        <v>36</v>
      </c>
      <c r="B17" t="s">
        <v>8</v>
      </c>
      <c r="C17">
        <v>4</v>
      </c>
      <c r="D17">
        <v>3</v>
      </c>
      <c r="E17">
        <v>2020</v>
      </c>
      <c r="G17">
        <v>0.41830860000000003</v>
      </c>
      <c r="J17">
        <f>F5*(1-$I$14/G5)</f>
        <v>35081.507008403045</v>
      </c>
    </row>
    <row r="18" spans="1:11" x14ac:dyDescent="0.2">
      <c r="A18" t="s">
        <v>38</v>
      </c>
      <c r="B18" t="s">
        <v>8</v>
      </c>
      <c r="C18">
        <v>5</v>
      </c>
      <c r="D18">
        <v>3</v>
      </c>
      <c r="E18">
        <v>2020</v>
      </c>
      <c r="G18">
        <v>0.4132538</v>
      </c>
      <c r="J18">
        <f t="shared" ref="J18:J23" si="1">F6*(1-$I$14/G6)</f>
        <v>28780.186167811782</v>
      </c>
    </row>
    <row r="19" spans="1:11" x14ac:dyDescent="0.2">
      <c r="A19" t="s">
        <v>39</v>
      </c>
      <c r="B19" t="s">
        <v>8</v>
      </c>
      <c r="C19">
        <v>6</v>
      </c>
      <c r="D19">
        <v>3</v>
      </c>
      <c r="E19">
        <v>2020</v>
      </c>
      <c r="G19">
        <v>0.42212359999999999</v>
      </c>
      <c r="J19">
        <f t="shared" si="1"/>
        <v>353533.05345192028</v>
      </c>
    </row>
    <row r="20" spans="1:11" x14ac:dyDescent="0.2">
      <c r="A20" t="s">
        <v>40</v>
      </c>
      <c r="B20" t="s">
        <v>8</v>
      </c>
      <c r="C20">
        <v>7</v>
      </c>
      <c r="D20">
        <v>3</v>
      </c>
      <c r="E20">
        <v>2020</v>
      </c>
      <c r="G20">
        <v>0.43154420000000004</v>
      </c>
      <c r="J20">
        <f t="shared" si="1"/>
        <v>699205.74968080828</v>
      </c>
    </row>
    <row r="21" spans="1:11" x14ac:dyDescent="0.2">
      <c r="A21" t="s">
        <v>41</v>
      </c>
      <c r="B21" t="s">
        <v>8</v>
      </c>
      <c r="C21">
        <v>8</v>
      </c>
      <c r="D21">
        <v>3</v>
      </c>
      <c r="E21">
        <v>2020</v>
      </c>
      <c r="G21">
        <v>0.40876980000000002</v>
      </c>
      <c r="J21">
        <f t="shared" si="1"/>
        <v>59377.483006985633</v>
      </c>
    </row>
    <row r="22" spans="1:11" x14ac:dyDescent="0.2">
      <c r="A22" t="s">
        <v>42</v>
      </c>
      <c r="B22" t="s">
        <v>8</v>
      </c>
      <c r="C22">
        <v>9</v>
      </c>
      <c r="D22">
        <v>3</v>
      </c>
      <c r="E22">
        <v>2020</v>
      </c>
      <c r="G22">
        <v>0.41519449999999997</v>
      </c>
      <c r="J22">
        <f t="shared" si="1"/>
        <v>76357.090235613417</v>
      </c>
    </row>
    <row r="23" spans="1:11" x14ac:dyDescent="0.2">
      <c r="A23" t="s">
        <v>43</v>
      </c>
      <c r="B23" t="s">
        <v>8</v>
      </c>
      <c r="C23">
        <v>10</v>
      </c>
      <c r="D23">
        <v>3</v>
      </c>
      <c r="E23">
        <v>2020</v>
      </c>
      <c r="G23">
        <v>0.4106669</v>
      </c>
      <c r="J23">
        <f t="shared" si="1"/>
        <v>312655.48190564243</v>
      </c>
    </row>
    <row r="24" spans="1:11" x14ac:dyDescent="0.2">
      <c r="A24" t="s">
        <v>44</v>
      </c>
      <c r="B24" t="s">
        <v>8</v>
      </c>
      <c r="C24">
        <v>11</v>
      </c>
      <c r="D24">
        <v>3</v>
      </c>
      <c r="E24">
        <v>2020</v>
      </c>
      <c r="G24">
        <v>0.42192399999999997</v>
      </c>
      <c r="J24">
        <f>F12*(1-$I$14/G12)</f>
        <v>237261.37632491352</v>
      </c>
    </row>
    <row r="25" spans="1:11" x14ac:dyDescent="0.2">
      <c r="A25" t="s">
        <v>45</v>
      </c>
      <c r="B25" t="s">
        <v>46</v>
      </c>
      <c r="C25">
        <v>12</v>
      </c>
      <c r="D25">
        <v>3</v>
      </c>
      <c r="E25">
        <v>2020</v>
      </c>
      <c r="G25">
        <v>0.41546422</v>
      </c>
      <c r="J25">
        <f>F13*(1-$I$14/G13)</f>
        <v>9436.1325523104788</v>
      </c>
    </row>
    <row r="26" spans="1:11" x14ac:dyDescent="0.2">
      <c r="A26" t="s">
        <v>7</v>
      </c>
      <c r="B26" t="s">
        <v>8</v>
      </c>
      <c r="C26">
        <v>1</v>
      </c>
      <c r="D26">
        <v>4</v>
      </c>
      <c r="E26">
        <v>2020</v>
      </c>
      <c r="F26">
        <f>L4</f>
        <v>1795215.211869067</v>
      </c>
      <c r="G26">
        <v>0.41546422</v>
      </c>
      <c r="I26">
        <f>($I$2-F26)/$I$3</f>
        <v>4.1415235501337952E-2</v>
      </c>
      <c r="K26">
        <f>SUM(J27:J37)</f>
        <v>1795215.211869067</v>
      </c>
    </row>
    <row r="27" spans="1:11" x14ac:dyDescent="0.2">
      <c r="A27" t="s">
        <v>33</v>
      </c>
      <c r="B27" t="s">
        <v>8</v>
      </c>
      <c r="C27">
        <v>2</v>
      </c>
      <c r="D27">
        <v>4</v>
      </c>
      <c r="E27">
        <v>2020</v>
      </c>
      <c r="G27">
        <v>0.40515810000000002</v>
      </c>
      <c r="J27">
        <f>F3*(1-$I$26/G3)</f>
        <v>28658.537831738733</v>
      </c>
    </row>
    <row r="28" spans="1:11" x14ac:dyDescent="0.2">
      <c r="A28" t="s">
        <v>34</v>
      </c>
      <c r="B28" t="s">
        <v>8</v>
      </c>
      <c r="C28">
        <v>3</v>
      </c>
      <c r="D28">
        <v>4</v>
      </c>
      <c r="E28">
        <v>2020</v>
      </c>
      <c r="G28">
        <v>0.40769869999999997</v>
      </c>
      <c r="J28">
        <f t="shared" ref="J28:J37" si="2">F4*(1-$I$26/G4)</f>
        <v>5494.6350062422407</v>
      </c>
    </row>
    <row r="29" spans="1:11" x14ac:dyDescent="0.2">
      <c r="A29" t="s">
        <v>36</v>
      </c>
      <c r="B29" t="s">
        <v>8</v>
      </c>
      <c r="C29">
        <v>4</v>
      </c>
      <c r="D29">
        <v>4</v>
      </c>
      <c r="E29">
        <v>2020</v>
      </c>
      <c r="G29">
        <v>0.41830860000000003</v>
      </c>
      <c r="J29">
        <f t="shared" si="2"/>
        <v>34090.320200218557</v>
      </c>
    </row>
    <row r="30" spans="1:11" x14ac:dyDescent="0.2">
      <c r="A30" t="s">
        <v>38</v>
      </c>
      <c r="B30" t="s">
        <v>8</v>
      </c>
      <c r="C30">
        <v>5</v>
      </c>
      <c r="D30">
        <v>4</v>
      </c>
      <c r="E30">
        <v>2020</v>
      </c>
      <c r="G30">
        <v>0.4132538</v>
      </c>
      <c r="J30">
        <f t="shared" si="2"/>
        <v>27956.298202871618</v>
      </c>
    </row>
    <row r="31" spans="1:11" x14ac:dyDescent="0.2">
      <c r="A31" t="s">
        <v>39</v>
      </c>
      <c r="B31" t="s">
        <v>8</v>
      </c>
      <c r="C31">
        <v>6</v>
      </c>
      <c r="D31">
        <v>4</v>
      </c>
      <c r="E31">
        <v>2020</v>
      </c>
      <c r="G31">
        <v>0.42212359999999999</v>
      </c>
      <c r="J31">
        <f t="shared" si="2"/>
        <v>343641.68575569231</v>
      </c>
    </row>
    <row r="32" spans="1:11" x14ac:dyDescent="0.2">
      <c r="A32" t="s">
        <v>40</v>
      </c>
      <c r="B32" t="s">
        <v>8</v>
      </c>
      <c r="C32">
        <v>7</v>
      </c>
      <c r="D32">
        <v>4</v>
      </c>
      <c r="E32">
        <v>2020</v>
      </c>
      <c r="G32">
        <v>0.43154420000000004</v>
      </c>
      <c r="J32">
        <f t="shared" si="2"/>
        <v>680102.42090718099</v>
      </c>
    </row>
    <row r="33" spans="1:11" x14ac:dyDescent="0.2">
      <c r="A33" t="s">
        <v>41</v>
      </c>
      <c r="B33" t="s">
        <v>8</v>
      </c>
      <c r="C33">
        <v>8</v>
      </c>
      <c r="D33">
        <v>4</v>
      </c>
      <c r="E33">
        <v>2020</v>
      </c>
      <c r="G33">
        <v>0.40876980000000002</v>
      </c>
      <c r="J33">
        <f t="shared" si="2"/>
        <v>57657.541781680484</v>
      </c>
    </row>
    <row r="34" spans="1:11" x14ac:dyDescent="0.2">
      <c r="A34" t="s">
        <v>42</v>
      </c>
      <c r="B34" t="s">
        <v>8</v>
      </c>
      <c r="C34">
        <v>9</v>
      </c>
      <c r="D34">
        <v>4</v>
      </c>
      <c r="E34">
        <v>2020</v>
      </c>
      <c r="G34">
        <v>0.41519449999999997</v>
      </c>
      <c r="J34">
        <f t="shared" si="2"/>
        <v>74182.248239880588</v>
      </c>
    </row>
    <row r="35" spans="1:11" x14ac:dyDescent="0.2">
      <c r="A35" t="s">
        <v>43</v>
      </c>
      <c r="B35" t="s">
        <v>8</v>
      </c>
      <c r="C35">
        <v>10</v>
      </c>
      <c r="D35">
        <v>4</v>
      </c>
      <c r="E35">
        <v>2020</v>
      </c>
      <c r="G35">
        <v>0.4106669</v>
      </c>
      <c r="J35">
        <f t="shared" si="2"/>
        <v>303644.22264265869</v>
      </c>
    </row>
    <row r="36" spans="1:11" x14ac:dyDescent="0.2">
      <c r="A36" t="s">
        <v>44</v>
      </c>
      <c r="B36" t="s">
        <v>8</v>
      </c>
      <c r="C36">
        <v>11</v>
      </c>
      <c r="D36">
        <v>4</v>
      </c>
      <c r="E36">
        <v>2020</v>
      </c>
      <c r="G36">
        <v>0.42192399999999997</v>
      </c>
      <c r="J36">
        <f t="shared" si="2"/>
        <v>230619.74525360981</v>
      </c>
    </row>
    <row r="37" spans="1:11" x14ac:dyDescent="0.2">
      <c r="A37" t="s">
        <v>45</v>
      </c>
      <c r="B37" t="s">
        <v>46</v>
      </c>
      <c r="C37">
        <v>12</v>
      </c>
      <c r="D37">
        <v>4</v>
      </c>
      <c r="E37">
        <v>2020</v>
      </c>
      <c r="G37">
        <v>0.41546422</v>
      </c>
      <c r="J37">
        <f t="shared" si="2"/>
        <v>9167.5560472930247</v>
      </c>
    </row>
    <row r="38" spans="1:11" x14ac:dyDescent="0.2">
      <c r="A38" t="s">
        <v>7</v>
      </c>
      <c r="B38" t="s">
        <v>8</v>
      </c>
      <c r="C38">
        <v>1</v>
      </c>
      <c r="D38">
        <v>5</v>
      </c>
      <c r="E38">
        <v>2020</v>
      </c>
      <c r="F38">
        <f>L5</f>
        <v>1816498.0116684991</v>
      </c>
      <c r="G38">
        <v>0.41546422</v>
      </c>
      <c r="I38">
        <f>($I$2-F38)/$I$3</f>
        <v>3.6900113317748166E-2</v>
      </c>
      <c r="K38">
        <f>SUM(J39:J49)</f>
        <v>1816498.0116684989</v>
      </c>
    </row>
    <row r="39" spans="1:11" x14ac:dyDescent="0.2">
      <c r="A39" t="s">
        <v>33</v>
      </c>
      <c r="B39" t="s">
        <v>8</v>
      </c>
      <c r="C39">
        <v>2</v>
      </c>
      <c r="D39">
        <v>5</v>
      </c>
      <c r="E39">
        <v>2020</v>
      </c>
      <c r="G39">
        <v>0.40515810000000002</v>
      </c>
      <c r="J39">
        <f>F3*(1-$I$38/G3)</f>
        <v>29014.274844179308</v>
      </c>
    </row>
    <row r="40" spans="1:11" x14ac:dyDescent="0.2">
      <c r="A40" t="s">
        <v>34</v>
      </c>
      <c r="B40" t="s">
        <v>8</v>
      </c>
      <c r="C40">
        <v>3</v>
      </c>
      <c r="D40">
        <v>5</v>
      </c>
      <c r="E40">
        <v>2020</v>
      </c>
      <c r="G40">
        <v>0.40769869999999997</v>
      </c>
      <c r="J40">
        <f t="shared" ref="J40:J49" si="3">F4*(1-$I$38/G4)</f>
        <v>5562.3665606583527</v>
      </c>
    </row>
    <row r="41" spans="1:11" x14ac:dyDescent="0.2">
      <c r="A41" t="s">
        <v>36</v>
      </c>
      <c r="B41" t="s">
        <v>8</v>
      </c>
      <c r="C41">
        <v>4</v>
      </c>
      <c r="D41">
        <v>5</v>
      </c>
      <c r="E41">
        <v>2020</v>
      </c>
      <c r="G41">
        <v>0.41830860000000003</v>
      </c>
      <c r="J41">
        <f t="shared" si="3"/>
        <v>34498.716779941926</v>
      </c>
    </row>
    <row r="42" spans="1:11" x14ac:dyDescent="0.2">
      <c r="A42" t="s">
        <v>38</v>
      </c>
      <c r="B42" t="s">
        <v>8</v>
      </c>
      <c r="C42">
        <v>5</v>
      </c>
      <c r="D42">
        <v>5</v>
      </c>
      <c r="E42">
        <v>2020</v>
      </c>
      <c r="G42">
        <v>0.4132538</v>
      </c>
      <c r="J42">
        <f t="shared" si="3"/>
        <v>28295.762998184131</v>
      </c>
    </row>
    <row r="43" spans="1:11" x14ac:dyDescent="0.2">
      <c r="A43" t="s">
        <v>39</v>
      </c>
      <c r="B43" t="s">
        <v>8</v>
      </c>
      <c r="C43">
        <v>6</v>
      </c>
      <c r="D43">
        <v>5</v>
      </c>
      <c r="E43">
        <v>2020</v>
      </c>
      <c r="G43">
        <v>0.42212359999999999</v>
      </c>
      <c r="J43">
        <f t="shared" si="3"/>
        <v>347717.20482290513</v>
      </c>
    </row>
    <row r="44" spans="1:11" x14ac:dyDescent="0.2">
      <c r="A44" t="s">
        <v>40</v>
      </c>
      <c r="B44" t="s">
        <v>8</v>
      </c>
      <c r="C44">
        <v>7</v>
      </c>
      <c r="D44">
        <v>5</v>
      </c>
      <c r="E44">
        <v>2020</v>
      </c>
      <c r="G44">
        <v>0.43154420000000004</v>
      </c>
      <c r="J44">
        <f t="shared" si="3"/>
        <v>687973.52458618418</v>
      </c>
    </row>
    <row r="45" spans="1:11" x14ac:dyDescent="0.2">
      <c r="A45" t="s">
        <v>41</v>
      </c>
      <c r="B45" t="s">
        <v>8</v>
      </c>
      <c r="C45">
        <v>8</v>
      </c>
      <c r="D45">
        <v>5</v>
      </c>
      <c r="E45">
        <v>2020</v>
      </c>
      <c r="G45">
        <v>0.40876980000000002</v>
      </c>
      <c r="J45">
        <f t="shared" si="3"/>
        <v>58366.205484566555</v>
      </c>
    </row>
    <row r="46" spans="1:11" x14ac:dyDescent="0.2">
      <c r="A46" t="s">
        <v>42</v>
      </c>
      <c r="B46" t="s">
        <v>8</v>
      </c>
      <c r="C46">
        <v>9</v>
      </c>
      <c r="D46">
        <v>5</v>
      </c>
      <c r="E46">
        <v>2020</v>
      </c>
      <c r="G46">
        <v>0.41519449999999997</v>
      </c>
      <c r="J46">
        <f t="shared" si="3"/>
        <v>75078.343733849993</v>
      </c>
    </row>
    <row r="47" spans="1:11" x14ac:dyDescent="0.2">
      <c r="A47" t="s">
        <v>43</v>
      </c>
      <c r="B47" t="s">
        <v>8</v>
      </c>
      <c r="C47">
        <v>10</v>
      </c>
      <c r="D47">
        <v>5</v>
      </c>
      <c r="E47">
        <v>2020</v>
      </c>
      <c r="G47">
        <v>0.4106669</v>
      </c>
      <c r="J47">
        <f t="shared" si="3"/>
        <v>307357.11251529917</v>
      </c>
    </row>
    <row r="48" spans="1:11" x14ac:dyDescent="0.2">
      <c r="A48" t="s">
        <v>44</v>
      </c>
      <c r="B48" t="s">
        <v>8</v>
      </c>
      <c r="C48">
        <v>11</v>
      </c>
      <c r="D48">
        <v>5</v>
      </c>
      <c r="E48">
        <v>2020</v>
      </c>
      <c r="G48">
        <v>0.42192399999999997</v>
      </c>
      <c r="J48">
        <f t="shared" si="3"/>
        <v>233356.2822927509</v>
      </c>
    </row>
    <row r="49" spans="1:11" x14ac:dyDescent="0.2">
      <c r="A49" t="s">
        <v>45</v>
      </c>
      <c r="B49" t="s">
        <v>46</v>
      </c>
      <c r="C49">
        <v>12</v>
      </c>
      <c r="D49">
        <v>5</v>
      </c>
      <c r="E49">
        <v>2020</v>
      </c>
      <c r="G49">
        <v>0.41546422</v>
      </c>
      <c r="J49">
        <f t="shared" si="3"/>
        <v>9278.217049979381</v>
      </c>
    </row>
    <row r="50" spans="1:11" x14ac:dyDescent="0.2">
      <c r="A50" t="s">
        <v>7</v>
      </c>
      <c r="B50" t="s">
        <v>8</v>
      </c>
      <c r="C50">
        <v>1</v>
      </c>
      <c r="D50">
        <v>6</v>
      </c>
      <c r="E50">
        <v>2020</v>
      </c>
      <c r="F50">
        <f>L6</f>
        <v>1842166.7932543382</v>
      </c>
      <c r="G50">
        <v>0.41546422</v>
      </c>
      <c r="I50">
        <f>($I$2-F50)/$I$3</f>
        <v>3.1454510001635787E-2</v>
      </c>
      <c r="K50">
        <f>SUM(J51:J61)</f>
        <v>1842166.7932543382</v>
      </c>
    </row>
    <row r="51" spans="1:11" x14ac:dyDescent="0.2">
      <c r="A51" t="s">
        <v>33</v>
      </c>
      <c r="B51" t="s">
        <v>8</v>
      </c>
      <c r="C51">
        <v>2</v>
      </c>
      <c r="D51">
        <v>6</v>
      </c>
      <c r="E51">
        <v>2020</v>
      </c>
      <c r="G51">
        <v>0.40515810000000002</v>
      </c>
      <c r="J51">
        <f>F3*(1-$I$50/G3)</f>
        <v>29443.322514616902</v>
      </c>
    </row>
    <row r="52" spans="1:11" x14ac:dyDescent="0.2">
      <c r="A52" t="s">
        <v>34</v>
      </c>
      <c r="B52" t="s">
        <v>8</v>
      </c>
      <c r="C52">
        <v>3</v>
      </c>
      <c r="D52">
        <v>6</v>
      </c>
      <c r="E52">
        <v>2020</v>
      </c>
      <c r="G52">
        <v>0.40769869999999997</v>
      </c>
      <c r="J52">
        <f t="shared" ref="J52:J61" si="4">F4*(1-$I$50/G4)</f>
        <v>5644.0563051074341</v>
      </c>
    </row>
    <row r="53" spans="1:11" x14ac:dyDescent="0.2">
      <c r="A53" t="s">
        <v>36</v>
      </c>
      <c r="B53" t="s">
        <v>8</v>
      </c>
      <c r="C53">
        <v>4</v>
      </c>
      <c r="D53">
        <v>6</v>
      </c>
      <c r="E53">
        <v>2020</v>
      </c>
      <c r="G53">
        <v>0.41830860000000003</v>
      </c>
      <c r="J53">
        <f t="shared" si="4"/>
        <v>34991.276156721033</v>
      </c>
    </row>
    <row r="54" spans="1:11" x14ac:dyDescent="0.2">
      <c r="A54" t="s">
        <v>38</v>
      </c>
      <c r="B54" t="s">
        <v>8</v>
      </c>
      <c r="C54">
        <v>5</v>
      </c>
      <c r="D54">
        <v>6</v>
      </c>
      <c r="E54">
        <v>2020</v>
      </c>
      <c r="G54">
        <v>0.4132538</v>
      </c>
      <c r="J54">
        <f t="shared" si="4"/>
        <v>28705.185055858656</v>
      </c>
    </row>
    <row r="55" spans="1:11" x14ac:dyDescent="0.2">
      <c r="A55" t="s">
        <v>39</v>
      </c>
      <c r="B55" t="s">
        <v>8</v>
      </c>
      <c r="C55">
        <v>6</v>
      </c>
      <c r="D55">
        <v>6</v>
      </c>
      <c r="E55">
        <v>2020</v>
      </c>
      <c r="G55">
        <v>0.42212359999999999</v>
      </c>
      <c r="J55">
        <f t="shared" si="4"/>
        <v>352632.61114966113</v>
      </c>
    </row>
    <row r="56" spans="1:11" x14ac:dyDescent="0.2">
      <c r="A56" t="s">
        <v>40</v>
      </c>
      <c r="B56" t="s">
        <v>8</v>
      </c>
      <c r="C56">
        <v>7</v>
      </c>
      <c r="D56">
        <v>6</v>
      </c>
      <c r="E56">
        <v>2020</v>
      </c>
      <c r="G56">
        <v>0.43154420000000004</v>
      </c>
      <c r="J56">
        <f t="shared" si="4"/>
        <v>697466.713597022</v>
      </c>
    </row>
    <row r="57" spans="1:11" x14ac:dyDescent="0.2">
      <c r="A57" t="s">
        <v>41</v>
      </c>
      <c r="B57" t="s">
        <v>8</v>
      </c>
      <c r="C57">
        <v>8</v>
      </c>
      <c r="D57">
        <v>6</v>
      </c>
      <c r="E57">
        <v>2020</v>
      </c>
      <c r="G57">
        <v>0.40876980000000002</v>
      </c>
      <c r="J57">
        <f t="shared" si="4"/>
        <v>59220.911349331582</v>
      </c>
    </row>
    <row r="58" spans="1:11" x14ac:dyDescent="0.2">
      <c r="A58" t="s">
        <v>42</v>
      </c>
      <c r="B58" t="s">
        <v>8</v>
      </c>
      <c r="C58">
        <v>9</v>
      </c>
      <c r="D58">
        <v>6</v>
      </c>
      <c r="E58">
        <v>2020</v>
      </c>
      <c r="G58">
        <v>0.41519449999999997</v>
      </c>
      <c r="J58">
        <f t="shared" si="4"/>
        <v>76159.107530508409</v>
      </c>
    </row>
    <row r="59" spans="1:11" x14ac:dyDescent="0.2">
      <c r="A59" t="s">
        <v>43</v>
      </c>
      <c r="B59" t="s">
        <v>8</v>
      </c>
      <c r="C59">
        <v>10</v>
      </c>
      <c r="D59">
        <v>6</v>
      </c>
      <c r="E59">
        <v>2020</v>
      </c>
      <c r="G59">
        <v>0.4106669</v>
      </c>
      <c r="J59">
        <f t="shared" si="4"/>
        <v>311835.15864133695</v>
      </c>
    </row>
    <row r="60" spans="1:11" x14ac:dyDescent="0.2">
      <c r="A60" t="s">
        <v>44</v>
      </c>
      <c r="B60" t="s">
        <v>8</v>
      </c>
      <c r="C60">
        <v>11</v>
      </c>
      <c r="D60">
        <v>6</v>
      </c>
      <c r="E60">
        <v>2020</v>
      </c>
      <c r="G60">
        <v>0.42192399999999997</v>
      </c>
      <c r="J60">
        <f t="shared" si="4"/>
        <v>236656.76776558542</v>
      </c>
    </row>
    <row r="61" spans="1:11" x14ac:dyDescent="0.2">
      <c r="A61" t="s">
        <v>45</v>
      </c>
      <c r="B61" t="s">
        <v>46</v>
      </c>
      <c r="C61">
        <v>12</v>
      </c>
      <c r="D61">
        <v>6</v>
      </c>
      <c r="E61">
        <v>2020</v>
      </c>
      <c r="G61">
        <v>0.41546422</v>
      </c>
      <c r="J61">
        <f t="shared" si="4"/>
        <v>9411.6831885887295</v>
      </c>
    </row>
    <row r="62" spans="1:11" x14ac:dyDescent="0.2">
      <c r="A62" t="s">
        <v>7</v>
      </c>
      <c r="B62" t="s">
        <v>8</v>
      </c>
      <c r="C62">
        <v>1</v>
      </c>
      <c r="D62">
        <v>7</v>
      </c>
      <c r="E62">
        <v>2020</v>
      </c>
      <c r="F62">
        <f>L7</f>
        <v>1858725.0094752498</v>
      </c>
      <c r="G62">
        <v>0.41546422</v>
      </c>
      <c r="I62">
        <f>($I$2-F62)/$I$3</f>
        <v>2.7941702942213598E-2</v>
      </c>
      <c r="K62">
        <f>SUM(J63:J73)</f>
        <v>1858725.00947525</v>
      </c>
    </row>
    <row r="63" spans="1:11" x14ac:dyDescent="0.2">
      <c r="A63" t="s">
        <v>33</v>
      </c>
      <c r="B63" t="s">
        <v>8</v>
      </c>
      <c r="C63">
        <v>2</v>
      </c>
      <c r="D63">
        <v>7</v>
      </c>
      <c r="E63">
        <v>2020</v>
      </c>
      <c r="G63">
        <v>0.40515810000000002</v>
      </c>
      <c r="J63">
        <f>F3*(1-$I$62/G3)</f>
        <v>29720.089219434063</v>
      </c>
    </row>
    <row r="64" spans="1:11" x14ac:dyDescent="0.2">
      <c r="A64" t="s">
        <v>34</v>
      </c>
      <c r="B64" t="s">
        <v>8</v>
      </c>
      <c r="C64">
        <v>3</v>
      </c>
      <c r="D64">
        <v>7</v>
      </c>
      <c r="E64">
        <v>2020</v>
      </c>
      <c r="G64">
        <v>0.40769869999999997</v>
      </c>
      <c r="J64">
        <f t="shared" ref="J64:J73" si="5">F4*(1-$I$62/G4)</f>
        <v>5696.7520844959317</v>
      </c>
    </row>
    <row r="65" spans="1:11" x14ac:dyDescent="0.2">
      <c r="A65" t="s">
        <v>36</v>
      </c>
      <c r="B65" t="s">
        <v>8</v>
      </c>
      <c r="C65">
        <v>4</v>
      </c>
      <c r="D65">
        <v>7</v>
      </c>
      <c r="E65">
        <v>2020</v>
      </c>
      <c r="G65">
        <v>0.41830860000000003</v>
      </c>
      <c r="J65">
        <f t="shared" si="5"/>
        <v>35309.012494734263</v>
      </c>
    </row>
    <row r="66" spans="1:11" x14ac:dyDescent="0.2">
      <c r="A66" t="s">
        <v>38</v>
      </c>
      <c r="B66" t="s">
        <v>8</v>
      </c>
      <c r="C66">
        <v>5</v>
      </c>
      <c r="D66">
        <v>7</v>
      </c>
      <c r="E66">
        <v>2020</v>
      </c>
      <c r="G66">
        <v>0.4132538</v>
      </c>
      <c r="J66">
        <f t="shared" si="5"/>
        <v>28969.291824382693</v>
      </c>
    </row>
    <row r="67" spans="1:11" x14ac:dyDescent="0.2">
      <c r="A67" t="s">
        <v>39</v>
      </c>
      <c r="B67" t="s">
        <v>8</v>
      </c>
      <c r="C67">
        <v>6</v>
      </c>
      <c r="D67">
        <v>7</v>
      </c>
      <c r="E67">
        <v>2020</v>
      </c>
      <c r="G67">
        <v>0.42212359999999999</v>
      </c>
      <c r="J67">
        <f t="shared" si="5"/>
        <v>355803.40289526404</v>
      </c>
    </row>
    <row r="68" spans="1:11" x14ac:dyDescent="0.2">
      <c r="A68" t="s">
        <v>40</v>
      </c>
      <c r="B68" t="s">
        <v>8</v>
      </c>
      <c r="C68">
        <v>7</v>
      </c>
      <c r="D68">
        <v>7</v>
      </c>
      <c r="E68">
        <v>2020</v>
      </c>
      <c r="G68">
        <v>0.43154420000000004</v>
      </c>
      <c r="J68">
        <f t="shared" si="5"/>
        <v>703590.50547790155</v>
      </c>
    </row>
    <row r="69" spans="1:11" x14ac:dyDescent="0.2">
      <c r="A69" t="s">
        <v>41</v>
      </c>
      <c r="B69" t="s">
        <v>8</v>
      </c>
      <c r="C69">
        <v>8</v>
      </c>
      <c r="D69">
        <v>7</v>
      </c>
      <c r="E69">
        <v>2020</v>
      </c>
      <c r="G69">
        <v>0.40876980000000002</v>
      </c>
      <c r="J69">
        <f t="shared" si="5"/>
        <v>59772.258302311537</v>
      </c>
    </row>
    <row r="70" spans="1:11" x14ac:dyDescent="0.2">
      <c r="A70" t="s">
        <v>42</v>
      </c>
      <c r="B70" t="s">
        <v>8</v>
      </c>
      <c r="C70">
        <v>9</v>
      </c>
      <c r="D70">
        <v>7</v>
      </c>
      <c r="E70">
        <v>2020</v>
      </c>
      <c r="G70">
        <v>0.41519449999999997</v>
      </c>
      <c r="J70">
        <f t="shared" si="5"/>
        <v>76856.278160480026</v>
      </c>
    </row>
    <row r="71" spans="1:11" x14ac:dyDescent="0.2">
      <c r="A71" t="s">
        <v>43</v>
      </c>
      <c r="B71" t="s">
        <v>8</v>
      </c>
      <c r="C71">
        <v>10</v>
      </c>
      <c r="D71">
        <v>7</v>
      </c>
      <c r="E71">
        <v>2020</v>
      </c>
      <c r="G71">
        <v>0.4106669</v>
      </c>
      <c r="J71">
        <f t="shared" si="5"/>
        <v>314723.82150031172</v>
      </c>
    </row>
    <row r="72" spans="1:11" x14ac:dyDescent="0.2">
      <c r="A72" t="s">
        <v>44</v>
      </c>
      <c r="B72" t="s">
        <v>8</v>
      </c>
      <c r="C72">
        <v>11</v>
      </c>
      <c r="D72">
        <v>7</v>
      </c>
      <c r="E72">
        <v>2020</v>
      </c>
      <c r="G72">
        <v>0.42192399999999997</v>
      </c>
      <c r="J72">
        <f t="shared" si="5"/>
        <v>238785.81903786401</v>
      </c>
    </row>
    <row r="73" spans="1:11" x14ac:dyDescent="0.2">
      <c r="A73" t="s">
        <v>45</v>
      </c>
      <c r="B73" t="s">
        <v>46</v>
      </c>
      <c r="C73">
        <v>12</v>
      </c>
      <c r="D73">
        <v>7</v>
      </c>
      <c r="E73">
        <v>2020</v>
      </c>
      <c r="G73">
        <v>0.41546422</v>
      </c>
      <c r="J73">
        <f t="shared" si="5"/>
        <v>9497.7784780699785</v>
      </c>
    </row>
    <row r="74" spans="1:11" x14ac:dyDescent="0.2">
      <c r="A74" t="s">
        <v>7</v>
      </c>
      <c r="B74" t="s">
        <v>8</v>
      </c>
      <c r="C74">
        <v>1</v>
      </c>
      <c r="D74">
        <v>8</v>
      </c>
      <c r="E74">
        <v>2020</v>
      </c>
      <c r="F74">
        <f>L8</f>
        <v>1876682.5485368993</v>
      </c>
      <c r="G74">
        <v>0.41546422</v>
      </c>
      <c r="I74">
        <f>($I$2-F74)/$I$3</f>
        <v>2.4132031106551391E-2</v>
      </c>
      <c r="K74">
        <f>SUM(J75:J85)</f>
        <v>1876682.5485368993</v>
      </c>
    </row>
    <row r="75" spans="1:11" x14ac:dyDescent="0.2">
      <c r="A75" t="s">
        <v>33</v>
      </c>
      <c r="B75" t="s">
        <v>8</v>
      </c>
      <c r="C75">
        <v>2</v>
      </c>
      <c r="D75">
        <v>8</v>
      </c>
      <c r="E75">
        <v>2020</v>
      </c>
      <c r="G75">
        <v>0.40515810000000002</v>
      </c>
      <c r="J75">
        <f>F3*(1-$I$74/G3)</f>
        <v>30020.245277696031</v>
      </c>
    </row>
    <row r="76" spans="1:11" x14ac:dyDescent="0.2">
      <c r="A76" t="s">
        <v>34</v>
      </c>
      <c r="B76" t="s">
        <v>8</v>
      </c>
      <c r="C76">
        <v>3</v>
      </c>
      <c r="D76">
        <v>8</v>
      </c>
      <c r="E76">
        <v>2020</v>
      </c>
      <c r="G76">
        <v>0.40769869999999997</v>
      </c>
      <c r="J76">
        <f t="shared" ref="J76:J85" si="6">F4*(1-$I$74/G4)</f>
        <v>5753.9011459726098</v>
      </c>
    </row>
    <row r="77" spans="1:11" x14ac:dyDescent="0.2">
      <c r="A77" t="s">
        <v>36</v>
      </c>
      <c r="B77" t="s">
        <v>8</v>
      </c>
      <c r="C77">
        <v>4</v>
      </c>
      <c r="D77">
        <v>8</v>
      </c>
      <c r="E77">
        <v>2020</v>
      </c>
      <c r="G77">
        <v>0.41830860000000003</v>
      </c>
      <c r="J77">
        <f t="shared" si="6"/>
        <v>35653.600500172448</v>
      </c>
    </row>
    <row r="78" spans="1:11" x14ac:dyDescent="0.2">
      <c r="A78" t="s">
        <v>38</v>
      </c>
      <c r="B78" t="s">
        <v>8</v>
      </c>
      <c r="C78">
        <v>5</v>
      </c>
      <c r="D78">
        <v>8</v>
      </c>
      <c r="E78">
        <v>2020</v>
      </c>
      <c r="G78">
        <v>0.4132538</v>
      </c>
      <c r="J78">
        <f t="shared" si="6"/>
        <v>29255.71806431951</v>
      </c>
    </row>
    <row r="79" spans="1:11" x14ac:dyDescent="0.2">
      <c r="A79" t="s">
        <v>39</v>
      </c>
      <c r="B79" t="s">
        <v>8</v>
      </c>
      <c r="C79">
        <v>6</v>
      </c>
      <c r="D79">
        <v>8</v>
      </c>
      <c r="E79">
        <v>2020</v>
      </c>
      <c r="G79">
        <v>0.42212359999999999</v>
      </c>
      <c r="J79">
        <f t="shared" si="6"/>
        <v>359242.15595104976</v>
      </c>
    </row>
    <row r="80" spans="1:11" x14ac:dyDescent="0.2">
      <c r="A80" t="s">
        <v>40</v>
      </c>
      <c r="B80" t="s">
        <v>8</v>
      </c>
      <c r="C80">
        <v>7</v>
      </c>
      <c r="D80">
        <v>8</v>
      </c>
      <c r="E80">
        <v>2020</v>
      </c>
      <c r="G80">
        <v>0.43154420000000004</v>
      </c>
      <c r="J80">
        <f t="shared" si="6"/>
        <v>710231.81456815405</v>
      </c>
    </row>
    <row r="81" spans="1:11" x14ac:dyDescent="0.2">
      <c r="A81" t="s">
        <v>41</v>
      </c>
      <c r="B81" t="s">
        <v>8</v>
      </c>
      <c r="C81">
        <v>8</v>
      </c>
      <c r="D81">
        <v>8</v>
      </c>
      <c r="E81">
        <v>2020</v>
      </c>
      <c r="G81">
        <v>0.40876980000000002</v>
      </c>
      <c r="J81">
        <f t="shared" si="6"/>
        <v>60370.199186315403</v>
      </c>
    </row>
    <row r="82" spans="1:11" x14ac:dyDescent="0.2">
      <c r="A82" t="s">
        <v>42</v>
      </c>
      <c r="B82" t="s">
        <v>8</v>
      </c>
      <c r="C82">
        <v>9</v>
      </c>
      <c r="D82">
        <v>8</v>
      </c>
      <c r="E82">
        <v>2020</v>
      </c>
      <c r="G82">
        <v>0.41519449999999997</v>
      </c>
      <c r="J82">
        <f t="shared" si="6"/>
        <v>77612.366174630923</v>
      </c>
    </row>
    <row r="83" spans="1:11" x14ac:dyDescent="0.2">
      <c r="A83" t="s">
        <v>43</v>
      </c>
      <c r="B83" t="s">
        <v>8</v>
      </c>
      <c r="C83">
        <v>10</v>
      </c>
      <c r="D83">
        <v>8</v>
      </c>
      <c r="E83">
        <v>2020</v>
      </c>
      <c r="G83">
        <v>0.4106669</v>
      </c>
      <c r="J83">
        <f t="shared" si="6"/>
        <v>317856.60316192958</v>
      </c>
    </row>
    <row r="84" spans="1:11" x14ac:dyDescent="0.2">
      <c r="A84" t="s">
        <v>44</v>
      </c>
      <c r="B84" t="s">
        <v>8</v>
      </c>
      <c r="C84">
        <v>11</v>
      </c>
      <c r="D84">
        <v>8</v>
      </c>
      <c r="E84">
        <v>2020</v>
      </c>
      <c r="G84">
        <v>0.42192399999999997</v>
      </c>
      <c r="J84">
        <f t="shared" si="6"/>
        <v>241094.79488865117</v>
      </c>
    </row>
    <row r="85" spans="1:11" x14ac:dyDescent="0.2">
      <c r="A85" t="s">
        <v>45</v>
      </c>
      <c r="B85" t="s">
        <v>46</v>
      </c>
      <c r="C85">
        <v>12</v>
      </c>
      <c r="D85">
        <v>8</v>
      </c>
      <c r="E85">
        <v>2020</v>
      </c>
      <c r="G85">
        <v>0.41546422</v>
      </c>
      <c r="J85">
        <f t="shared" si="6"/>
        <v>9591.1496180078066</v>
      </c>
    </row>
    <row r="86" spans="1:11" x14ac:dyDescent="0.2">
      <c r="A86" t="s">
        <v>7</v>
      </c>
      <c r="B86" t="s">
        <v>8</v>
      </c>
      <c r="C86">
        <v>1</v>
      </c>
      <c r="D86">
        <v>9</v>
      </c>
      <c r="E86">
        <v>2020</v>
      </c>
      <c r="F86">
        <f>L9</f>
        <v>1890519.34340561</v>
      </c>
      <c r="G86">
        <v>0.41546422</v>
      </c>
      <c r="I86">
        <f>($I$2-F86)/$I$3</f>
        <v>2.1196570544489247E-2</v>
      </c>
      <c r="K86">
        <f>SUM(J87:J97)</f>
        <v>1890519.3434056097</v>
      </c>
    </row>
    <row r="87" spans="1:11" x14ac:dyDescent="0.2">
      <c r="A87" t="s">
        <v>33</v>
      </c>
      <c r="B87" t="s">
        <v>8</v>
      </c>
      <c r="C87">
        <v>2</v>
      </c>
      <c r="D87">
        <v>9</v>
      </c>
      <c r="E87">
        <v>2020</v>
      </c>
      <c r="G87">
        <v>0.40515810000000002</v>
      </c>
      <c r="J87">
        <f>F3*(1-$I$86/G3)</f>
        <v>30251.524062195029</v>
      </c>
    </row>
    <row r="88" spans="1:11" x14ac:dyDescent="0.2">
      <c r="A88" t="s">
        <v>34</v>
      </c>
      <c r="B88" t="s">
        <v>8</v>
      </c>
      <c r="C88">
        <v>3</v>
      </c>
      <c r="D88">
        <v>9</v>
      </c>
      <c r="E88">
        <v>2020</v>
      </c>
      <c r="G88">
        <v>0.40769869999999997</v>
      </c>
      <c r="J88">
        <f t="shared" ref="J88:J97" si="7">F4*(1-$I$86/G4)</f>
        <v>5797.9361241440283</v>
      </c>
    </row>
    <row r="89" spans="1:11" x14ac:dyDescent="0.2">
      <c r="A89" t="s">
        <v>36</v>
      </c>
      <c r="B89" t="s">
        <v>8</v>
      </c>
      <c r="C89">
        <v>4</v>
      </c>
      <c r="D89">
        <v>9</v>
      </c>
      <c r="E89">
        <v>2020</v>
      </c>
      <c r="G89">
        <v>0.41830860000000003</v>
      </c>
      <c r="J89">
        <f t="shared" si="7"/>
        <v>35919.115364380588</v>
      </c>
    </row>
    <row r="90" spans="1:11" x14ac:dyDescent="0.2">
      <c r="A90" t="s">
        <v>38</v>
      </c>
      <c r="B90" t="s">
        <v>8</v>
      </c>
      <c r="C90">
        <v>5</v>
      </c>
      <c r="D90">
        <v>9</v>
      </c>
      <c r="E90">
        <v>2020</v>
      </c>
      <c r="G90">
        <v>0.4132538</v>
      </c>
      <c r="J90">
        <f t="shared" si="7"/>
        <v>29476.417633086461</v>
      </c>
    </row>
    <row r="91" spans="1:11" x14ac:dyDescent="0.2">
      <c r="A91" t="s">
        <v>39</v>
      </c>
      <c r="B91" t="s">
        <v>8</v>
      </c>
      <c r="C91">
        <v>6</v>
      </c>
      <c r="D91">
        <v>9</v>
      </c>
      <c r="E91">
        <v>2020</v>
      </c>
      <c r="G91">
        <v>0.42212359999999999</v>
      </c>
      <c r="J91">
        <f t="shared" si="7"/>
        <v>361891.81303789822</v>
      </c>
    </row>
    <row r="92" spans="1:11" x14ac:dyDescent="0.2">
      <c r="A92" t="s">
        <v>40</v>
      </c>
      <c r="B92" t="s">
        <v>8</v>
      </c>
      <c r="C92">
        <v>7</v>
      </c>
      <c r="D92">
        <v>9</v>
      </c>
      <c r="E92">
        <v>2020</v>
      </c>
      <c r="G92">
        <v>0.43154420000000004</v>
      </c>
      <c r="J92">
        <f t="shared" si="7"/>
        <v>715349.13221541338</v>
      </c>
    </row>
    <row r="93" spans="1:11" x14ac:dyDescent="0.2">
      <c r="A93" t="s">
        <v>41</v>
      </c>
      <c r="B93" t="s">
        <v>8</v>
      </c>
      <c r="C93">
        <v>8</v>
      </c>
      <c r="D93">
        <v>9</v>
      </c>
      <c r="E93">
        <v>2020</v>
      </c>
      <c r="G93">
        <v>0.40876980000000002</v>
      </c>
      <c r="J93">
        <f t="shared" si="7"/>
        <v>60830.929653177998</v>
      </c>
    </row>
    <row r="94" spans="1:11" x14ac:dyDescent="0.2">
      <c r="A94" t="s">
        <v>42</v>
      </c>
      <c r="B94" t="s">
        <v>8</v>
      </c>
      <c r="C94">
        <v>9</v>
      </c>
      <c r="D94">
        <v>9</v>
      </c>
      <c r="E94">
        <v>2020</v>
      </c>
      <c r="G94">
        <v>0.41519449999999997</v>
      </c>
      <c r="J94">
        <f t="shared" si="7"/>
        <v>78194.95350570009</v>
      </c>
    </row>
    <row r="95" spans="1:11" x14ac:dyDescent="0.2">
      <c r="A95" t="s">
        <v>43</v>
      </c>
      <c r="B95" t="s">
        <v>8</v>
      </c>
      <c r="C95">
        <v>10</v>
      </c>
      <c r="D95">
        <v>9</v>
      </c>
      <c r="E95">
        <v>2020</v>
      </c>
      <c r="G95">
        <v>0.4106669</v>
      </c>
      <c r="J95">
        <f t="shared" si="7"/>
        <v>320270.50058247533</v>
      </c>
    </row>
    <row r="96" spans="1:11" x14ac:dyDescent="0.2">
      <c r="A96" t="s">
        <v>44</v>
      </c>
      <c r="B96" t="s">
        <v>8</v>
      </c>
      <c r="C96">
        <v>11</v>
      </c>
      <c r="D96">
        <v>9</v>
      </c>
      <c r="E96">
        <v>2020</v>
      </c>
      <c r="G96">
        <v>0.42192399999999997</v>
      </c>
      <c r="J96">
        <f t="shared" si="7"/>
        <v>242873.92648872544</v>
      </c>
    </row>
    <row r="97" spans="1:11" x14ac:dyDescent="0.2">
      <c r="A97" t="s">
        <v>45</v>
      </c>
      <c r="B97" t="s">
        <v>46</v>
      </c>
      <c r="C97">
        <v>12</v>
      </c>
      <c r="D97">
        <v>9</v>
      </c>
      <c r="E97">
        <v>2020</v>
      </c>
      <c r="G97">
        <v>0.41546422</v>
      </c>
      <c r="J97">
        <f t="shared" si="7"/>
        <v>9663.0947384133378</v>
      </c>
    </row>
    <row r="98" spans="1:11" x14ac:dyDescent="0.2">
      <c r="A98" t="s">
        <v>7</v>
      </c>
      <c r="B98" t="s">
        <v>8</v>
      </c>
      <c r="C98">
        <v>1</v>
      </c>
      <c r="D98">
        <v>10</v>
      </c>
      <c r="E98">
        <v>2020</v>
      </c>
      <c r="F98">
        <f>L10</f>
        <v>1907412.8027774438</v>
      </c>
      <c r="G98">
        <v>0.41546422</v>
      </c>
      <c r="I98">
        <f>($I$2-F98)/$I$3</f>
        <v>1.7612642025395857E-2</v>
      </c>
      <c r="K98">
        <f>SUM(J99:J109)</f>
        <v>1907412.8027774435</v>
      </c>
    </row>
    <row r="99" spans="1:11" x14ac:dyDescent="0.2">
      <c r="A99" t="s">
        <v>33</v>
      </c>
      <c r="B99" t="s">
        <v>8</v>
      </c>
      <c r="C99">
        <v>2</v>
      </c>
      <c r="D99">
        <v>10</v>
      </c>
      <c r="E99">
        <v>2020</v>
      </c>
      <c r="G99">
        <v>0.40515810000000002</v>
      </c>
      <c r="J99">
        <f>F3*(1-$I$98/G3)</f>
        <v>30533.894277737949</v>
      </c>
    </row>
    <row r="100" spans="1:11" x14ac:dyDescent="0.2">
      <c r="A100" t="s">
        <v>34</v>
      </c>
      <c r="B100" t="s">
        <v>8</v>
      </c>
      <c r="C100">
        <v>3</v>
      </c>
      <c r="D100">
        <v>10</v>
      </c>
      <c r="E100">
        <v>2020</v>
      </c>
      <c r="G100">
        <v>0.40769869999999997</v>
      </c>
      <c r="J100">
        <f t="shared" ref="J100:J109" si="8">F4*(1-$I$98/G4)</f>
        <v>5851.6987998024388</v>
      </c>
    </row>
    <row r="101" spans="1:11" x14ac:dyDescent="0.2">
      <c r="A101" t="s">
        <v>36</v>
      </c>
      <c r="B101" t="s">
        <v>8</v>
      </c>
      <c r="C101">
        <v>4</v>
      </c>
      <c r="D101">
        <v>10</v>
      </c>
      <c r="E101">
        <v>2020</v>
      </c>
      <c r="G101">
        <v>0.41830860000000003</v>
      </c>
      <c r="J101">
        <f t="shared" si="8"/>
        <v>36243.284697934942</v>
      </c>
    </row>
    <row r="102" spans="1:11" x14ac:dyDescent="0.2">
      <c r="A102" t="s">
        <v>38</v>
      </c>
      <c r="B102" t="s">
        <v>8</v>
      </c>
      <c r="C102">
        <v>5</v>
      </c>
      <c r="D102">
        <v>10</v>
      </c>
      <c r="E102">
        <v>2020</v>
      </c>
      <c r="G102">
        <v>0.4132538</v>
      </c>
      <c r="J102">
        <f t="shared" si="8"/>
        <v>29745.871595056866</v>
      </c>
    </row>
    <row r="103" spans="1:11" x14ac:dyDescent="0.2">
      <c r="A103" t="s">
        <v>39</v>
      </c>
      <c r="B103" t="s">
        <v>8</v>
      </c>
      <c r="C103">
        <v>6</v>
      </c>
      <c r="D103">
        <v>10</v>
      </c>
      <c r="E103">
        <v>2020</v>
      </c>
      <c r="G103">
        <v>0.42212359999999999</v>
      </c>
      <c r="J103">
        <f t="shared" si="8"/>
        <v>365126.8016874147</v>
      </c>
    </row>
    <row r="104" spans="1:11" x14ac:dyDescent="0.2">
      <c r="A104" t="s">
        <v>40</v>
      </c>
      <c r="B104" t="s">
        <v>8</v>
      </c>
      <c r="C104">
        <v>7</v>
      </c>
      <c r="D104">
        <v>10</v>
      </c>
      <c r="E104">
        <v>2020</v>
      </c>
      <c r="G104">
        <v>0.43154420000000004</v>
      </c>
      <c r="J104">
        <f t="shared" si="8"/>
        <v>721596.90842276567</v>
      </c>
    </row>
    <row r="105" spans="1:11" x14ac:dyDescent="0.2">
      <c r="A105" t="s">
        <v>41</v>
      </c>
      <c r="B105" t="s">
        <v>8</v>
      </c>
      <c r="C105">
        <v>8</v>
      </c>
      <c r="D105">
        <v>10</v>
      </c>
      <c r="E105">
        <v>2020</v>
      </c>
      <c r="G105">
        <v>0.40876980000000002</v>
      </c>
      <c r="J105">
        <f t="shared" si="8"/>
        <v>61393.439359881086</v>
      </c>
    </row>
    <row r="106" spans="1:11" x14ac:dyDescent="0.2">
      <c r="A106" t="s">
        <v>42</v>
      </c>
      <c r="B106" t="s">
        <v>8</v>
      </c>
      <c r="C106">
        <v>9</v>
      </c>
      <c r="D106">
        <v>10</v>
      </c>
      <c r="E106">
        <v>2020</v>
      </c>
      <c r="G106">
        <v>0.41519449999999997</v>
      </c>
      <c r="J106">
        <f t="shared" si="8"/>
        <v>78906.239284043011</v>
      </c>
    </row>
    <row r="107" spans="1:11" x14ac:dyDescent="0.2">
      <c r="A107" t="s">
        <v>43</v>
      </c>
      <c r="B107" t="s">
        <v>8</v>
      </c>
      <c r="C107">
        <v>10</v>
      </c>
      <c r="D107">
        <v>10</v>
      </c>
      <c r="E107">
        <v>2020</v>
      </c>
      <c r="G107">
        <v>0.4106669</v>
      </c>
      <c r="J107">
        <f t="shared" si="8"/>
        <v>323217.64827012212</v>
      </c>
    </row>
    <row r="108" spans="1:11" x14ac:dyDescent="0.2">
      <c r="A108" t="s">
        <v>44</v>
      </c>
      <c r="B108" t="s">
        <v>8</v>
      </c>
      <c r="C108">
        <v>11</v>
      </c>
      <c r="D108">
        <v>10</v>
      </c>
      <c r="E108">
        <v>2020</v>
      </c>
      <c r="G108">
        <v>0.42192399999999997</v>
      </c>
      <c r="J108">
        <f t="shared" si="8"/>
        <v>245046.08324093441</v>
      </c>
    </row>
    <row r="109" spans="1:11" x14ac:dyDescent="0.2">
      <c r="A109" t="s">
        <v>45</v>
      </c>
      <c r="B109" t="s">
        <v>46</v>
      </c>
      <c r="C109">
        <v>12</v>
      </c>
      <c r="D109">
        <v>10</v>
      </c>
      <c r="E109">
        <v>2020</v>
      </c>
      <c r="G109">
        <v>0.41546422</v>
      </c>
      <c r="J109">
        <f t="shared" si="8"/>
        <v>9750.9331417505837</v>
      </c>
    </row>
    <row r="110" spans="1:11" x14ac:dyDescent="0.2">
      <c r="A110" t="s">
        <v>7</v>
      </c>
      <c r="B110" t="s">
        <v>8</v>
      </c>
      <c r="C110">
        <v>1</v>
      </c>
      <c r="D110">
        <v>11</v>
      </c>
      <c r="E110">
        <v>2020</v>
      </c>
      <c r="F110">
        <f>L11</f>
        <v>1922550.4051053366</v>
      </c>
      <c r="G110">
        <v>0.41546422</v>
      </c>
      <c r="I110">
        <f>($I$2-F110)/$I$3</f>
        <v>1.4401216615151995E-2</v>
      </c>
      <c r="K110">
        <f>SUM(J111:J121)</f>
        <v>1922550.4051053366</v>
      </c>
    </row>
    <row r="111" spans="1:11" x14ac:dyDescent="0.2">
      <c r="A111" t="s">
        <v>33</v>
      </c>
      <c r="B111" t="s">
        <v>8</v>
      </c>
      <c r="C111">
        <v>2</v>
      </c>
      <c r="D111">
        <v>11</v>
      </c>
      <c r="E111">
        <v>2020</v>
      </c>
      <c r="G111">
        <v>0.40515810000000002</v>
      </c>
      <c r="J111">
        <f>F3*(1-$I$110/G3)</f>
        <v>30786.91575415957</v>
      </c>
    </row>
    <row r="112" spans="1:11" x14ac:dyDescent="0.2">
      <c r="A112" t="s">
        <v>34</v>
      </c>
      <c r="B112" t="s">
        <v>8</v>
      </c>
      <c r="C112">
        <v>3</v>
      </c>
      <c r="D112">
        <v>11</v>
      </c>
      <c r="E112">
        <v>2020</v>
      </c>
      <c r="G112">
        <v>0.40769869999999997</v>
      </c>
      <c r="J112">
        <f t="shared" ref="J112:J121" si="9">F4*(1-$I$110/G4)</f>
        <v>5899.8735392851877</v>
      </c>
    </row>
    <row r="113" spans="1:11" x14ac:dyDescent="0.2">
      <c r="A113" t="s">
        <v>36</v>
      </c>
      <c r="B113" t="s">
        <v>8</v>
      </c>
      <c r="C113">
        <v>4</v>
      </c>
      <c r="D113">
        <v>11</v>
      </c>
      <c r="E113">
        <v>2020</v>
      </c>
      <c r="G113">
        <v>0.41830860000000003</v>
      </c>
      <c r="J113">
        <f t="shared" si="9"/>
        <v>36533.760813586268</v>
      </c>
    </row>
    <row r="114" spans="1:11" x14ac:dyDescent="0.2">
      <c r="A114" t="s">
        <v>38</v>
      </c>
      <c r="B114" t="s">
        <v>8</v>
      </c>
      <c r="C114">
        <v>5</v>
      </c>
      <c r="D114">
        <v>11</v>
      </c>
      <c r="E114">
        <v>2020</v>
      </c>
      <c r="G114">
        <v>0.4132538</v>
      </c>
      <c r="J114">
        <f t="shared" si="9"/>
        <v>29987.319295744135</v>
      </c>
    </row>
    <row r="115" spans="1:11" x14ac:dyDescent="0.2">
      <c r="A115" t="s">
        <v>39</v>
      </c>
      <c r="B115" t="s">
        <v>8</v>
      </c>
      <c r="C115">
        <v>6</v>
      </c>
      <c r="D115">
        <v>11</v>
      </c>
      <c r="E115">
        <v>2020</v>
      </c>
      <c r="G115">
        <v>0.42212359999999999</v>
      </c>
      <c r="J115">
        <f t="shared" si="9"/>
        <v>368025.5550234706</v>
      </c>
    </row>
    <row r="116" spans="1:11" x14ac:dyDescent="0.2">
      <c r="A116" t="s">
        <v>40</v>
      </c>
      <c r="B116" t="s">
        <v>8</v>
      </c>
      <c r="C116">
        <v>7</v>
      </c>
      <c r="D116">
        <v>11</v>
      </c>
      <c r="E116">
        <v>2020</v>
      </c>
      <c r="G116">
        <v>0.43154420000000004</v>
      </c>
      <c r="J116">
        <f t="shared" si="9"/>
        <v>727195.30893854483</v>
      </c>
    </row>
    <row r="117" spans="1:11" x14ac:dyDescent="0.2">
      <c r="A117" t="s">
        <v>41</v>
      </c>
      <c r="B117" t="s">
        <v>8</v>
      </c>
      <c r="C117">
        <v>8</v>
      </c>
      <c r="D117">
        <v>11</v>
      </c>
      <c r="E117">
        <v>2020</v>
      </c>
      <c r="G117">
        <v>0.40876980000000002</v>
      </c>
      <c r="J117">
        <f t="shared" si="9"/>
        <v>61897.483443347373</v>
      </c>
    </row>
    <row r="118" spans="1:11" x14ac:dyDescent="0.2">
      <c r="A118" t="s">
        <v>42</v>
      </c>
      <c r="B118" t="s">
        <v>8</v>
      </c>
      <c r="C118">
        <v>9</v>
      </c>
      <c r="D118">
        <v>11</v>
      </c>
      <c r="E118">
        <v>2020</v>
      </c>
      <c r="G118">
        <v>0.41519449999999997</v>
      </c>
      <c r="J118">
        <f t="shared" si="9"/>
        <v>79543.596086877165</v>
      </c>
    </row>
    <row r="119" spans="1:11" x14ac:dyDescent="0.2">
      <c r="A119" t="s">
        <v>43</v>
      </c>
      <c r="B119" t="s">
        <v>8</v>
      </c>
      <c r="C119">
        <v>10</v>
      </c>
      <c r="D119">
        <v>11</v>
      </c>
      <c r="E119">
        <v>2020</v>
      </c>
      <c r="G119">
        <v>0.4106669</v>
      </c>
      <c r="J119">
        <f t="shared" si="9"/>
        <v>325858.47799689486</v>
      </c>
    </row>
    <row r="120" spans="1:11" x14ac:dyDescent="0.2">
      <c r="A120" t="s">
        <v>44</v>
      </c>
      <c r="B120" t="s">
        <v>8</v>
      </c>
      <c r="C120">
        <v>11</v>
      </c>
      <c r="D120">
        <v>11</v>
      </c>
      <c r="E120">
        <v>2020</v>
      </c>
      <c r="G120">
        <v>0.42192399999999997</v>
      </c>
      <c r="J120">
        <f t="shared" si="9"/>
        <v>246992.47233656331</v>
      </c>
    </row>
    <row r="121" spans="1:11" x14ac:dyDescent="0.2">
      <c r="A121" t="s">
        <v>45</v>
      </c>
      <c r="B121" t="s">
        <v>46</v>
      </c>
      <c r="C121">
        <v>12</v>
      </c>
      <c r="D121">
        <v>11</v>
      </c>
      <c r="E121">
        <v>2020</v>
      </c>
      <c r="G121">
        <v>0.41546422</v>
      </c>
      <c r="J121">
        <f t="shared" si="9"/>
        <v>9829.6418768633703</v>
      </c>
    </row>
    <row r="122" spans="1:11" x14ac:dyDescent="0.2">
      <c r="A122" t="s">
        <v>7</v>
      </c>
      <c r="B122" t="s">
        <v>8</v>
      </c>
      <c r="C122">
        <v>1</v>
      </c>
      <c r="D122">
        <v>12</v>
      </c>
      <c r="E122">
        <v>2020</v>
      </c>
      <c r="F122">
        <f>L12</f>
        <v>1939248.8702241769</v>
      </c>
      <c r="G122">
        <v>0.41546422</v>
      </c>
      <c r="I122">
        <f>($I$2-F122)/$I$3</f>
        <v>1.0858655908830443E-2</v>
      </c>
      <c r="K122">
        <f>SUM(J123:J133)</f>
        <v>1939248.8702241767</v>
      </c>
    </row>
    <row r="123" spans="1:11" x14ac:dyDescent="0.2">
      <c r="A123" t="s">
        <v>33</v>
      </c>
      <c r="B123" t="s">
        <v>8</v>
      </c>
      <c r="C123">
        <v>2</v>
      </c>
      <c r="D123">
        <v>12</v>
      </c>
      <c r="E123">
        <v>2020</v>
      </c>
      <c r="G123">
        <v>0.40515810000000002</v>
      </c>
      <c r="J123">
        <f>F3*(1-$I$122/G3)</f>
        <v>31066.026686447618</v>
      </c>
    </row>
    <row r="124" spans="1:11" x14ac:dyDescent="0.2">
      <c r="A124" t="s">
        <v>34</v>
      </c>
      <c r="B124" t="s">
        <v>8</v>
      </c>
      <c r="C124">
        <v>3</v>
      </c>
      <c r="D124">
        <v>12</v>
      </c>
      <c r="E124">
        <v>2020</v>
      </c>
      <c r="G124">
        <v>0.40769869999999997</v>
      </c>
      <c r="J124">
        <f t="shared" ref="J124:J133" si="10">F4*(1-$I$122/G4)</f>
        <v>5953.0156544918755</v>
      </c>
    </row>
    <row r="125" spans="1:11" x14ac:dyDescent="0.2">
      <c r="A125" t="s">
        <v>36</v>
      </c>
      <c r="B125" t="s">
        <v>8</v>
      </c>
      <c r="C125">
        <v>4</v>
      </c>
      <c r="D125">
        <v>12</v>
      </c>
      <c r="E125">
        <v>2020</v>
      </c>
      <c r="G125">
        <v>0.41830860000000003</v>
      </c>
      <c r="J125">
        <f t="shared" si="10"/>
        <v>36854.188393859156</v>
      </c>
    </row>
    <row r="126" spans="1:11" x14ac:dyDescent="0.2">
      <c r="A126" t="s">
        <v>38</v>
      </c>
      <c r="B126" t="s">
        <v>8</v>
      </c>
      <c r="C126">
        <v>5</v>
      </c>
      <c r="D126">
        <v>12</v>
      </c>
      <c r="E126">
        <v>2020</v>
      </c>
      <c r="G126">
        <v>0.4132538</v>
      </c>
      <c r="J126">
        <f t="shared" si="10"/>
        <v>30253.663061462004</v>
      </c>
    </row>
    <row r="127" spans="1:11" x14ac:dyDescent="0.2">
      <c r="A127" t="s">
        <v>39</v>
      </c>
      <c r="B127" t="s">
        <v>8</v>
      </c>
      <c r="C127">
        <v>6</v>
      </c>
      <c r="D127">
        <v>12</v>
      </c>
      <c r="E127">
        <v>2020</v>
      </c>
      <c r="G127">
        <v>0.42212359999999999</v>
      </c>
      <c r="J127">
        <f t="shared" si="10"/>
        <v>371223.20352960547</v>
      </c>
    </row>
    <row r="128" spans="1:11" x14ac:dyDescent="0.2">
      <c r="A128" t="s">
        <v>40</v>
      </c>
      <c r="B128" t="s">
        <v>8</v>
      </c>
      <c r="C128">
        <v>7</v>
      </c>
      <c r="D128">
        <v>12</v>
      </c>
      <c r="E128">
        <v>2020</v>
      </c>
      <c r="G128">
        <v>0.43154420000000004</v>
      </c>
      <c r="J128">
        <f t="shared" si="10"/>
        <v>733370.9696349405</v>
      </c>
    </row>
    <row r="129" spans="1:11" x14ac:dyDescent="0.2">
      <c r="A129" t="s">
        <v>41</v>
      </c>
      <c r="B129" t="s">
        <v>8</v>
      </c>
      <c r="C129">
        <v>8</v>
      </c>
      <c r="D129">
        <v>12</v>
      </c>
      <c r="E129">
        <v>2020</v>
      </c>
      <c r="G129">
        <v>0.40876980000000002</v>
      </c>
      <c r="J129">
        <f t="shared" si="10"/>
        <v>62453.500331874748</v>
      </c>
    </row>
    <row r="130" spans="1:11" x14ac:dyDescent="0.2">
      <c r="A130" t="s">
        <v>42</v>
      </c>
      <c r="B130" t="s">
        <v>8</v>
      </c>
      <c r="C130">
        <v>9</v>
      </c>
      <c r="D130">
        <v>12</v>
      </c>
      <c r="E130">
        <v>2020</v>
      </c>
      <c r="G130">
        <v>0.41519449999999997</v>
      </c>
      <c r="J130">
        <f t="shared" si="10"/>
        <v>80246.671786043284</v>
      </c>
    </row>
    <row r="131" spans="1:11" x14ac:dyDescent="0.2">
      <c r="A131" t="s">
        <v>43</v>
      </c>
      <c r="B131" t="s">
        <v>8</v>
      </c>
      <c r="C131">
        <v>10</v>
      </c>
      <c r="D131">
        <v>12</v>
      </c>
      <c r="E131">
        <v>2020</v>
      </c>
      <c r="G131">
        <v>0.4106669</v>
      </c>
      <c r="J131">
        <f t="shared" si="10"/>
        <v>328771.60797098966</v>
      </c>
    </row>
    <row r="132" spans="1:11" x14ac:dyDescent="0.2">
      <c r="A132" t="s">
        <v>44</v>
      </c>
      <c r="B132" t="s">
        <v>8</v>
      </c>
      <c r="C132">
        <v>11</v>
      </c>
      <c r="D132">
        <v>12</v>
      </c>
      <c r="E132">
        <v>2020</v>
      </c>
      <c r="G132">
        <v>0.42192399999999997</v>
      </c>
      <c r="J132">
        <f t="shared" si="10"/>
        <v>249139.55677682249</v>
      </c>
    </row>
    <row r="133" spans="1:11" x14ac:dyDescent="0.2">
      <c r="A133" t="s">
        <v>45</v>
      </c>
      <c r="B133" t="s">
        <v>46</v>
      </c>
      <c r="C133">
        <v>12</v>
      </c>
      <c r="D133">
        <v>12</v>
      </c>
      <c r="E133">
        <v>2020</v>
      </c>
      <c r="G133">
        <v>0.41546422</v>
      </c>
      <c r="J133">
        <f t="shared" si="10"/>
        <v>9916.4663976401571</v>
      </c>
    </row>
    <row r="134" spans="1:11" x14ac:dyDescent="0.2">
      <c r="A134" t="s">
        <v>7</v>
      </c>
      <c r="B134" t="s">
        <v>8</v>
      </c>
      <c r="C134">
        <v>1</v>
      </c>
      <c r="D134">
        <v>1</v>
      </c>
      <c r="E134">
        <v>2021</v>
      </c>
      <c r="F134">
        <f>L13</f>
        <v>1948926.4572463213</v>
      </c>
      <c r="G134">
        <v>0.41546422</v>
      </c>
      <c r="I134">
        <f>($I$2-F134)/$I$3</f>
        <v>8.8055666414836448E-3</v>
      </c>
      <c r="K134">
        <f>SUM(J135:J145)</f>
        <v>1948926.457246321</v>
      </c>
    </row>
    <row r="135" spans="1:11" x14ac:dyDescent="0.2">
      <c r="A135" t="s">
        <v>33</v>
      </c>
      <c r="B135" t="s">
        <v>8</v>
      </c>
      <c r="C135">
        <v>2</v>
      </c>
      <c r="D135">
        <v>1</v>
      </c>
      <c r="E135">
        <v>2021</v>
      </c>
      <c r="F135" s="3"/>
      <c r="G135">
        <v>0.40515810000000002</v>
      </c>
      <c r="J135">
        <f>F3*(1-$I$134/G3)</f>
        <v>31227.785286224665</v>
      </c>
    </row>
    <row r="136" spans="1:11" x14ac:dyDescent="0.2">
      <c r="A136" t="s">
        <v>34</v>
      </c>
      <c r="B136" t="s">
        <v>8</v>
      </c>
      <c r="C136">
        <v>3</v>
      </c>
      <c r="D136">
        <v>1</v>
      </c>
      <c r="E136">
        <v>2021</v>
      </c>
      <c r="F136" s="3"/>
      <c r="G136">
        <v>0.40769869999999997</v>
      </c>
      <c r="J136">
        <f t="shared" ref="J136:J145" si="11">F4*(1-$I$134/G4)</f>
        <v>5983.8141405080114</v>
      </c>
    </row>
    <row r="137" spans="1:11" x14ac:dyDescent="0.2">
      <c r="A137" t="s">
        <v>36</v>
      </c>
      <c r="B137" t="s">
        <v>8</v>
      </c>
      <c r="C137">
        <v>4</v>
      </c>
      <c r="D137">
        <v>1</v>
      </c>
      <c r="E137">
        <v>2021</v>
      </c>
      <c r="F137" s="3"/>
      <c r="G137">
        <v>0.41830860000000003</v>
      </c>
      <c r="J137">
        <f t="shared" si="11"/>
        <v>37039.892036099147</v>
      </c>
    </row>
    <row r="138" spans="1:11" x14ac:dyDescent="0.2">
      <c r="A138" t="s">
        <v>38</v>
      </c>
      <c r="B138" t="s">
        <v>8</v>
      </c>
      <c r="C138">
        <v>5</v>
      </c>
      <c r="D138">
        <v>1</v>
      </c>
      <c r="E138">
        <v>2021</v>
      </c>
      <c r="F138" s="3"/>
      <c r="G138">
        <v>0.4132538</v>
      </c>
      <c r="J138">
        <f t="shared" si="11"/>
        <v>30408.022456304356</v>
      </c>
    </row>
    <row r="139" spans="1:11" x14ac:dyDescent="0.2">
      <c r="A139" t="s">
        <v>39</v>
      </c>
      <c r="B139" t="s">
        <v>8</v>
      </c>
      <c r="C139">
        <v>6</v>
      </c>
      <c r="D139">
        <v>1</v>
      </c>
      <c r="E139">
        <v>2021</v>
      </c>
      <c r="F139" s="3"/>
      <c r="G139">
        <v>0.42212359999999999</v>
      </c>
      <c r="J139">
        <f t="shared" si="11"/>
        <v>373076.399105613</v>
      </c>
    </row>
    <row r="140" spans="1:11" x14ac:dyDescent="0.2">
      <c r="A140" t="s">
        <v>40</v>
      </c>
      <c r="B140" t="s">
        <v>8</v>
      </c>
      <c r="C140">
        <v>7</v>
      </c>
      <c r="D140">
        <v>1</v>
      </c>
      <c r="E140">
        <v>2021</v>
      </c>
      <c r="F140" s="3"/>
      <c r="G140">
        <v>0.43154420000000004</v>
      </c>
      <c r="J140">
        <f t="shared" si="11"/>
        <v>736950.07067106955</v>
      </c>
    </row>
    <row r="141" spans="1:11" x14ac:dyDescent="0.2">
      <c r="A141" t="s">
        <v>41</v>
      </c>
      <c r="B141" t="s">
        <v>8</v>
      </c>
      <c r="C141">
        <v>8</v>
      </c>
      <c r="D141">
        <v>1</v>
      </c>
      <c r="E141">
        <v>2021</v>
      </c>
      <c r="F141" s="3"/>
      <c r="G141">
        <v>0.40876980000000002</v>
      </c>
      <c r="J141">
        <f t="shared" si="11"/>
        <v>62775.739638673942</v>
      </c>
    </row>
    <row r="142" spans="1:11" x14ac:dyDescent="0.2">
      <c r="A142" t="s">
        <v>42</v>
      </c>
      <c r="B142" t="s">
        <v>8</v>
      </c>
      <c r="C142">
        <v>9</v>
      </c>
      <c r="D142">
        <v>1</v>
      </c>
      <c r="E142">
        <v>2021</v>
      </c>
      <c r="F142" s="3"/>
      <c r="G142">
        <v>0.41519449999999997</v>
      </c>
      <c r="J142">
        <f t="shared" si="11"/>
        <v>80654.138952241585</v>
      </c>
    </row>
    <row r="143" spans="1:11" x14ac:dyDescent="0.2">
      <c r="A143" t="s">
        <v>43</v>
      </c>
      <c r="B143" t="s">
        <v>8</v>
      </c>
      <c r="C143">
        <v>10</v>
      </c>
      <c r="D143">
        <v>1</v>
      </c>
      <c r="E143">
        <v>2021</v>
      </c>
      <c r="F143" s="3"/>
      <c r="G143">
        <v>0.4106669</v>
      </c>
      <c r="J143">
        <f t="shared" si="11"/>
        <v>330459.91097551613</v>
      </c>
    </row>
    <row r="144" spans="1:11" x14ac:dyDescent="0.2">
      <c r="A144" t="s">
        <v>44</v>
      </c>
      <c r="B144" t="s">
        <v>8</v>
      </c>
      <c r="C144">
        <v>11</v>
      </c>
      <c r="D144">
        <v>1</v>
      </c>
      <c r="E144">
        <v>2021</v>
      </c>
      <c r="F144" s="3"/>
      <c r="G144">
        <v>0.42192399999999997</v>
      </c>
      <c r="J144">
        <f t="shared" si="11"/>
        <v>250383.89847928571</v>
      </c>
    </row>
    <row r="145" spans="1:11" x14ac:dyDescent="0.2">
      <c r="A145" t="s">
        <v>45</v>
      </c>
      <c r="B145" t="s">
        <v>46</v>
      </c>
      <c r="C145">
        <v>12</v>
      </c>
      <c r="D145">
        <v>1</v>
      </c>
      <c r="E145">
        <v>2020</v>
      </c>
      <c r="F145" s="3"/>
      <c r="G145">
        <v>0.41546422</v>
      </c>
      <c r="J145">
        <f t="shared" si="11"/>
        <v>9966.7855047852408</v>
      </c>
    </row>
    <row r="146" spans="1:11" x14ac:dyDescent="0.2">
      <c r="A146" t="s">
        <v>7</v>
      </c>
      <c r="B146" t="s">
        <v>8</v>
      </c>
      <c r="C146">
        <v>1</v>
      </c>
      <c r="D146">
        <v>2</v>
      </c>
      <c r="E146">
        <v>2021</v>
      </c>
      <c r="F146" s="3">
        <f>L14</f>
        <v>1958756.6429865155</v>
      </c>
      <c r="G146">
        <v>0.41546422</v>
      </c>
      <c r="I146">
        <f>($I$2-F146)/$I$3</f>
        <v>6.7201037267056937E-3</v>
      </c>
      <c r="K146">
        <f>SUM(J147:J157)</f>
        <v>1958756.6429865158</v>
      </c>
    </row>
    <row r="147" spans="1:11" x14ac:dyDescent="0.2">
      <c r="A147" t="s">
        <v>33</v>
      </c>
      <c r="B147" t="s">
        <v>8</v>
      </c>
      <c r="C147">
        <v>2</v>
      </c>
      <c r="D147">
        <v>2</v>
      </c>
      <c r="E147">
        <v>2021</v>
      </c>
      <c r="G147">
        <v>0.40515810000000002</v>
      </c>
      <c r="J147">
        <f>F3*(1-$I$146/G3)</f>
        <v>31392.094537822562</v>
      </c>
    </row>
    <row r="148" spans="1:11" x14ac:dyDescent="0.2">
      <c r="A148" t="s">
        <v>34</v>
      </c>
      <c r="B148" t="s">
        <v>8</v>
      </c>
      <c r="C148">
        <v>3</v>
      </c>
      <c r="D148">
        <v>2</v>
      </c>
      <c r="E148">
        <v>2021</v>
      </c>
      <c r="G148">
        <v>0.40769869999999997</v>
      </c>
      <c r="J148">
        <f t="shared" ref="J148:J157" si="12">F4*(1-$I$146/G4)</f>
        <v>6015.0982650901651</v>
      </c>
    </row>
    <row r="149" spans="1:11" x14ac:dyDescent="0.2">
      <c r="A149" t="s">
        <v>36</v>
      </c>
      <c r="B149" t="s">
        <v>8</v>
      </c>
      <c r="C149">
        <v>4</v>
      </c>
      <c r="D149">
        <v>2</v>
      </c>
      <c r="E149">
        <v>2021</v>
      </c>
      <c r="G149">
        <v>0.41830860000000003</v>
      </c>
      <c r="J149">
        <f t="shared" si="12"/>
        <v>37228.523901839282</v>
      </c>
    </row>
    <row r="150" spans="1:11" x14ac:dyDescent="0.2">
      <c r="A150" t="s">
        <v>38</v>
      </c>
      <c r="B150" t="s">
        <v>8</v>
      </c>
      <c r="C150">
        <v>5</v>
      </c>
      <c r="D150">
        <v>2</v>
      </c>
      <c r="E150">
        <v>2021</v>
      </c>
      <c r="G150">
        <v>0.4132538</v>
      </c>
      <c r="J150">
        <f t="shared" si="12"/>
        <v>30564.815830372932</v>
      </c>
    </row>
    <row r="151" spans="1:11" x14ac:dyDescent="0.2">
      <c r="A151" t="s">
        <v>39</v>
      </c>
      <c r="B151" t="s">
        <v>8</v>
      </c>
      <c r="C151">
        <v>6</v>
      </c>
      <c r="D151">
        <v>2</v>
      </c>
      <c r="E151">
        <v>2021</v>
      </c>
      <c r="G151">
        <v>0.42212359999999999</v>
      </c>
      <c r="J151">
        <f t="shared" si="12"/>
        <v>374958.81635315361</v>
      </c>
    </row>
    <row r="152" spans="1:11" x14ac:dyDescent="0.2">
      <c r="A152" t="s">
        <v>40</v>
      </c>
      <c r="B152" t="s">
        <v>8</v>
      </c>
      <c r="C152">
        <v>7</v>
      </c>
      <c r="D152">
        <v>2</v>
      </c>
      <c r="E152">
        <v>2021</v>
      </c>
      <c r="G152">
        <v>0.43154420000000004</v>
      </c>
      <c r="J152">
        <f t="shared" si="12"/>
        <v>740585.60790649441</v>
      </c>
    </row>
    <row r="153" spans="1:11" x14ac:dyDescent="0.2">
      <c r="A153" t="s">
        <v>41</v>
      </c>
      <c r="B153" t="s">
        <v>8</v>
      </c>
      <c r="C153">
        <v>8</v>
      </c>
      <c r="D153">
        <v>2</v>
      </c>
      <c r="E153">
        <v>2021</v>
      </c>
      <c r="G153">
        <v>0.40876980000000002</v>
      </c>
      <c r="J153">
        <f t="shared" si="12"/>
        <v>63103.060098968352</v>
      </c>
    </row>
    <row r="154" spans="1:11" x14ac:dyDescent="0.2">
      <c r="A154" t="s">
        <v>42</v>
      </c>
      <c r="B154" t="s">
        <v>8</v>
      </c>
      <c r="C154">
        <v>9</v>
      </c>
      <c r="D154">
        <v>2</v>
      </c>
      <c r="E154">
        <v>2021</v>
      </c>
      <c r="G154">
        <v>0.41519449999999997</v>
      </c>
      <c r="J154">
        <f t="shared" si="12"/>
        <v>81068.031167066889</v>
      </c>
    </row>
    <row r="155" spans="1:11" x14ac:dyDescent="0.2">
      <c r="A155" t="s">
        <v>43</v>
      </c>
      <c r="B155" t="s">
        <v>8</v>
      </c>
      <c r="C155">
        <v>10</v>
      </c>
      <c r="D155">
        <v>2</v>
      </c>
      <c r="E155">
        <v>2021</v>
      </c>
      <c r="G155">
        <v>0.4106669</v>
      </c>
      <c r="J155">
        <f t="shared" si="12"/>
        <v>332174.83558247116</v>
      </c>
    </row>
    <row r="156" spans="1:11" x14ac:dyDescent="0.2">
      <c r="A156" t="s">
        <v>44</v>
      </c>
      <c r="B156" t="s">
        <v>8</v>
      </c>
      <c r="C156">
        <v>11</v>
      </c>
      <c r="D156">
        <v>2</v>
      </c>
      <c r="E156">
        <v>2021</v>
      </c>
      <c r="G156">
        <v>0.42192399999999997</v>
      </c>
      <c r="J156">
        <f t="shared" si="12"/>
        <v>251647.86128649098</v>
      </c>
    </row>
    <row r="157" spans="1:11" x14ac:dyDescent="0.2">
      <c r="A157" t="s">
        <v>45</v>
      </c>
      <c r="B157" t="s">
        <v>46</v>
      </c>
      <c r="C157">
        <v>12</v>
      </c>
      <c r="D157">
        <v>2</v>
      </c>
      <c r="E157">
        <v>2020</v>
      </c>
      <c r="G157">
        <v>0.41546422</v>
      </c>
      <c r="J157">
        <f t="shared" si="12"/>
        <v>10017.898056745253</v>
      </c>
    </row>
    <row r="158" spans="1:11" x14ac:dyDescent="0.2">
      <c r="A158" t="s">
        <v>7</v>
      </c>
      <c r="B158" t="s">
        <v>8</v>
      </c>
      <c r="C158">
        <v>1</v>
      </c>
      <c r="D158">
        <v>3</v>
      </c>
      <c r="E158">
        <v>2021</v>
      </c>
      <c r="F158" s="3">
        <f>L15</f>
        <v>1876716.7117450424</v>
      </c>
      <c r="G158">
        <v>0.41546422</v>
      </c>
      <c r="I158">
        <f>($I$2-F158)/$I$3</f>
        <v>2.4124783420137803E-2</v>
      </c>
      <c r="K158">
        <f>SUM(J159:J169)</f>
        <v>1876716.7117450426</v>
      </c>
    </row>
    <row r="159" spans="1:11" x14ac:dyDescent="0.2">
      <c r="A159" t="s">
        <v>33</v>
      </c>
      <c r="B159" t="s">
        <v>8</v>
      </c>
      <c r="C159">
        <v>2</v>
      </c>
      <c r="D159">
        <v>3</v>
      </c>
      <c r="E159">
        <v>2021</v>
      </c>
      <c r="F159" s="3"/>
      <c r="G159">
        <v>0.40515810000000002</v>
      </c>
      <c r="J159">
        <f>F3*(1-$I$158/G3)</f>
        <v>30020.816307716268</v>
      </c>
    </row>
    <row r="160" spans="1:11" x14ac:dyDescent="0.2">
      <c r="A160" t="s">
        <v>34</v>
      </c>
      <c r="B160" t="s">
        <v>8</v>
      </c>
      <c r="C160">
        <v>3</v>
      </c>
      <c r="D160">
        <v>3</v>
      </c>
      <c r="E160">
        <v>2021</v>
      </c>
      <c r="F160" s="3"/>
      <c r="G160">
        <v>0.40769869999999997</v>
      </c>
      <c r="J160">
        <f t="shared" ref="J160:J169" si="13">F4*(1-$I$158/G4)</f>
        <v>5754.0098688480384</v>
      </c>
    </row>
    <row r="161" spans="1:10" x14ac:dyDescent="0.2">
      <c r="A161" t="s">
        <v>36</v>
      </c>
      <c r="B161" t="s">
        <v>8</v>
      </c>
      <c r="C161">
        <v>4</v>
      </c>
      <c r="D161">
        <v>3</v>
      </c>
      <c r="E161">
        <v>2021</v>
      </c>
      <c r="F161" s="3"/>
      <c r="G161">
        <v>0.41830860000000003</v>
      </c>
      <c r="J161">
        <f t="shared" si="13"/>
        <v>35654.256059473359</v>
      </c>
    </row>
    <row r="162" spans="1:10" x14ac:dyDescent="0.2">
      <c r="A162" t="s">
        <v>38</v>
      </c>
      <c r="B162" t="s">
        <v>8</v>
      </c>
      <c r="C162">
        <v>5</v>
      </c>
      <c r="D162">
        <v>3</v>
      </c>
      <c r="E162">
        <v>2021</v>
      </c>
      <c r="F162" s="3"/>
      <c r="G162">
        <v>0.4132538</v>
      </c>
      <c r="J162">
        <f t="shared" si="13"/>
        <v>29256.26297413254</v>
      </c>
    </row>
    <row r="163" spans="1:10" x14ac:dyDescent="0.2">
      <c r="A163" t="s">
        <v>39</v>
      </c>
      <c r="B163" t="s">
        <v>8</v>
      </c>
      <c r="C163">
        <v>6</v>
      </c>
      <c r="D163">
        <v>3</v>
      </c>
      <c r="E163">
        <v>2021</v>
      </c>
      <c r="F163" s="3"/>
      <c r="G163">
        <v>0.42212359999999999</v>
      </c>
      <c r="J163">
        <f t="shared" si="13"/>
        <v>359248.69798534486</v>
      </c>
    </row>
    <row r="164" spans="1:10" x14ac:dyDescent="0.2">
      <c r="A164" t="s">
        <v>40</v>
      </c>
      <c r="B164" t="s">
        <v>8</v>
      </c>
      <c r="C164">
        <v>7</v>
      </c>
      <c r="D164">
        <v>3</v>
      </c>
      <c r="E164">
        <v>2021</v>
      </c>
      <c r="F164" s="3"/>
      <c r="G164">
        <v>0.43154420000000004</v>
      </c>
      <c r="J164">
        <f t="shared" si="13"/>
        <v>710244.44928519486</v>
      </c>
    </row>
    <row r="165" spans="1:10" x14ac:dyDescent="0.2">
      <c r="A165" t="s">
        <v>41</v>
      </c>
      <c r="B165" t="s">
        <v>8</v>
      </c>
      <c r="C165">
        <v>8</v>
      </c>
      <c r="D165">
        <v>3</v>
      </c>
      <c r="E165">
        <v>2021</v>
      </c>
      <c r="F165" s="3"/>
      <c r="G165">
        <v>0.40876980000000002</v>
      </c>
      <c r="J165">
        <f t="shared" si="13"/>
        <v>60371.336735219375</v>
      </c>
    </row>
    <row r="166" spans="1:10" x14ac:dyDescent="0.2">
      <c r="A166" t="s">
        <v>42</v>
      </c>
      <c r="B166" t="s">
        <v>8</v>
      </c>
      <c r="C166">
        <v>9</v>
      </c>
      <c r="D166">
        <v>3</v>
      </c>
      <c r="E166">
        <v>2021</v>
      </c>
      <c r="F166" s="3"/>
      <c r="G166">
        <v>0.41519449999999997</v>
      </c>
      <c r="J166">
        <f t="shared" si="13"/>
        <v>77613.80458955589</v>
      </c>
    </row>
    <row r="167" spans="1:10" x14ac:dyDescent="0.2">
      <c r="A167" t="s">
        <v>43</v>
      </c>
      <c r="B167" t="s">
        <v>8</v>
      </c>
      <c r="C167">
        <v>10</v>
      </c>
      <c r="D167">
        <v>3</v>
      </c>
      <c r="E167">
        <v>2021</v>
      </c>
      <c r="F167" s="3"/>
      <c r="G167">
        <v>0.4106669</v>
      </c>
      <c r="J167">
        <f t="shared" si="13"/>
        <v>317862.563102855</v>
      </c>
    </row>
    <row r="168" spans="1:10" x14ac:dyDescent="0.2">
      <c r="A168" t="s">
        <v>44</v>
      </c>
      <c r="B168" t="s">
        <v>8</v>
      </c>
      <c r="C168">
        <v>11</v>
      </c>
      <c r="D168">
        <v>3</v>
      </c>
      <c r="E168">
        <v>2021</v>
      </c>
      <c r="F168" s="3"/>
      <c r="G168">
        <v>0.42192399999999997</v>
      </c>
      <c r="J168">
        <f t="shared" si="13"/>
        <v>241099.18758535181</v>
      </c>
    </row>
    <row r="169" spans="1:10" x14ac:dyDescent="0.2">
      <c r="A169" t="s">
        <v>45</v>
      </c>
      <c r="B169" t="s">
        <v>46</v>
      </c>
      <c r="C169">
        <v>12</v>
      </c>
      <c r="D169">
        <v>3</v>
      </c>
      <c r="E169">
        <v>2020</v>
      </c>
      <c r="F169" s="3"/>
      <c r="G169">
        <v>0.41546422</v>
      </c>
      <c r="J169">
        <f t="shared" si="13"/>
        <v>9591.327251350398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C1E2-20AC-4941-9998-BC28509A431A}">
  <dimension ref="A1:T169"/>
  <sheetViews>
    <sheetView workbookViewId="0">
      <selection activeCell="T20" sqref="T20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31</v>
      </c>
      <c r="D1" t="s">
        <v>3</v>
      </c>
      <c r="E1" t="s">
        <v>4</v>
      </c>
      <c r="F1" t="s">
        <v>5</v>
      </c>
      <c r="G1" t="s">
        <v>28</v>
      </c>
      <c r="Q1" t="s">
        <v>49</v>
      </c>
      <c r="R1" t="s">
        <v>50</v>
      </c>
      <c r="T1" t="s">
        <v>30</v>
      </c>
    </row>
    <row r="2" spans="1:20" x14ac:dyDescent="0.2">
      <c r="A2" t="s">
        <v>7</v>
      </c>
      <c r="B2" t="s">
        <v>8</v>
      </c>
      <c r="C2">
        <v>1</v>
      </c>
      <c r="D2">
        <v>2</v>
      </c>
      <c r="E2">
        <v>2020</v>
      </c>
      <c r="F2">
        <v>1990433</v>
      </c>
      <c r="Q2" t="s">
        <v>7</v>
      </c>
      <c r="R2">
        <f>(F14-F2)/F2</f>
        <v>-1.5914306083148793E-2</v>
      </c>
      <c r="S2">
        <f>(F14-F2)</f>
        <v>-31676.360000000102</v>
      </c>
      <c r="T2">
        <f>R2*100</f>
        <v>-1.5914306083148793</v>
      </c>
    </row>
    <row r="3" spans="1:20" x14ac:dyDescent="0.2">
      <c r="A3" t="s">
        <v>7</v>
      </c>
      <c r="B3" t="s">
        <v>8</v>
      </c>
      <c r="C3">
        <v>1</v>
      </c>
      <c r="D3">
        <v>3</v>
      </c>
      <c r="E3">
        <v>2020</v>
      </c>
      <c r="F3">
        <v>1846869</v>
      </c>
      <c r="Q3" t="s">
        <v>33</v>
      </c>
      <c r="R3">
        <f>(G28-F16)/F16</f>
        <v>-1.6586373879001106E-2</v>
      </c>
      <c r="S3">
        <f>(G28-F16)</f>
        <v>-529.46288623542932</v>
      </c>
      <c r="T3">
        <f t="shared" ref="T3:T13" si="0">R3*100</f>
        <v>-1.6586373879001106</v>
      </c>
    </row>
    <row r="4" spans="1:20" x14ac:dyDescent="0.2">
      <c r="A4" t="s">
        <v>7</v>
      </c>
      <c r="B4" t="s">
        <v>8</v>
      </c>
      <c r="C4">
        <v>1</v>
      </c>
      <c r="D4">
        <v>4</v>
      </c>
      <c r="E4">
        <v>2020</v>
      </c>
      <c r="F4">
        <v>1795215.211869067</v>
      </c>
      <c r="Q4" t="s">
        <v>34</v>
      </c>
      <c r="R4">
        <f>(G42-F30)/F30</f>
        <v>-1.6483014850686786E-2</v>
      </c>
      <c r="S4">
        <f>(G42-F30)</f>
        <v>-100.8085834092326</v>
      </c>
      <c r="T4">
        <f t="shared" si="0"/>
        <v>-1.6483014850686786</v>
      </c>
    </row>
    <row r="5" spans="1:20" x14ac:dyDescent="0.2">
      <c r="A5" t="s">
        <v>7</v>
      </c>
      <c r="B5" t="s">
        <v>8</v>
      </c>
      <c r="C5">
        <v>1</v>
      </c>
      <c r="D5">
        <v>5</v>
      </c>
      <c r="E5">
        <v>2020</v>
      </c>
      <c r="F5">
        <v>1816498.0116684991</v>
      </c>
      <c r="Q5" t="s">
        <v>36</v>
      </c>
      <c r="R5">
        <f>(G56-F44)/F44</f>
        <v>-1.606494278794578E-2</v>
      </c>
      <c r="S5">
        <f>(G56-F44)</f>
        <v>-607.8390054088959</v>
      </c>
      <c r="T5">
        <f t="shared" si="0"/>
        <v>-1.606494278794578</v>
      </c>
    </row>
    <row r="6" spans="1:20" x14ac:dyDescent="0.2">
      <c r="A6" t="s">
        <v>7</v>
      </c>
      <c r="B6" t="s">
        <v>8</v>
      </c>
      <c r="C6">
        <v>1</v>
      </c>
      <c r="D6">
        <v>6</v>
      </c>
      <c r="E6">
        <v>2020</v>
      </c>
      <c r="F6">
        <v>1842166.7932543382</v>
      </c>
      <c r="Q6" t="s">
        <v>38</v>
      </c>
      <c r="R6">
        <f>(G70-F58)/F58</f>
        <v>-1.6261444484492862E-2</v>
      </c>
      <c r="S6">
        <f>(G70-F58)</f>
        <v>-505.2440539386007</v>
      </c>
      <c r="T6">
        <f t="shared" si="0"/>
        <v>-1.6261444484492862</v>
      </c>
    </row>
    <row r="7" spans="1:20" x14ac:dyDescent="0.2">
      <c r="A7" t="s">
        <v>7</v>
      </c>
      <c r="B7" t="s">
        <v>8</v>
      </c>
      <c r="C7">
        <v>1</v>
      </c>
      <c r="D7">
        <v>7</v>
      </c>
      <c r="E7">
        <v>2020</v>
      </c>
      <c r="F7">
        <v>1858725.0094752498</v>
      </c>
      <c r="Q7" t="s">
        <v>39</v>
      </c>
      <c r="R7">
        <f>(G84-F72)/F72</f>
        <v>-1.5919753661500394E-2</v>
      </c>
      <c r="S7">
        <f>(G84-F72)</f>
        <v>-6065.8183230076684</v>
      </c>
      <c r="T7">
        <f t="shared" si="0"/>
        <v>-1.5919753661500395</v>
      </c>
    </row>
    <row r="8" spans="1:20" x14ac:dyDescent="0.2">
      <c r="A8" t="s">
        <v>7</v>
      </c>
      <c r="B8" t="s">
        <v>8</v>
      </c>
      <c r="C8">
        <v>1</v>
      </c>
      <c r="D8">
        <v>8</v>
      </c>
      <c r="E8">
        <v>2020</v>
      </c>
      <c r="F8">
        <v>1847547.5912382202</v>
      </c>
      <c r="Q8" t="s">
        <v>40</v>
      </c>
      <c r="R8">
        <f>(G98-F86)/F86</f>
        <v>-1.5572225803766286E-2</v>
      </c>
      <c r="S8">
        <f>(G98-F86)</f>
        <v>-11714.994858567021</v>
      </c>
      <c r="T8">
        <f t="shared" si="0"/>
        <v>-1.5572225803766286</v>
      </c>
    </row>
    <row r="9" spans="1:20" x14ac:dyDescent="0.2">
      <c r="A9" t="s">
        <v>7</v>
      </c>
      <c r="B9" t="s">
        <v>8</v>
      </c>
      <c r="C9">
        <v>1</v>
      </c>
      <c r="D9">
        <v>9</v>
      </c>
      <c r="E9">
        <v>2020</v>
      </c>
      <c r="F9">
        <v>1835002.6240823145</v>
      </c>
      <c r="Q9" t="s">
        <v>41</v>
      </c>
      <c r="R9">
        <f>(G112-F100)/F100</f>
        <v>-1.6439824386991632E-2</v>
      </c>
      <c r="S9">
        <f>(G112-F100)</f>
        <v>-1054.7430162696983</v>
      </c>
      <c r="T9">
        <f t="shared" si="0"/>
        <v>-1.6439824386991633</v>
      </c>
    </row>
    <row r="10" spans="1:20" x14ac:dyDescent="0.2">
      <c r="A10" t="s">
        <v>7</v>
      </c>
      <c r="B10" t="s">
        <v>8</v>
      </c>
      <c r="C10">
        <v>1</v>
      </c>
      <c r="D10">
        <v>10</v>
      </c>
      <c r="E10">
        <v>2020</v>
      </c>
      <c r="F10">
        <v>1824610.1923222202</v>
      </c>
      <c r="Q10" t="s">
        <v>42</v>
      </c>
      <c r="R10">
        <f>(G126-F114)/F114</f>
        <v>-1.618543532418101E-2</v>
      </c>
      <c r="S10">
        <f>(G126-F114)</f>
        <v>-1333.7080202157958</v>
      </c>
      <c r="T10">
        <f t="shared" si="0"/>
        <v>-1.618543532418101</v>
      </c>
    </row>
    <row r="11" spans="1:20" x14ac:dyDescent="0.2">
      <c r="A11" t="s">
        <v>7</v>
      </c>
      <c r="B11" t="s">
        <v>8</v>
      </c>
      <c r="C11">
        <v>1</v>
      </c>
      <c r="D11">
        <v>11</v>
      </c>
      <c r="E11">
        <v>2020</v>
      </c>
      <c r="F11">
        <v>1816222.8892684849</v>
      </c>
      <c r="Q11" t="s">
        <v>43</v>
      </c>
      <c r="R11">
        <f>(G140-F128)/F128</f>
        <v>-1.6363879647241251E-2</v>
      </c>
      <c r="S11">
        <f>(G140-F128)</f>
        <v>-5526.0974244869431</v>
      </c>
      <c r="T11">
        <f t="shared" si="0"/>
        <v>-1.6363879647241251</v>
      </c>
    </row>
    <row r="12" spans="1:20" x14ac:dyDescent="0.2">
      <c r="A12" t="s">
        <v>7</v>
      </c>
      <c r="B12" t="s">
        <v>8</v>
      </c>
      <c r="C12">
        <v>1</v>
      </c>
      <c r="D12">
        <v>12</v>
      </c>
      <c r="E12">
        <v>2020</v>
      </c>
      <c r="F12">
        <v>1827893.9607144888</v>
      </c>
      <c r="Q12" t="s">
        <v>44</v>
      </c>
      <c r="R12">
        <f>(G154-F142)/F142</f>
        <v>-1.5927284834960049E-2</v>
      </c>
      <c r="S12">
        <f>(G154-F142)</f>
        <v>-4072.9380085965095</v>
      </c>
      <c r="T12">
        <f t="shared" si="0"/>
        <v>-1.5927284834960049</v>
      </c>
    </row>
    <row r="13" spans="1:20" x14ac:dyDescent="0.2">
      <c r="A13" t="s">
        <v>7</v>
      </c>
      <c r="B13" t="s">
        <v>8</v>
      </c>
      <c r="C13">
        <v>1</v>
      </c>
      <c r="D13">
        <v>1</v>
      </c>
      <c r="E13">
        <v>2021</v>
      </c>
      <c r="F13">
        <v>1834726.6928960225</v>
      </c>
      <c r="Q13" t="s">
        <v>45</v>
      </c>
      <c r="R13">
        <f>(G168-F156)/F156</f>
        <v>-1.6174927715088733E-2</v>
      </c>
      <c r="S13">
        <f>(G168-F156)</f>
        <v>-164.70283334887063</v>
      </c>
      <c r="T13">
        <f t="shared" si="0"/>
        <v>-1.6174927715088734</v>
      </c>
    </row>
    <row r="14" spans="1:20" x14ac:dyDescent="0.2">
      <c r="A14" t="s">
        <v>7</v>
      </c>
      <c r="B14" t="s">
        <v>8</v>
      </c>
      <c r="C14">
        <v>1</v>
      </c>
      <c r="D14">
        <v>2</v>
      </c>
      <c r="E14">
        <v>2021</v>
      </c>
      <c r="F14" s="3">
        <v>1958756.64</v>
      </c>
      <c r="S14">
        <f>SUM(S3:S13)</f>
        <v>-31676.357013484667</v>
      </c>
    </row>
    <row r="15" spans="1:20" x14ac:dyDescent="0.2">
      <c r="A15" t="s">
        <v>7</v>
      </c>
      <c r="B15" t="s">
        <v>8</v>
      </c>
      <c r="C15">
        <v>1</v>
      </c>
      <c r="D15">
        <v>3</v>
      </c>
      <c r="E15">
        <v>2021</v>
      </c>
      <c r="F15">
        <v>1763000.9633595189</v>
      </c>
    </row>
    <row r="16" spans="1:20" x14ac:dyDescent="0.2">
      <c r="A16" t="s">
        <v>33</v>
      </c>
      <c r="B16" t="s">
        <v>8</v>
      </c>
      <c r="C16">
        <v>2</v>
      </c>
      <c r="D16">
        <v>2</v>
      </c>
      <c r="E16">
        <v>2020</v>
      </c>
      <c r="F16">
        <v>31921.557424057992</v>
      </c>
    </row>
    <row r="17" spans="1:7" x14ac:dyDescent="0.2">
      <c r="A17" t="s">
        <v>33</v>
      </c>
      <c r="B17" t="s">
        <v>8</v>
      </c>
      <c r="C17">
        <v>2</v>
      </c>
      <c r="D17">
        <v>3</v>
      </c>
      <c r="E17">
        <v>2020</v>
      </c>
      <c r="G17">
        <v>29521.918798721603</v>
      </c>
    </row>
    <row r="18" spans="1:7" x14ac:dyDescent="0.2">
      <c r="A18" t="s">
        <v>33</v>
      </c>
      <c r="B18" t="s">
        <v>8</v>
      </c>
      <c r="C18">
        <v>2</v>
      </c>
      <c r="D18">
        <v>4</v>
      </c>
      <c r="E18">
        <v>2020</v>
      </c>
      <c r="G18">
        <v>28658.537831738733</v>
      </c>
    </row>
    <row r="19" spans="1:7" x14ac:dyDescent="0.2">
      <c r="A19" t="s">
        <v>33</v>
      </c>
      <c r="B19" t="s">
        <v>8</v>
      </c>
      <c r="C19">
        <v>2</v>
      </c>
      <c r="D19">
        <v>5</v>
      </c>
      <c r="E19">
        <v>2020</v>
      </c>
      <c r="G19">
        <v>29014.274844179308</v>
      </c>
    </row>
    <row r="20" spans="1:7" x14ac:dyDescent="0.2">
      <c r="A20" t="s">
        <v>33</v>
      </c>
      <c r="B20" t="s">
        <v>8</v>
      </c>
      <c r="C20">
        <v>2</v>
      </c>
      <c r="D20">
        <v>6</v>
      </c>
      <c r="E20">
        <v>2020</v>
      </c>
      <c r="G20">
        <v>29443.322514616902</v>
      </c>
    </row>
    <row r="21" spans="1:7" x14ac:dyDescent="0.2">
      <c r="A21" t="s">
        <v>33</v>
      </c>
      <c r="B21" t="s">
        <v>8</v>
      </c>
      <c r="C21">
        <v>2</v>
      </c>
      <c r="D21">
        <v>7</v>
      </c>
      <c r="E21">
        <v>2020</v>
      </c>
      <c r="G21">
        <v>29720.089219434063</v>
      </c>
    </row>
    <row r="22" spans="1:7" x14ac:dyDescent="0.2">
      <c r="A22" t="s">
        <v>33</v>
      </c>
      <c r="B22" t="s">
        <v>8</v>
      </c>
      <c r="C22">
        <v>2</v>
      </c>
      <c r="D22">
        <v>8</v>
      </c>
      <c r="E22">
        <v>2020</v>
      </c>
      <c r="G22">
        <v>29533.261292285784</v>
      </c>
    </row>
    <row r="23" spans="1:7" x14ac:dyDescent="0.2">
      <c r="A23" t="s">
        <v>33</v>
      </c>
      <c r="B23" t="s">
        <v>8</v>
      </c>
      <c r="C23">
        <v>2</v>
      </c>
      <c r="D23">
        <v>9</v>
      </c>
      <c r="E23">
        <v>2020</v>
      </c>
      <c r="G23">
        <v>29323.57510535252</v>
      </c>
    </row>
    <row r="24" spans="1:7" x14ac:dyDescent="0.2">
      <c r="A24" t="s">
        <v>33</v>
      </c>
      <c r="B24" t="s">
        <v>8</v>
      </c>
      <c r="C24">
        <v>2</v>
      </c>
      <c r="D24">
        <v>10</v>
      </c>
      <c r="E24">
        <v>2020</v>
      </c>
      <c r="G24">
        <v>29149.868043256902</v>
      </c>
    </row>
    <row r="25" spans="1:7" x14ac:dyDescent="0.2">
      <c r="A25" t="s">
        <v>33</v>
      </c>
      <c r="B25" t="s">
        <v>8</v>
      </c>
      <c r="C25">
        <v>2</v>
      </c>
      <c r="D25">
        <v>11</v>
      </c>
      <c r="E25">
        <v>2020</v>
      </c>
      <c r="G25">
        <v>29009.676237719686</v>
      </c>
    </row>
    <row r="26" spans="1:7" x14ac:dyDescent="0.2">
      <c r="A26" t="s">
        <v>33</v>
      </c>
      <c r="B26" t="s">
        <v>8</v>
      </c>
      <c r="C26">
        <v>2</v>
      </c>
      <c r="D26">
        <v>12</v>
      </c>
      <c r="E26">
        <v>2020</v>
      </c>
      <c r="G26">
        <v>29204.755462601213</v>
      </c>
    </row>
    <row r="27" spans="1:7" x14ac:dyDescent="0.2">
      <c r="A27" t="s">
        <v>33</v>
      </c>
      <c r="B27" t="s">
        <v>8</v>
      </c>
      <c r="C27">
        <v>2</v>
      </c>
      <c r="D27">
        <v>1</v>
      </c>
      <c r="E27">
        <v>2021</v>
      </c>
      <c r="G27">
        <v>29318.962980219745</v>
      </c>
    </row>
    <row r="28" spans="1:7" x14ac:dyDescent="0.2">
      <c r="A28" t="s">
        <v>33</v>
      </c>
      <c r="B28" t="s">
        <v>8</v>
      </c>
      <c r="C28">
        <v>2</v>
      </c>
      <c r="D28">
        <v>2</v>
      </c>
      <c r="E28">
        <v>2021</v>
      </c>
      <c r="G28">
        <v>31392.094537822562</v>
      </c>
    </row>
    <row r="29" spans="1:7" x14ac:dyDescent="0.2">
      <c r="A29" t="s">
        <v>33</v>
      </c>
      <c r="B29" t="s">
        <v>8</v>
      </c>
      <c r="C29">
        <v>2</v>
      </c>
      <c r="D29">
        <v>3</v>
      </c>
      <c r="E29">
        <v>2021</v>
      </c>
      <c r="G29">
        <v>28120.084215165662</v>
      </c>
    </row>
    <row r="30" spans="1:7" x14ac:dyDescent="0.2">
      <c r="A30" t="s">
        <v>34</v>
      </c>
      <c r="B30" t="s">
        <v>8</v>
      </c>
      <c r="C30">
        <v>3</v>
      </c>
      <c r="D30">
        <v>2</v>
      </c>
      <c r="E30">
        <v>2020</v>
      </c>
      <c r="F30">
        <v>6115.9068484993977</v>
      </c>
    </row>
    <row r="31" spans="1:7" x14ac:dyDescent="0.2">
      <c r="A31" t="s">
        <v>34</v>
      </c>
      <c r="B31" t="s">
        <v>8</v>
      </c>
      <c r="C31">
        <v>3</v>
      </c>
      <c r="D31">
        <v>3</v>
      </c>
      <c r="E31">
        <v>2020</v>
      </c>
      <c r="G31">
        <v>5659.0208668695623</v>
      </c>
    </row>
    <row r="32" spans="1:7" x14ac:dyDescent="0.2">
      <c r="A32" t="s">
        <v>34</v>
      </c>
      <c r="B32" t="s">
        <v>8</v>
      </c>
      <c r="C32">
        <v>3</v>
      </c>
      <c r="D32">
        <v>4</v>
      </c>
      <c r="E32">
        <v>2020</v>
      </c>
      <c r="G32">
        <v>5494.6350062422407</v>
      </c>
    </row>
    <row r="33" spans="1:7" x14ac:dyDescent="0.2">
      <c r="A33" t="s">
        <v>34</v>
      </c>
      <c r="B33" t="s">
        <v>8</v>
      </c>
      <c r="C33">
        <v>3</v>
      </c>
      <c r="D33">
        <v>5</v>
      </c>
      <c r="E33">
        <v>2020</v>
      </c>
      <c r="G33">
        <v>5562.3665606583527</v>
      </c>
    </row>
    <row r="34" spans="1:7" x14ac:dyDescent="0.2">
      <c r="A34" t="s">
        <v>34</v>
      </c>
      <c r="B34" t="s">
        <v>8</v>
      </c>
      <c r="C34">
        <v>3</v>
      </c>
      <c r="D34">
        <v>6</v>
      </c>
      <c r="E34">
        <v>2020</v>
      </c>
      <c r="G34">
        <v>5644.0563051074341</v>
      </c>
    </row>
    <row r="35" spans="1:7" x14ac:dyDescent="0.2">
      <c r="A35" t="s">
        <v>34</v>
      </c>
      <c r="B35" t="s">
        <v>8</v>
      </c>
      <c r="C35">
        <v>3</v>
      </c>
      <c r="D35">
        <v>7</v>
      </c>
      <c r="E35">
        <v>2020</v>
      </c>
      <c r="G35">
        <v>5696.7520844959317</v>
      </c>
    </row>
    <row r="36" spans="1:7" x14ac:dyDescent="0.2">
      <c r="A36" t="s">
        <v>34</v>
      </c>
      <c r="B36" t="s">
        <v>8</v>
      </c>
      <c r="C36">
        <v>3</v>
      </c>
      <c r="D36">
        <v>8</v>
      </c>
      <c r="E36">
        <v>2020</v>
      </c>
      <c r="G36">
        <v>5661.1804530053596</v>
      </c>
    </row>
    <row r="37" spans="1:7" x14ac:dyDescent="0.2">
      <c r="A37" t="s">
        <v>34</v>
      </c>
      <c r="B37" t="s">
        <v>8</v>
      </c>
      <c r="C37">
        <v>3</v>
      </c>
      <c r="D37">
        <v>9</v>
      </c>
      <c r="E37">
        <v>2020</v>
      </c>
      <c r="G37">
        <v>5621.256658505763</v>
      </c>
    </row>
    <row r="38" spans="1:7" x14ac:dyDescent="0.2">
      <c r="A38" t="s">
        <v>34</v>
      </c>
      <c r="B38" t="s">
        <v>8</v>
      </c>
      <c r="C38">
        <v>3</v>
      </c>
      <c r="D38">
        <v>10</v>
      </c>
      <c r="E38">
        <v>2020</v>
      </c>
      <c r="G38">
        <v>5588.1832112193142</v>
      </c>
    </row>
    <row r="39" spans="1:7" x14ac:dyDescent="0.2">
      <c r="A39" t="s">
        <v>34</v>
      </c>
      <c r="B39" t="s">
        <v>8</v>
      </c>
      <c r="C39">
        <v>3</v>
      </c>
      <c r="D39">
        <v>11</v>
      </c>
      <c r="E39">
        <v>2020</v>
      </c>
      <c r="G39">
        <v>5561.4909959778006</v>
      </c>
    </row>
    <row r="40" spans="1:7" x14ac:dyDescent="0.2">
      <c r="A40" t="s">
        <v>34</v>
      </c>
      <c r="B40" t="s">
        <v>8</v>
      </c>
      <c r="C40">
        <v>3</v>
      </c>
      <c r="D40">
        <v>12</v>
      </c>
      <c r="E40">
        <v>2020</v>
      </c>
      <c r="G40">
        <v>5598.6336566328346</v>
      </c>
    </row>
    <row r="41" spans="1:7" x14ac:dyDescent="0.2">
      <c r="A41" t="s">
        <v>34</v>
      </c>
      <c r="B41" t="s">
        <v>8</v>
      </c>
      <c r="C41">
        <v>3</v>
      </c>
      <c r="D41">
        <v>1</v>
      </c>
      <c r="E41">
        <v>2021</v>
      </c>
      <c r="G41">
        <v>5620.37851989921</v>
      </c>
    </row>
    <row r="42" spans="1:7" x14ac:dyDescent="0.2">
      <c r="A42" t="s">
        <v>34</v>
      </c>
      <c r="B42" t="s">
        <v>8</v>
      </c>
      <c r="C42">
        <v>3</v>
      </c>
      <c r="D42">
        <v>2</v>
      </c>
      <c r="E42">
        <v>2021</v>
      </c>
      <c r="G42">
        <v>6015.0982650901651</v>
      </c>
    </row>
    <row r="43" spans="1:7" x14ac:dyDescent="0.2">
      <c r="A43" t="s">
        <v>34</v>
      </c>
      <c r="B43" t="s">
        <v>8</v>
      </c>
      <c r="C43">
        <v>3</v>
      </c>
      <c r="D43">
        <v>3</v>
      </c>
      <c r="E43">
        <v>2021</v>
      </c>
      <c r="G43">
        <v>5392.1146073069058</v>
      </c>
    </row>
    <row r="44" spans="1:7" x14ac:dyDescent="0.2">
      <c r="A44" t="s">
        <v>36</v>
      </c>
      <c r="B44" t="s">
        <v>8</v>
      </c>
      <c r="C44">
        <v>4</v>
      </c>
      <c r="D44">
        <v>2</v>
      </c>
      <c r="E44">
        <v>2020</v>
      </c>
      <c r="F44">
        <v>37836.362907248178</v>
      </c>
    </row>
    <row r="45" spans="1:7" x14ac:dyDescent="0.2">
      <c r="A45" t="s">
        <v>36</v>
      </c>
      <c r="B45" t="s">
        <v>8</v>
      </c>
      <c r="C45">
        <v>4</v>
      </c>
      <c r="D45">
        <v>3</v>
      </c>
      <c r="E45">
        <v>2020</v>
      </c>
      <c r="G45">
        <v>35081.507008403045</v>
      </c>
    </row>
    <row r="46" spans="1:7" x14ac:dyDescent="0.2">
      <c r="A46" t="s">
        <v>36</v>
      </c>
      <c r="B46" t="s">
        <v>8</v>
      </c>
      <c r="C46">
        <v>4</v>
      </c>
      <c r="D46">
        <v>4</v>
      </c>
      <c r="E46">
        <v>2020</v>
      </c>
      <c r="G46">
        <v>34090.320200218557</v>
      </c>
    </row>
    <row r="47" spans="1:7" x14ac:dyDescent="0.2">
      <c r="A47" t="s">
        <v>36</v>
      </c>
      <c r="B47" t="s">
        <v>8</v>
      </c>
      <c r="C47">
        <v>4</v>
      </c>
      <c r="D47">
        <v>5</v>
      </c>
      <c r="E47">
        <v>2020</v>
      </c>
      <c r="G47">
        <v>34498.716779941926</v>
      </c>
    </row>
    <row r="48" spans="1:7" x14ac:dyDescent="0.2">
      <c r="A48" t="s">
        <v>36</v>
      </c>
      <c r="B48" t="s">
        <v>8</v>
      </c>
      <c r="C48">
        <v>4</v>
      </c>
      <c r="D48">
        <v>6</v>
      </c>
      <c r="E48">
        <v>2020</v>
      </c>
      <c r="G48">
        <v>34991.276156721033</v>
      </c>
    </row>
    <row r="49" spans="1:7" x14ac:dyDescent="0.2">
      <c r="A49" t="s">
        <v>36</v>
      </c>
      <c r="B49" t="s">
        <v>8</v>
      </c>
      <c r="C49">
        <v>4</v>
      </c>
      <c r="D49">
        <v>7</v>
      </c>
      <c r="E49">
        <v>2020</v>
      </c>
      <c r="G49">
        <v>35309.012494734263</v>
      </c>
    </row>
    <row r="50" spans="1:7" x14ac:dyDescent="0.2">
      <c r="A50" t="s">
        <v>36</v>
      </c>
      <c r="B50" t="s">
        <v>8</v>
      </c>
      <c r="C50">
        <v>4</v>
      </c>
      <c r="D50">
        <v>8</v>
      </c>
      <c r="E50">
        <v>2020</v>
      </c>
      <c r="G50">
        <v>35094.528525465226</v>
      </c>
    </row>
    <row r="51" spans="1:7" x14ac:dyDescent="0.2">
      <c r="A51" t="s">
        <v>36</v>
      </c>
      <c r="B51" t="s">
        <v>8</v>
      </c>
      <c r="C51">
        <v>4</v>
      </c>
      <c r="D51">
        <v>9</v>
      </c>
      <c r="E51">
        <v>2020</v>
      </c>
      <c r="G51">
        <v>34853.802599952811</v>
      </c>
    </row>
    <row r="52" spans="1:7" x14ac:dyDescent="0.2">
      <c r="A52" t="s">
        <v>36</v>
      </c>
      <c r="B52" t="s">
        <v>8</v>
      </c>
      <c r="C52">
        <v>4</v>
      </c>
      <c r="D52">
        <v>10</v>
      </c>
      <c r="E52">
        <v>2020</v>
      </c>
      <c r="G52">
        <v>34654.381770652697</v>
      </c>
    </row>
    <row r="53" spans="1:7" x14ac:dyDescent="0.2">
      <c r="A53" t="s">
        <v>36</v>
      </c>
      <c r="B53" t="s">
        <v>8</v>
      </c>
      <c r="C53">
        <v>4</v>
      </c>
      <c r="D53">
        <v>11</v>
      </c>
      <c r="E53">
        <v>2020</v>
      </c>
      <c r="G53">
        <v>34493.437444129442</v>
      </c>
    </row>
    <row r="54" spans="1:7" x14ac:dyDescent="0.2">
      <c r="A54" t="s">
        <v>36</v>
      </c>
      <c r="B54" t="s">
        <v>8</v>
      </c>
      <c r="C54">
        <v>4</v>
      </c>
      <c r="D54">
        <v>12</v>
      </c>
      <c r="E54">
        <v>2020</v>
      </c>
      <c r="G54">
        <v>34717.394146498184</v>
      </c>
    </row>
    <row r="55" spans="1:7" x14ac:dyDescent="0.2">
      <c r="A55" t="s">
        <v>36</v>
      </c>
      <c r="B55" t="s">
        <v>8</v>
      </c>
      <c r="C55">
        <v>4</v>
      </c>
      <c r="D55">
        <v>1</v>
      </c>
      <c r="E55">
        <v>2021</v>
      </c>
      <c r="G55">
        <v>34848.50774430493</v>
      </c>
    </row>
    <row r="56" spans="1:7" x14ac:dyDescent="0.2">
      <c r="A56" t="s">
        <v>36</v>
      </c>
      <c r="B56" t="s">
        <v>8</v>
      </c>
      <c r="C56">
        <v>4</v>
      </c>
      <c r="D56">
        <v>2</v>
      </c>
      <c r="E56">
        <v>2021</v>
      </c>
      <c r="G56">
        <v>37228.523901839282</v>
      </c>
    </row>
    <row r="57" spans="1:7" x14ac:dyDescent="0.2">
      <c r="A57" t="s">
        <v>36</v>
      </c>
      <c r="B57" t="s">
        <v>8</v>
      </c>
      <c r="C57">
        <v>4</v>
      </c>
      <c r="D57">
        <v>3</v>
      </c>
      <c r="E57">
        <v>2021</v>
      </c>
      <c r="G57">
        <v>33472.159571276818</v>
      </c>
    </row>
    <row r="58" spans="1:7" x14ac:dyDescent="0.2">
      <c r="A58" t="s">
        <v>38</v>
      </c>
      <c r="B58" t="s">
        <v>8</v>
      </c>
      <c r="C58">
        <v>5</v>
      </c>
      <c r="D58">
        <v>2</v>
      </c>
      <c r="E58">
        <v>2020</v>
      </c>
      <c r="F58">
        <v>31070.059884311533</v>
      </c>
    </row>
    <row r="59" spans="1:7" x14ac:dyDescent="0.2">
      <c r="A59" t="s">
        <v>38</v>
      </c>
      <c r="B59" t="s">
        <v>8</v>
      </c>
      <c r="C59">
        <v>5</v>
      </c>
      <c r="D59">
        <v>3</v>
      </c>
      <c r="E59">
        <v>2020</v>
      </c>
      <c r="G59">
        <v>28780.186167811782</v>
      </c>
    </row>
    <row r="60" spans="1:7" x14ac:dyDescent="0.2">
      <c r="A60" t="s">
        <v>38</v>
      </c>
      <c r="B60" t="s">
        <v>8</v>
      </c>
      <c r="C60">
        <v>5</v>
      </c>
      <c r="D60">
        <v>4</v>
      </c>
      <c r="E60">
        <v>2020</v>
      </c>
      <c r="G60">
        <v>27956.298202871618</v>
      </c>
    </row>
    <row r="61" spans="1:7" x14ac:dyDescent="0.2">
      <c r="A61" t="s">
        <v>38</v>
      </c>
      <c r="B61" t="s">
        <v>8</v>
      </c>
      <c r="C61">
        <v>5</v>
      </c>
      <c r="D61">
        <v>5</v>
      </c>
      <c r="E61">
        <v>2020</v>
      </c>
      <c r="G61">
        <v>28295.762998184131</v>
      </c>
    </row>
    <row r="62" spans="1:7" x14ac:dyDescent="0.2">
      <c r="A62" t="s">
        <v>38</v>
      </c>
      <c r="B62" t="s">
        <v>8</v>
      </c>
      <c r="C62">
        <v>5</v>
      </c>
      <c r="D62">
        <v>6</v>
      </c>
      <c r="E62">
        <v>2020</v>
      </c>
      <c r="G62">
        <v>28705.185055858656</v>
      </c>
    </row>
    <row r="63" spans="1:7" x14ac:dyDescent="0.2">
      <c r="A63" t="s">
        <v>38</v>
      </c>
      <c r="B63" t="s">
        <v>8</v>
      </c>
      <c r="C63">
        <v>5</v>
      </c>
      <c r="D63">
        <v>7</v>
      </c>
      <c r="E63">
        <v>2020</v>
      </c>
      <c r="G63">
        <v>28969.291824382693</v>
      </c>
    </row>
    <row r="64" spans="1:7" x14ac:dyDescent="0.2">
      <c r="A64" t="s">
        <v>38</v>
      </c>
      <c r="B64" t="s">
        <v>8</v>
      </c>
      <c r="C64">
        <v>5</v>
      </c>
      <c r="D64">
        <v>8</v>
      </c>
      <c r="E64">
        <v>2020</v>
      </c>
      <c r="G64">
        <v>28791.00983001573</v>
      </c>
    </row>
    <row r="65" spans="1:7" x14ac:dyDescent="0.2">
      <c r="A65" t="s">
        <v>38</v>
      </c>
      <c r="B65" t="s">
        <v>8</v>
      </c>
      <c r="C65">
        <v>5</v>
      </c>
      <c r="D65">
        <v>9</v>
      </c>
      <c r="E65">
        <v>2020</v>
      </c>
      <c r="G65">
        <v>28590.915164468232</v>
      </c>
    </row>
    <row r="66" spans="1:7" x14ac:dyDescent="0.2">
      <c r="A66" t="s">
        <v>38</v>
      </c>
      <c r="B66" t="s">
        <v>8</v>
      </c>
      <c r="C66">
        <v>5</v>
      </c>
      <c r="D66">
        <v>10</v>
      </c>
      <c r="E66">
        <v>2020</v>
      </c>
      <c r="G66">
        <v>28425.153857051628</v>
      </c>
    </row>
    <row r="67" spans="1:7" x14ac:dyDescent="0.2">
      <c r="A67" t="s">
        <v>38</v>
      </c>
      <c r="B67" t="s">
        <v>8</v>
      </c>
      <c r="C67">
        <v>5</v>
      </c>
      <c r="D67">
        <v>11</v>
      </c>
      <c r="E67">
        <v>2020</v>
      </c>
      <c r="G67">
        <v>28291.374742405431</v>
      </c>
    </row>
    <row r="68" spans="1:7" x14ac:dyDescent="0.2">
      <c r="A68" t="s">
        <v>38</v>
      </c>
      <c r="B68" t="s">
        <v>8</v>
      </c>
      <c r="C68">
        <v>5</v>
      </c>
      <c r="D68">
        <v>12</v>
      </c>
      <c r="E68">
        <v>2020</v>
      </c>
      <c r="G68">
        <v>28477.530601448056</v>
      </c>
    </row>
    <row r="69" spans="1:7" x14ac:dyDescent="0.2">
      <c r="A69" t="s">
        <v>38</v>
      </c>
      <c r="B69" t="s">
        <v>8</v>
      </c>
      <c r="C69">
        <v>5</v>
      </c>
      <c r="D69">
        <v>1</v>
      </c>
      <c r="E69">
        <v>2021</v>
      </c>
      <c r="G69">
        <v>28586.514008391132</v>
      </c>
    </row>
    <row r="70" spans="1:7" x14ac:dyDescent="0.2">
      <c r="A70" t="s">
        <v>38</v>
      </c>
      <c r="B70" t="s">
        <v>8</v>
      </c>
      <c r="C70">
        <v>5</v>
      </c>
      <c r="D70">
        <v>2</v>
      </c>
      <c r="E70">
        <v>2021</v>
      </c>
      <c r="G70">
        <v>30564.815830372932</v>
      </c>
    </row>
    <row r="71" spans="1:7" x14ac:dyDescent="0.2">
      <c r="A71" t="s">
        <v>38</v>
      </c>
      <c r="B71" t="s">
        <v>8</v>
      </c>
      <c r="C71">
        <v>5</v>
      </c>
      <c r="D71">
        <v>3</v>
      </c>
      <c r="E71">
        <v>2021</v>
      </c>
      <c r="G71">
        <v>27442.474674976005</v>
      </c>
    </row>
    <row r="72" spans="1:7" x14ac:dyDescent="0.2">
      <c r="A72" t="s">
        <v>39</v>
      </c>
      <c r="B72" t="s">
        <v>8</v>
      </c>
      <c r="C72">
        <v>6</v>
      </c>
      <c r="D72">
        <v>2</v>
      </c>
      <c r="E72">
        <v>2020</v>
      </c>
      <c r="F72">
        <v>381024.63467616128</v>
      </c>
    </row>
    <row r="73" spans="1:7" x14ac:dyDescent="0.2">
      <c r="A73" t="s">
        <v>39</v>
      </c>
      <c r="B73" t="s">
        <v>8</v>
      </c>
      <c r="C73">
        <v>6</v>
      </c>
      <c r="D73">
        <v>3</v>
      </c>
      <c r="E73">
        <v>2020</v>
      </c>
      <c r="G73">
        <v>353533.05345192028</v>
      </c>
    </row>
    <row r="74" spans="1:7" x14ac:dyDescent="0.2">
      <c r="A74" t="s">
        <v>39</v>
      </c>
      <c r="B74" t="s">
        <v>8</v>
      </c>
      <c r="C74">
        <v>6</v>
      </c>
      <c r="D74">
        <v>4</v>
      </c>
      <c r="E74">
        <v>2020</v>
      </c>
      <c r="G74">
        <v>343641.68575569231</v>
      </c>
    </row>
    <row r="75" spans="1:7" x14ac:dyDescent="0.2">
      <c r="A75" t="s">
        <v>39</v>
      </c>
      <c r="B75" t="s">
        <v>8</v>
      </c>
      <c r="C75">
        <v>6</v>
      </c>
      <c r="D75">
        <v>5</v>
      </c>
      <c r="E75">
        <v>2020</v>
      </c>
      <c r="G75">
        <v>347717.20482290513</v>
      </c>
    </row>
    <row r="76" spans="1:7" x14ac:dyDescent="0.2">
      <c r="A76" t="s">
        <v>39</v>
      </c>
      <c r="B76" t="s">
        <v>8</v>
      </c>
      <c r="C76">
        <v>6</v>
      </c>
      <c r="D76">
        <v>6</v>
      </c>
      <c r="E76">
        <v>2020</v>
      </c>
      <c r="G76">
        <v>352632.61114966113</v>
      </c>
    </row>
    <row r="77" spans="1:7" x14ac:dyDescent="0.2">
      <c r="A77" t="s">
        <v>39</v>
      </c>
      <c r="B77" t="s">
        <v>8</v>
      </c>
      <c r="C77">
        <v>6</v>
      </c>
      <c r="D77">
        <v>7</v>
      </c>
      <c r="E77">
        <v>2020</v>
      </c>
      <c r="G77">
        <v>355803.40289526404</v>
      </c>
    </row>
    <row r="78" spans="1:7" x14ac:dyDescent="0.2">
      <c r="A78" t="s">
        <v>39</v>
      </c>
      <c r="B78" t="s">
        <v>8</v>
      </c>
      <c r="C78">
        <v>6</v>
      </c>
      <c r="D78">
        <v>8</v>
      </c>
      <c r="E78">
        <v>2020</v>
      </c>
      <c r="G78">
        <v>353662.99930285499</v>
      </c>
    </row>
    <row r="79" spans="1:7" x14ac:dyDescent="0.2">
      <c r="A79" t="s">
        <v>39</v>
      </c>
      <c r="B79" t="s">
        <v>8</v>
      </c>
      <c r="C79">
        <v>6</v>
      </c>
      <c r="D79">
        <v>9</v>
      </c>
      <c r="E79">
        <v>2020</v>
      </c>
      <c r="G79">
        <v>351260.71890162618</v>
      </c>
    </row>
    <row r="80" spans="1:7" x14ac:dyDescent="0.2">
      <c r="A80" t="s">
        <v>39</v>
      </c>
      <c r="B80" t="s">
        <v>8</v>
      </c>
      <c r="C80">
        <v>6</v>
      </c>
      <c r="D80">
        <v>10</v>
      </c>
      <c r="E80">
        <v>2020</v>
      </c>
      <c r="G80">
        <v>349270.6351630147</v>
      </c>
    </row>
    <row r="81" spans="1:7" x14ac:dyDescent="0.2">
      <c r="A81" t="s">
        <v>39</v>
      </c>
      <c r="B81" t="s">
        <v>8</v>
      </c>
      <c r="C81">
        <v>6</v>
      </c>
      <c r="D81">
        <v>11</v>
      </c>
      <c r="E81">
        <v>2020</v>
      </c>
      <c r="G81">
        <v>347664.52065551921</v>
      </c>
    </row>
    <row r="82" spans="1:7" x14ac:dyDescent="0.2">
      <c r="A82" t="s">
        <v>39</v>
      </c>
      <c r="B82" t="s">
        <v>8</v>
      </c>
      <c r="C82">
        <v>6</v>
      </c>
      <c r="D82">
        <v>12</v>
      </c>
      <c r="E82">
        <v>2020</v>
      </c>
      <c r="G82">
        <v>349899.45565755124</v>
      </c>
    </row>
    <row r="83" spans="1:7" x14ac:dyDescent="0.2">
      <c r="A83" t="s">
        <v>39</v>
      </c>
      <c r="B83" t="s">
        <v>8</v>
      </c>
      <c r="C83">
        <v>6</v>
      </c>
      <c r="D83">
        <v>1</v>
      </c>
      <c r="E83">
        <v>2021</v>
      </c>
      <c r="G83">
        <v>351207.87985687784</v>
      </c>
    </row>
    <row r="84" spans="1:7" x14ac:dyDescent="0.2">
      <c r="A84" t="s">
        <v>39</v>
      </c>
      <c r="B84" t="s">
        <v>8</v>
      </c>
      <c r="C84">
        <v>6</v>
      </c>
      <c r="D84">
        <v>2</v>
      </c>
      <c r="E84">
        <v>2021</v>
      </c>
      <c r="G84">
        <v>374958.81635315361</v>
      </c>
    </row>
    <row r="85" spans="1:7" x14ac:dyDescent="0.2">
      <c r="A85" t="s">
        <v>39</v>
      </c>
      <c r="B85" t="s">
        <v>8</v>
      </c>
      <c r="C85">
        <v>6</v>
      </c>
      <c r="D85">
        <v>3</v>
      </c>
      <c r="E85">
        <v>2021</v>
      </c>
      <c r="G85">
        <v>337472.86467604752</v>
      </c>
    </row>
    <row r="86" spans="1:7" x14ac:dyDescent="0.2">
      <c r="A86" t="s">
        <v>40</v>
      </c>
      <c r="B86" t="s">
        <v>8</v>
      </c>
      <c r="C86">
        <v>7</v>
      </c>
      <c r="D86">
        <v>2</v>
      </c>
      <c r="E86">
        <v>2020</v>
      </c>
      <c r="F86">
        <v>752300.60276506143</v>
      </c>
    </row>
    <row r="87" spans="1:7" x14ac:dyDescent="0.2">
      <c r="A87" t="s">
        <v>40</v>
      </c>
      <c r="B87" t="s">
        <v>8</v>
      </c>
      <c r="C87">
        <v>7</v>
      </c>
      <c r="D87">
        <v>3</v>
      </c>
      <c r="E87">
        <v>2020</v>
      </c>
      <c r="G87">
        <v>699205.74968080828</v>
      </c>
    </row>
    <row r="88" spans="1:7" x14ac:dyDescent="0.2">
      <c r="A88" t="s">
        <v>40</v>
      </c>
      <c r="B88" t="s">
        <v>8</v>
      </c>
      <c r="C88">
        <v>7</v>
      </c>
      <c r="D88">
        <v>4</v>
      </c>
      <c r="E88">
        <v>2020</v>
      </c>
      <c r="G88">
        <v>680102.42090718099</v>
      </c>
    </row>
    <row r="89" spans="1:7" x14ac:dyDescent="0.2">
      <c r="A89" t="s">
        <v>40</v>
      </c>
      <c r="B89" t="s">
        <v>8</v>
      </c>
      <c r="C89">
        <v>7</v>
      </c>
      <c r="D89">
        <v>5</v>
      </c>
      <c r="E89">
        <v>2020</v>
      </c>
      <c r="G89">
        <v>687973.52458618418</v>
      </c>
    </row>
    <row r="90" spans="1:7" x14ac:dyDescent="0.2">
      <c r="A90" t="s">
        <v>40</v>
      </c>
      <c r="B90" t="s">
        <v>8</v>
      </c>
      <c r="C90">
        <v>7</v>
      </c>
      <c r="D90">
        <v>6</v>
      </c>
      <c r="E90">
        <v>2020</v>
      </c>
      <c r="G90">
        <v>697466.713597022</v>
      </c>
    </row>
    <row r="91" spans="1:7" x14ac:dyDescent="0.2">
      <c r="A91" t="s">
        <v>40</v>
      </c>
      <c r="B91" t="s">
        <v>8</v>
      </c>
      <c r="C91">
        <v>7</v>
      </c>
      <c r="D91">
        <v>7</v>
      </c>
      <c r="E91">
        <v>2020</v>
      </c>
      <c r="G91">
        <v>703590.50547790155</v>
      </c>
    </row>
    <row r="92" spans="1:7" x14ac:dyDescent="0.2">
      <c r="A92" t="s">
        <v>40</v>
      </c>
      <c r="B92" t="s">
        <v>8</v>
      </c>
      <c r="C92">
        <v>7</v>
      </c>
      <c r="D92">
        <v>8</v>
      </c>
      <c r="E92">
        <v>2020</v>
      </c>
      <c r="G92">
        <v>699456.71581505891</v>
      </c>
    </row>
    <row r="93" spans="1:7" x14ac:dyDescent="0.2">
      <c r="A93" t="s">
        <v>40</v>
      </c>
      <c r="B93" t="s">
        <v>8</v>
      </c>
      <c r="C93">
        <v>7</v>
      </c>
      <c r="D93">
        <v>9</v>
      </c>
      <c r="E93">
        <v>2020</v>
      </c>
      <c r="G93">
        <v>694817.16002050322</v>
      </c>
    </row>
    <row r="94" spans="1:7" x14ac:dyDescent="0.2">
      <c r="A94" t="s">
        <v>40</v>
      </c>
      <c r="B94" t="s">
        <v>8</v>
      </c>
      <c r="C94">
        <v>7</v>
      </c>
      <c r="D94">
        <v>10</v>
      </c>
      <c r="E94">
        <v>2020</v>
      </c>
      <c r="G94">
        <v>690973.68507211562</v>
      </c>
    </row>
    <row r="95" spans="1:7" x14ac:dyDescent="0.2">
      <c r="A95" t="s">
        <v>40</v>
      </c>
      <c r="B95" t="s">
        <v>8</v>
      </c>
      <c r="C95">
        <v>7</v>
      </c>
      <c r="D95">
        <v>11</v>
      </c>
      <c r="E95">
        <v>2020</v>
      </c>
      <c r="G95">
        <v>687871.77495947457</v>
      </c>
    </row>
    <row r="96" spans="1:7" x14ac:dyDescent="0.2">
      <c r="A96" t="s">
        <v>40</v>
      </c>
      <c r="B96" t="s">
        <v>8</v>
      </c>
      <c r="C96">
        <v>7</v>
      </c>
      <c r="D96">
        <v>12</v>
      </c>
      <c r="E96">
        <v>2020</v>
      </c>
      <c r="G96">
        <v>692188.13437939459</v>
      </c>
    </row>
    <row r="97" spans="1:7" x14ac:dyDescent="0.2">
      <c r="A97" t="s">
        <v>40</v>
      </c>
      <c r="B97" t="s">
        <v>8</v>
      </c>
      <c r="C97">
        <v>7</v>
      </c>
      <c r="D97">
        <v>1</v>
      </c>
      <c r="E97">
        <v>2021</v>
      </c>
      <c r="G97">
        <v>694715.11127710284</v>
      </c>
    </row>
    <row r="98" spans="1:7" x14ac:dyDescent="0.2">
      <c r="A98" t="s">
        <v>40</v>
      </c>
      <c r="B98" t="s">
        <v>8</v>
      </c>
      <c r="C98">
        <v>7</v>
      </c>
      <c r="D98">
        <v>2</v>
      </c>
      <c r="E98">
        <v>2021</v>
      </c>
      <c r="G98">
        <v>740585.60790649441</v>
      </c>
    </row>
    <row r="99" spans="1:7" x14ac:dyDescent="0.2">
      <c r="A99" t="s">
        <v>40</v>
      </c>
      <c r="B99" t="s">
        <v>8</v>
      </c>
      <c r="C99">
        <v>7</v>
      </c>
      <c r="D99">
        <v>3</v>
      </c>
      <c r="E99">
        <v>2021</v>
      </c>
      <c r="G99">
        <v>668188.49546741846</v>
      </c>
    </row>
    <row r="100" spans="1:7" x14ac:dyDescent="0.2">
      <c r="A100" t="s">
        <v>41</v>
      </c>
      <c r="B100" t="s">
        <v>8</v>
      </c>
      <c r="C100">
        <v>8</v>
      </c>
      <c r="D100">
        <v>2</v>
      </c>
      <c r="E100">
        <v>2020</v>
      </c>
      <c r="F100">
        <v>64157.80311523805</v>
      </c>
    </row>
    <row r="101" spans="1:7" x14ac:dyDescent="0.2">
      <c r="A101" t="s">
        <v>41</v>
      </c>
      <c r="B101" t="s">
        <v>8</v>
      </c>
      <c r="C101">
        <v>8</v>
      </c>
      <c r="D101">
        <v>3</v>
      </c>
      <c r="E101">
        <v>2020</v>
      </c>
      <c r="G101">
        <v>59377.483006985633</v>
      </c>
    </row>
    <row r="102" spans="1:7" x14ac:dyDescent="0.2">
      <c r="A102" t="s">
        <v>41</v>
      </c>
      <c r="B102" t="s">
        <v>8</v>
      </c>
      <c r="C102">
        <v>8</v>
      </c>
      <c r="D102">
        <v>4</v>
      </c>
      <c r="E102">
        <v>2020</v>
      </c>
      <c r="G102">
        <v>57657.541781680484</v>
      </c>
    </row>
    <row r="103" spans="1:7" x14ac:dyDescent="0.2">
      <c r="A103" t="s">
        <v>41</v>
      </c>
      <c r="B103" t="s">
        <v>8</v>
      </c>
      <c r="C103">
        <v>8</v>
      </c>
      <c r="D103">
        <v>5</v>
      </c>
      <c r="E103">
        <v>2020</v>
      </c>
      <c r="G103">
        <v>58366.205484566555</v>
      </c>
    </row>
    <row r="104" spans="1:7" x14ac:dyDescent="0.2">
      <c r="A104" t="s">
        <v>41</v>
      </c>
      <c r="B104" t="s">
        <v>8</v>
      </c>
      <c r="C104">
        <v>8</v>
      </c>
      <c r="D104">
        <v>6</v>
      </c>
      <c r="E104">
        <v>2020</v>
      </c>
      <c r="G104">
        <v>59220.911349331582</v>
      </c>
    </row>
    <row r="105" spans="1:7" x14ac:dyDescent="0.2">
      <c r="A105" t="s">
        <v>41</v>
      </c>
      <c r="B105" t="s">
        <v>8</v>
      </c>
      <c r="C105">
        <v>8</v>
      </c>
      <c r="D105">
        <v>7</v>
      </c>
      <c r="E105">
        <v>2020</v>
      </c>
      <c r="G105">
        <v>59772.258302311537</v>
      </c>
    </row>
    <row r="106" spans="1:7" x14ac:dyDescent="0.2">
      <c r="A106" t="s">
        <v>41</v>
      </c>
      <c r="B106" t="s">
        <v>8</v>
      </c>
      <c r="C106">
        <v>8</v>
      </c>
      <c r="D106">
        <v>8</v>
      </c>
      <c r="E106">
        <v>2020</v>
      </c>
      <c r="G106">
        <v>59400.078388427697</v>
      </c>
    </row>
    <row r="107" spans="1:7" x14ac:dyDescent="0.2">
      <c r="A107" t="s">
        <v>41</v>
      </c>
      <c r="B107" t="s">
        <v>8</v>
      </c>
      <c r="C107">
        <v>8</v>
      </c>
      <c r="D107">
        <v>9</v>
      </c>
      <c r="E107">
        <v>2020</v>
      </c>
      <c r="G107">
        <v>58982.362535200271</v>
      </c>
    </row>
    <row r="108" spans="1:7" x14ac:dyDescent="0.2">
      <c r="A108" t="s">
        <v>41</v>
      </c>
      <c r="B108" t="s">
        <v>8</v>
      </c>
      <c r="C108">
        <v>8</v>
      </c>
      <c r="D108">
        <v>10</v>
      </c>
      <c r="E108">
        <v>2020</v>
      </c>
      <c r="G108">
        <v>58636.320696602714</v>
      </c>
    </row>
    <row r="109" spans="1:7" x14ac:dyDescent="0.2">
      <c r="A109" t="s">
        <v>41</v>
      </c>
      <c r="B109" t="s">
        <v>8</v>
      </c>
      <c r="C109">
        <v>8</v>
      </c>
      <c r="D109">
        <v>11</v>
      </c>
      <c r="E109">
        <v>2020</v>
      </c>
      <c r="G109">
        <v>58357.044600633126</v>
      </c>
    </row>
    <row r="110" spans="1:7" x14ac:dyDescent="0.2">
      <c r="A110" t="s">
        <v>41</v>
      </c>
      <c r="B110" t="s">
        <v>8</v>
      </c>
      <c r="C110">
        <v>8</v>
      </c>
      <c r="D110">
        <v>12</v>
      </c>
      <c r="E110">
        <v>2020</v>
      </c>
      <c r="G110">
        <v>58745.661924740722</v>
      </c>
    </row>
    <row r="111" spans="1:7" x14ac:dyDescent="0.2">
      <c r="A111" t="s">
        <v>41</v>
      </c>
      <c r="B111" t="s">
        <v>8</v>
      </c>
      <c r="C111">
        <v>8</v>
      </c>
      <c r="D111">
        <v>1</v>
      </c>
      <c r="E111">
        <v>2021</v>
      </c>
      <c r="G111">
        <v>58973.174720718045</v>
      </c>
    </row>
    <row r="112" spans="1:7" x14ac:dyDescent="0.2">
      <c r="A112" t="s">
        <v>41</v>
      </c>
      <c r="B112" t="s">
        <v>8</v>
      </c>
      <c r="C112">
        <v>8</v>
      </c>
      <c r="D112">
        <v>2</v>
      </c>
      <c r="E112">
        <v>2021</v>
      </c>
      <c r="G112">
        <v>63103.060098968352</v>
      </c>
    </row>
    <row r="113" spans="1:7" x14ac:dyDescent="0.2">
      <c r="A113" t="s">
        <v>41</v>
      </c>
      <c r="B113" t="s">
        <v>8</v>
      </c>
      <c r="C113">
        <v>8</v>
      </c>
      <c r="D113">
        <v>3</v>
      </c>
      <c r="E113">
        <v>2021</v>
      </c>
      <c r="G113">
        <v>56584.888331494971</v>
      </c>
    </row>
    <row r="114" spans="1:7" x14ac:dyDescent="0.2">
      <c r="A114" t="s">
        <v>42</v>
      </c>
      <c r="B114" t="s">
        <v>8</v>
      </c>
      <c r="C114">
        <v>9</v>
      </c>
      <c r="D114">
        <v>2</v>
      </c>
      <c r="E114">
        <v>2020</v>
      </c>
      <c r="F114">
        <v>82401.739187282685</v>
      </c>
    </row>
    <row r="115" spans="1:7" x14ac:dyDescent="0.2">
      <c r="A115" t="s">
        <v>42</v>
      </c>
      <c r="B115" t="s">
        <v>8</v>
      </c>
      <c r="C115">
        <v>9</v>
      </c>
      <c r="D115">
        <v>3</v>
      </c>
      <c r="E115">
        <v>2020</v>
      </c>
      <c r="G115">
        <v>76357.090235613417</v>
      </c>
    </row>
    <row r="116" spans="1:7" x14ac:dyDescent="0.2">
      <c r="A116" t="s">
        <v>42</v>
      </c>
      <c r="B116" t="s">
        <v>8</v>
      </c>
      <c r="C116">
        <v>9</v>
      </c>
      <c r="D116">
        <v>4</v>
      </c>
      <c r="E116">
        <v>2020</v>
      </c>
      <c r="G116">
        <v>74182.248239880588</v>
      </c>
    </row>
    <row r="117" spans="1:7" x14ac:dyDescent="0.2">
      <c r="A117" t="s">
        <v>42</v>
      </c>
      <c r="B117" t="s">
        <v>8</v>
      </c>
      <c r="C117">
        <v>9</v>
      </c>
      <c r="D117">
        <v>5</v>
      </c>
      <c r="E117">
        <v>2020</v>
      </c>
      <c r="G117">
        <v>75078.343733849993</v>
      </c>
    </row>
    <row r="118" spans="1:7" x14ac:dyDescent="0.2">
      <c r="A118" t="s">
        <v>42</v>
      </c>
      <c r="B118" t="s">
        <v>8</v>
      </c>
      <c r="C118">
        <v>9</v>
      </c>
      <c r="D118">
        <v>6</v>
      </c>
      <c r="E118">
        <v>2020</v>
      </c>
      <c r="G118">
        <v>76159.107530508409</v>
      </c>
    </row>
    <row r="119" spans="1:7" x14ac:dyDescent="0.2">
      <c r="A119" t="s">
        <v>42</v>
      </c>
      <c r="B119" t="s">
        <v>8</v>
      </c>
      <c r="C119">
        <v>9</v>
      </c>
      <c r="D119">
        <v>7</v>
      </c>
      <c r="E119">
        <v>2020</v>
      </c>
      <c r="G119">
        <v>76856.278160480026</v>
      </c>
    </row>
    <row r="120" spans="1:7" x14ac:dyDescent="0.2">
      <c r="A120" t="s">
        <v>42</v>
      </c>
      <c r="B120" t="s">
        <v>8</v>
      </c>
      <c r="C120">
        <v>9</v>
      </c>
      <c r="D120">
        <v>8</v>
      </c>
      <c r="E120">
        <v>2020</v>
      </c>
      <c r="G120">
        <v>76385.661784307522</v>
      </c>
    </row>
    <row r="121" spans="1:7" x14ac:dyDescent="0.2">
      <c r="A121" t="s">
        <v>42</v>
      </c>
      <c r="B121" t="s">
        <v>8</v>
      </c>
      <c r="C121">
        <v>9</v>
      </c>
      <c r="D121">
        <v>9</v>
      </c>
      <c r="E121">
        <v>2020</v>
      </c>
      <c r="G121">
        <v>75857.465839866927</v>
      </c>
    </row>
    <row r="122" spans="1:7" x14ac:dyDescent="0.2">
      <c r="A122" t="s">
        <v>42</v>
      </c>
      <c r="B122" t="s">
        <v>8</v>
      </c>
      <c r="C122">
        <v>9</v>
      </c>
      <c r="D122">
        <v>10</v>
      </c>
      <c r="E122">
        <v>2020</v>
      </c>
      <c r="G122">
        <v>75419.900699971491</v>
      </c>
    </row>
    <row r="123" spans="1:7" x14ac:dyDescent="0.2">
      <c r="A123" t="s">
        <v>42</v>
      </c>
      <c r="B123" t="s">
        <v>8</v>
      </c>
      <c r="C123">
        <v>9</v>
      </c>
      <c r="D123">
        <v>11</v>
      </c>
      <c r="E123">
        <v>2020</v>
      </c>
      <c r="G123">
        <v>75066.759922261946</v>
      </c>
    </row>
    <row r="124" spans="1:7" x14ac:dyDescent="0.2">
      <c r="A124" t="s">
        <v>42</v>
      </c>
      <c r="B124" t="s">
        <v>8</v>
      </c>
      <c r="C124">
        <v>9</v>
      </c>
      <c r="D124">
        <v>12</v>
      </c>
      <c r="E124">
        <v>2020</v>
      </c>
      <c r="G124">
        <v>75558.161177318529</v>
      </c>
    </row>
    <row r="125" spans="1:7" x14ac:dyDescent="0.2">
      <c r="A125" t="s">
        <v>42</v>
      </c>
      <c r="B125" t="s">
        <v>8</v>
      </c>
      <c r="C125">
        <v>9</v>
      </c>
      <c r="D125">
        <v>1</v>
      </c>
      <c r="E125">
        <v>2021</v>
      </c>
      <c r="G125">
        <v>75845.847974970762</v>
      </c>
    </row>
    <row r="126" spans="1:7" x14ac:dyDescent="0.2">
      <c r="A126" t="s">
        <v>42</v>
      </c>
      <c r="B126" t="s">
        <v>8</v>
      </c>
      <c r="C126">
        <v>9</v>
      </c>
      <c r="D126">
        <v>2</v>
      </c>
      <c r="E126">
        <v>2021</v>
      </c>
      <c r="G126">
        <v>81068.031167066889</v>
      </c>
    </row>
    <row r="127" spans="1:7" x14ac:dyDescent="0.2">
      <c r="A127" t="s">
        <v>42</v>
      </c>
      <c r="B127" t="s">
        <v>8</v>
      </c>
      <c r="C127">
        <v>9</v>
      </c>
      <c r="D127">
        <v>3</v>
      </c>
      <c r="E127">
        <v>2021</v>
      </c>
      <c r="G127">
        <v>72825.892722605684</v>
      </c>
    </row>
    <row r="128" spans="1:7" x14ac:dyDescent="0.2">
      <c r="A128" t="s">
        <v>43</v>
      </c>
      <c r="B128" t="s">
        <v>8</v>
      </c>
      <c r="C128">
        <v>10</v>
      </c>
      <c r="D128">
        <v>2</v>
      </c>
      <c r="E128">
        <v>2020</v>
      </c>
      <c r="F128">
        <v>337700.9330069581</v>
      </c>
    </row>
    <row r="129" spans="1:7" x14ac:dyDescent="0.2">
      <c r="A129" t="s">
        <v>43</v>
      </c>
      <c r="B129" t="s">
        <v>8</v>
      </c>
      <c r="C129">
        <v>10</v>
      </c>
      <c r="D129">
        <v>3</v>
      </c>
      <c r="E129">
        <v>2020</v>
      </c>
      <c r="G129">
        <v>312655.48190564243</v>
      </c>
    </row>
    <row r="130" spans="1:7" x14ac:dyDescent="0.2">
      <c r="A130" t="s">
        <v>43</v>
      </c>
      <c r="B130" t="s">
        <v>8</v>
      </c>
      <c r="C130">
        <v>10</v>
      </c>
      <c r="D130">
        <v>4</v>
      </c>
      <c r="E130">
        <v>2020</v>
      </c>
      <c r="G130">
        <v>303644.22264265869</v>
      </c>
    </row>
    <row r="131" spans="1:7" x14ac:dyDescent="0.2">
      <c r="A131" t="s">
        <v>43</v>
      </c>
      <c r="B131" t="s">
        <v>8</v>
      </c>
      <c r="C131">
        <v>10</v>
      </c>
      <c r="D131">
        <v>5</v>
      </c>
      <c r="E131">
        <v>2020</v>
      </c>
      <c r="G131">
        <v>307357.11251529917</v>
      </c>
    </row>
    <row r="132" spans="1:7" x14ac:dyDescent="0.2">
      <c r="A132" t="s">
        <v>43</v>
      </c>
      <c r="B132" t="s">
        <v>8</v>
      </c>
      <c r="C132">
        <v>10</v>
      </c>
      <c r="D132">
        <v>6</v>
      </c>
      <c r="E132">
        <v>2020</v>
      </c>
      <c r="G132">
        <v>311835.15864133695</v>
      </c>
    </row>
    <row r="133" spans="1:7" x14ac:dyDescent="0.2">
      <c r="A133" t="s">
        <v>43</v>
      </c>
      <c r="B133" t="s">
        <v>8</v>
      </c>
      <c r="C133">
        <v>10</v>
      </c>
      <c r="D133">
        <v>7</v>
      </c>
      <c r="E133">
        <v>2020</v>
      </c>
      <c r="G133">
        <v>314723.82150031172</v>
      </c>
    </row>
    <row r="134" spans="1:7" x14ac:dyDescent="0.2">
      <c r="A134" t="s">
        <v>43</v>
      </c>
      <c r="B134" t="s">
        <v>8</v>
      </c>
      <c r="C134">
        <v>10</v>
      </c>
      <c r="D134">
        <v>8</v>
      </c>
      <c r="E134">
        <v>2020</v>
      </c>
      <c r="G134">
        <v>312773.86550929392</v>
      </c>
    </row>
    <row r="135" spans="1:7" x14ac:dyDescent="0.2">
      <c r="A135" t="s">
        <v>43</v>
      </c>
      <c r="B135" t="s">
        <v>8</v>
      </c>
      <c r="C135">
        <v>10</v>
      </c>
      <c r="D135">
        <v>9</v>
      </c>
      <c r="E135">
        <v>2020</v>
      </c>
      <c r="G135">
        <v>310585.33383372874</v>
      </c>
    </row>
    <row r="136" spans="1:7" x14ac:dyDescent="0.2">
      <c r="A136" t="s">
        <v>43</v>
      </c>
      <c r="B136" t="s">
        <v>8</v>
      </c>
      <c r="C136">
        <v>10</v>
      </c>
      <c r="D136">
        <v>10</v>
      </c>
      <c r="E136">
        <v>2020</v>
      </c>
      <c r="G136">
        <v>308772.32262290147</v>
      </c>
    </row>
    <row r="137" spans="1:7" x14ac:dyDescent="0.2">
      <c r="A137" t="s">
        <v>43</v>
      </c>
      <c r="B137" t="s">
        <v>8</v>
      </c>
      <c r="C137">
        <v>10</v>
      </c>
      <c r="D137">
        <v>11</v>
      </c>
      <c r="E137">
        <v>2020</v>
      </c>
      <c r="G137">
        <v>307309.11604949698</v>
      </c>
    </row>
    <row r="138" spans="1:7" x14ac:dyDescent="0.2">
      <c r="A138" t="s">
        <v>43</v>
      </c>
      <c r="B138" t="s">
        <v>8</v>
      </c>
      <c r="C138">
        <v>10</v>
      </c>
      <c r="D138">
        <v>12</v>
      </c>
      <c r="E138">
        <v>2020</v>
      </c>
      <c r="G138">
        <v>309345.1922886715</v>
      </c>
    </row>
    <row r="139" spans="1:7" x14ac:dyDescent="0.2">
      <c r="A139" t="s">
        <v>43</v>
      </c>
      <c r="B139" t="s">
        <v>8</v>
      </c>
      <c r="C139">
        <v>10</v>
      </c>
      <c r="D139">
        <v>1</v>
      </c>
      <c r="E139">
        <v>2021</v>
      </c>
      <c r="G139">
        <v>310537.19627115311</v>
      </c>
    </row>
    <row r="140" spans="1:7" x14ac:dyDescent="0.2">
      <c r="A140" t="s">
        <v>43</v>
      </c>
      <c r="B140" t="s">
        <v>8</v>
      </c>
      <c r="C140">
        <v>10</v>
      </c>
      <c r="D140">
        <v>2</v>
      </c>
      <c r="E140">
        <v>2021</v>
      </c>
      <c r="G140">
        <v>332174.83558247116</v>
      </c>
    </row>
    <row r="141" spans="1:7" x14ac:dyDescent="0.2">
      <c r="A141" t="s">
        <v>43</v>
      </c>
      <c r="B141" t="s">
        <v>8</v>
      </c>
      <c r="C141">
        <v>10</v>
      </c>
      <c r="D141">
        <v>3</v>
      </c>
      <c r="E141">
        <v>2021</v>
      </c>
      <c r="G141">
        <v>298024.28738164954</v>
      </c>
    </row>
    <row r="142" spans="1:7" x14ac:dyDescent="0.2">
      <c r="A142" t="s">
        <v>44</v>
      </c>
      <c r="B142" t="s">
        <v>8</v>
      </c>
      <c r="C142">
        <v>11</v>
      </c>
      <c r="D142">
        <v>2</v>
      </c>
      <c r="E142">
        <v>2020</v>
      </c>
      <c r="F142">
        <v>255720.79929508749</v>
      </c>
    </row>
    <row r="143" spans="1:7" x14ac:dyDescent="0.2">
      <c r="A143" t="s">
        <v>44</v>
      </c>
      <c r="B143" t="s">
        <v>8</v>
      </c>
      <c r="C143">
        <v>11</v>
      </c>
      <c r="D143">
        <v>3</v>
      </c>
      <c r="E143">
        <v>2020</v>
      </c>
      <c r="G143">
        <v>237261.37632491352</v>
      </c>
    </row>
    <row r="144" spans="1:7" x14ac:dyDescent="0.2">
      <c r="A144" t="s">
        <v>44</v>
      </c>
      <c r="B144" t="s">
        <v>8</v>
      </c>
      <c r="C144">
        <v>11</v>
      </c>
      <c r="D144">
        <v>4</v>
      </c>
      <c r="E144">
        <v>2020</v>
      </c>
      <c r="G144">
        <v>230619.74525360981</v>
      </c>
    </row>
    <row r="145" spans="1:7" x14ac:dyDescent="0.2">
      <c r="A145" t="s">
        <v>44</v>
      </c>
      <c r="B145" t="s">
        <v>8</v>
      </c>
      <c r="C145">
        <v>11</v>
      </c>
      <c r="D145">
        <v>5</v>
      </c>
      <c r="E145">
        <v>2020</v>
      </c>
      <c r="G145">
        <v>233356.2822927509</v>
      </c>
    </row>
    <row r="146" spans="1:7" x14ac:dyDescent="0.2">
      <c r="A146" t="s">
        <v>44</v>
      </c>
      <c r="B146" t="s">
        <v>8</v>
      </c>
      <c r="C146">
        <v>11</v>
      </c>
      <c r="D146">
        <v>6</v>
      </c>
      <c r="E146">
        <v>2020</v>
      </c>
      <c r="G146">
        <v>236656.76776558542</v>
      </c>
    </row>
    <row r="147" spans="1:7" x14ac:dyDescent="0.2">
      <c r="A147" t="s">
        <v>44</v>
      </c>
      <c r="B147" t="s">
        <v>8</v>
      </c>
      <c r="C147">
        <v>11</v>
      </c>
      <c r="D147">
        <v>7</v>
      </c>
      <c r="E147">
        <v>2020</v>
      </c>
      <c r="G147">
        <v>238785.81903786401</v>
      </c>
    </row>
    <row r="148" spans="1:7" x14ac:dyDescent="0.2">
      <c r="A148" t="s">
        <v>44</v>
      </c>
      <c r="B148" t="s">
        <v>8</v>
      </c>
      <c r="C148">
        <v>11</v>
      </c>
      <c r="D148">
        <v>8</v>
      </c>
      <c r="E148">
        <v>2020</v>
      </c>
      <c r="G148">
        <v>237348.62941545263</v>
      </c>
    </row>
    <row r="149" spans="1:7" x14ac:dyDescent="0.2">
      <c r="A149" t="s">
        <v>44</v>
      </c>
      <c r="B149" t="s">
        <v>8</v>
      </c>
      <c r="C149">
        <v>11</v>
      </c>
      <c r="D149">
        <v>9</v>
      </c>
      <c r="E149">
        <v>2020</v>
      </c>
      <c r="G149">
        <v>235735.60069740494</v>
      </c>
    </row>
    <row r="150" spans="1:7" x14ac:dyDescent="0.2">
      <c r="A150" t="s">
        <v>44</v>
      </c>
      <c r="B150" t="s">
        <v>8</v>
      </c>
      <c r="C150">
        <v>11</v>
      </c>
      <c r="D150">
        <v>10</v>
      </c>
      <c r="E150">
        <v>2020</v>
      </c>
      <c r="G150">
        <v>234399.34443853603</v>
      </c>
    </row>
    <row r="151" spans="1:7" x14ac:dyDescent="0.2">
      <c r="A151" t="s">
        <v>44</v>
      </c>
      <c r="B151" t="s">
        <v>8</v>
      </c>
      <c r="C151">
        <v>11</v>
      </c>
      <c r="D151">
        <v>11</v>
      </c>
      <c r="E151">
        <v>2020</v>
      </c>
      <c r="G151">
        <v>233320.90712383369</v>
      </c>
    </row>
    <row r="152" spans="1:7" x14ac:dyDescent="0.2">
      <c r="A152" t="s">
        <v>44</v>
      </c>
      <c r="B152" t="s">
        <v>8</v>
      </c>
      <c r="C152">
        <v>11</v>
      </c>
      <c r="D152">
        <v>12</v>
      </c>
      <c r="E152">
        <v>2020</v>
      </c>
      <c r="G152">
        <v>234821.57055155167</v>
      </c>
    </row>
    <row r="153" spans="1:7" x14ac:dyDescent="0.2">
      <c r="A153" t="s">
        <v>44</v>
      </c>
      <c r="B153" t="s">
        <v>8</v>
      </c>
      <c r="C153">
        <v>11</v>
      </c>
      <c r="D153">
        <v>1</v>
      </c>
      <c r="E153">
        <v>2021</v>
      </c>
      <c r="G153">
        <v>235700.12153495176</v>
      </c>
    </row>
    <row r="154" spans="1:7" x14ac:dyDescent="0.2">
      <c r="A154" t="s">
        <v>44</v>
      </c>
      <c r="B154" t="s">
        <v>8</v>
      </c>
      <c r="C154">
        <v>11</v>
      </c>
      <c r="D154">
        <v>2</v>
      </c>
      <c r="E154">
        <v>2021</v>
      </c>
      <c r="G154">
        <v>251647.86128649098</v>
      </c>
    </row>
    <row r="155" spans="1:7" x14ac:dyDescent="0.2">
      <c r="A155" t="s">
        <v>44</v>
      </c>
      <c r="B155" t="s">
        <v>8</v>
      </c>
      <c r="C155">
        <v>11</v>
      </c>
      <c r="D155">
        <v>3</v>
      </c>
      <c r="E155">
        <v>2021</v>
      </c>
      <c r="G155">
        <v>226477.64529189208</v>
      </c>
    </row>
    <row r="156" spans="1:7" x14ac:dyDescent="0.2">
      <c r="A156" t="s">
        <v>45</v>
      </c>
      <c r="B156" t="s">
        <v>46</v>
      </c>
      <c r="C156">
        <v>12</v>
      </c>
      <c r="D156">
        <v>2</v>
      </c>
      <c r="E156">
        <v>2020</v>
      </c>
      <c r="F156">
        <v>10182.600890094123</v>
      </c>
    </row>
    <row r="157" spans="1:7" x14ac:dyDescent="0.2">
      <c r="A157" t="s">
        <v>45</v>
      </c>
      <c r="B157" t="s">
        <v>46</v>
      </c>
      <c r="C157">
        <v>12</v>
      </c>
      <c r="D157">
        <v>3</v>
      </c>
      <c r="E157">
        <v>2020</v>
      </c>
      <c r="G157">
        <v>9436.1325523104788</v>
      </c>
    </row>
    <row r="158" spans="1:7" x14ac:dyDescent="0.2">
      <c r="A158" t="s">
        <v>45</v>
      </c>
      <c r="B158" t="s">
        <v>46</v>
      </c>
      <c r="C158">
        <v>12</v>
      </c>
      <c r="D158">
        <v>4</v>
      </c>
      <c r="E158">
        <v>2020</v>
      </c>
      <c r="G158">
        <v>9167.5560472930247</v>
      </c>
    </row>
    <row r="159" spans="1:7" x14ac:dyDescent="0.2">
      <c r="A159" t="s">
        <v>45</v>
      </c>
      <c r="B159" t="s">
        <v>46</v>
      </c>
      <c r="C159">
        <v>12</v>
      </c>
      <c r="D159">
        <v>5</v>
      </c>
      <c r="E159">
        <v>2020</v>
      </c>
      <c r="G159">
        <v>9278.217049979381</v>
      </c>
    </row>
    <row r="160" spans="1:7" x14ac:dyDescent="0.2">
      <c r="A160" t="s">
        <v>45</v>
      </c>
      <c r="B160" t="s">
        <v>46</v>
      </c>
      <c r="C160">
        <v>12</v>
      </c>
      <c r="D160">
        <v>6</v>
      </c>
      <c r="E160">
        <v>2020</v>
      </c>
      <c r="G160">
        <v>9411.6831885887295</v>
      </c>
    </row>
    <row r="161" spans="1:7" x14ac:dyDescent="0.2">
      <c r="A161" t="s">
        <v>45</v>
      </c>
      <c r="B161" t="s">
        <v>46</v>
      </c>
      <c r="C161">
        <v>12</v>
      </c>
      <c r="D161">
        <v>7</v>
      </c>
      <c r="E161">
        <v>2020</v>
      </c>
      <c r="G161">
        <v>9497.7784780699785</v>
      </c>
    </row>
    <row r="162" spans="1:7" x14ac:dyDescent="0.2">
      <c r="A162" t="s">
        <v>45</v>
      </c>
      <c r="B162" t="s">
        <v>46</v>
      </c>
      <c r="C162">
        <v>12</v>
      </c>
      <c r="D162">
        <v>8</v>
      </c>
      <c r="E162">
        <v>2020</v>
      </c>
      <c r="G162">
        <v>9439.6609220523987</v>
      </c>
    </row>
    <row r="163" spans="1:7" x14ac:dyDescent="0.2">
      <c r="A163" t="s">
        <v>45</v>
      </c>
      <c r="B163" t="s">
        <v>46</v>
      </c>
      <c r="C163">
        <v>12</v>
      </c>
      <c r="D163">
        <v>9</v>
      </c>
      <c r="E163">
        <v>2020</v>
      </c>
      <c r="G163">
        <v>9374.4327257049899</v>
      </c>
    </row>
    <row r="164" spans="1:7" x14ac:dyDescent="0.2">
      <c r="A164" t="s">
        <v>45</v>
      </c>
      <c r="B164" t="s">
        <v>46</v>
      </c>
      <c r="C164">
        <v>12</v>
      </c>
      <c r="D164">
        <v>10</v>
      </c>
      <c r="E164">
        <v>2020</v>
      </c>
      <c r="G164">
        <v>9320.3967468977135</v>
      </c>
    </row>
    <row r="165" spans="1:7" x14ac:dyDescent="0.2">
      <c r="A165" t="s">
        <v>45</v>
      </c>
      <c r="B165" t="s">
        <v>46</v>
      </c>
      <c r="C165">
        <v>12</v>
      </c>
      <c r="D165">
        <v>11</v>
      </c>
      <c r="E165">
        <v>2020</v>
      </c>
      <c r="G165">
        <v>9276.7865370330583</v>
      </c>
    </row>
    <row r="166" spans="1:7" x14ac:dyDescent="0.2">
      <c r="A166" t="s">
        <v>45</v>
      </c>
      <c r="B166" t="s">
        <v>46</v>
      </c>
      <c r="C166">
        <v>12</v>
      </c>
      <c r="D166">
        <v>12</v>
      </c>
      <c r="E166">
        <v>2020</v>
      </c>
      <c r="G166">
        <v>9337.470868080205</v>
      </c>
    </row>
    <row r="167" spans="1:7" x14ac:dyDescent="0.2">
      <c r="A167" t="s">
        <v>45</v>
      </c>
      <c r="B167" t="s">
        <v>46</v>
      </c>
      <c r="C167">
        <v>12</v>
      </c>
      <c r="D167">
        <v>1</v>
      </c>
      <c r="E167">
        <v>2021</v>
      </c>
      <c r="G167">
        <v>9372.9980074331797</v>
      </c>
    </row>
    <row r="168" spans="1:7" x14ac:dyDescent="0.2">
      <c r="A168" t="s">
        <v>45</v>
      </c>
      <c r="B168" t="s">
        <v>46</v>
      </c>
      <c r="C168">
        <v>12</v>
      </c>
      <c r="D168">
        <v>2</v>
      </c>
      <c r="E168">
        <v>2021</v>
      </c>
      <c r="G168">
        <v>10017.898056745253</v>
      </c>
    </row>
    <row r="169" spans="1:7" x14ac:dyDescent="0.2">
      <c r="A169" t="s">
        <v>45</v>
      </c>
      <c r="B169" t="s">
        <v>46</v>
      </c>
      <c r="C169">
        <v>12</v>
      </c>
      <c r="D169">
        <v>3</v>
      </c>
      <c r="E169">
        <v>2021</v>
      </c>
      <c r="G169">
        <v>9000.0564196853247</v>
      </c>
    </row>
  </sheetData>
  <sortState xmlns:xlrd2="http://schemas.microsoft.com/office/spreadsheetml/2017/richdata2" ref="A2:G169">
    <sortCondition ref="C2:C16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ind_calc</vt:lpstr>
      <vt:lpstr>ind_graph</vt:lpstr>
      <vt:lpstr>ind_calc_optimistic</vt:lpstr>
      <vt:lpstr>ind_graph_optimistic</vt:lpstr>
      <vt:lpstr>prov_calc</vt:lpstr>
      <vt:lpstr>prov_graph</vt:lpstr>
      <vt:lpstr>prov_calc_optimistic</vt:lpstr>
      <vt:lpstr>prov_graph_optimistic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Microsoft Office User</cp:lastModifiedBy>
  <dcterms:created xsi:type="dcterms:W3CDTF">2020-06-24T19:30:23Z</dcterms:created>
  <dcterms:modified xsi:type="dcterms:W3CDTF">2021-04-30T21:57:29Z</dcterms:modified>
</cp:coreProperties>
</file>