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nya/Dropbox/2020 - Canada COVID/FINAL SUBMISSION/data/Generated_data/gdp_predictions_ind_prov/"/>
    </mc:Choice>
  </mc:AlternateContent>
  <xr:revisionPtr revIDLastSave="0" documentId="13_ncr:1_{A2346817-3CC5-A949-BDCC-BDB043920754}" xr6:coauthVersionLast="47" xr6:coauthVersionMax="47" xr10:uidLastSave="{00000000-0000-0000-0000-000000000000}"/>
  <bookViews>
    <workbookView xWindow="3720" yWindow="460" windowWidth="25080" windowHeight="16160" activeTab="3" xr2:uid="{3E28586C-4597-334D-A5AB-593F54D51D77}"/>
  </bookViews>
  <sheets>
    <sheet name="ind_calc" sheetId="1" r:id="rId1"/>
    <sheet name="ind_graph" sheetId="2" r:id="rId2"/>
    <sheet name="ind_calc_optimistic" sheetId="3" r:id="rId3"/>
    <sheet name="ind_graph_optimistic" sheetId="4" r:id="rId4"/>
    <sheet name="prov_calc" sheetId="5" r:id="rId5"/>
    <sheet name="prov_graph" sheetId="6" r:id="rId6"/>
    <sheet name="prov_calc_optimistic" sheetId="7" r:id="rId7"/>
    <sheet name="prov_graph_optimistic" sheetId="8" r:id="rId8"/>
  </sheets>
  <definedNames>
    <definedName name="_xlnm._FilterDatabase" localSheetId="5" hidden="1">prov_graph!$A$1:$G$169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8" l="1"/>
  <c r="R11" i="8"/>
  <c r="R10" i="8"/>
  <c r="R9" i="8"/>
  <c r="R8" i="8"/>
  <c r="R7" i="8"/>
  <c r="R6" i="8"/>
  <c r="R5" i="8"/>
  <c r="R4" i="8"/>
  <c r="R3" i="8"/>
  <c r="R2" i="8"/>
  <c r="R12" i="6"/>
  <c r="R11" i="6"/>
  <c r="R10" i="6"/>
  <c r="R9" i="6"/>
  <c r="R8" i="6"/>
  <c r="R7" i="6"/>
  <c r="R6" i="6"/>
  <c r="R5" i="6"/>
  <c r="R4" i="6"/>
  <c r="R3" i="6"/>
  <c r="R2" i="6"/>
  <c r="O2" i="4"/>
  <c r="O2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18" i="4" l="1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Q2" i="4"/>
  <c r="I207" i="3"/>
  <c r="J173" i="3"/>
  <c r="P4" i="4"/>
  <c r="I173" i="3"/>
  <c r="I139" i="3"/>
  <c r="J122" i="3"/>
  <c r="F70" i="1" l="1"/>
  <c r="I21" i="1"/>
  <c r="I20" i="1"/>
  <c r="J53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8" i="3"/>
  <c r="I9" i="3"/>
  <c r="I10" i="3"/>
  <c r="I11" i="3"/>
  <c r="I12" i="3"/>
  <c r="I13" i="3"/>
  <c r="I14" i="3"/>
  <c r="I15" i="3"/>
  <c r="I16" i="3"/>
  <c r="I17" i="3"/>
  <c r="I18" i="3"/>
  <c r="F2" i="1"/>
  <c r="H3" i="1" s="1"/>
  <c r="I3" i="3"/>
  <c r="F36" i="3" l="1"/>
  <c r="S12" i="8" l="1"/>
  <c r="T12" i="8"/>
  <c r="S11" i="8"/>
  <c r="T11" i="8"/>
  <c r="S10" i="8"/>
  <c r="T10" i="8"/>
  <c r="S9" i="8"/>
  <c r="T9" i="8"/>
  <c r="S8" i="8"/>
  <c r="T8" i="8"/>
  <c r="S7" i="8"/>
  <c r="T7" i="8"/>
  <c r="S6" i="8"/>
  <c r="T6" i="8"/>
  <c r="S5" i="8"/>
  <c r="T5" i="8"/>
  <c r="S4" i="8"/>
  <c r="T4" i="8"/>
  <c r="S3" i="8"/>
  <c r="T3" i="8"/>
  <c r="S2" i="8"/>
  <c r="T2" i="8"/>
  <c r="F158" i="7"/>
  <c r="F146" i="7"/>
  <c r="F134" i="7"/>
  <c r="F122" i="7"/>
  <c r="F110" i="7"/>
  <c r="F98" i="7"/>
  <c r="F86" i="7"/>
  <c r="F74" i="7"/>
  <c r="F62" i="7"/>
  <c r="F50" i="7"/>
  <c r="F38" i="7"/>
  <c r="F26" i="7"/>
  <c r="H12" i="7"/>
  <c r="H11" i="7"/>
  <c r="H10" i="7"/>
  <c r="H9" i="7"/>
  <c r="H8" i="7"/>
  <c r="H7" i="7"/>
  <c r="H6" i="7"/>
  <c r="H5" i="7"/>
  <c r="H4" i="7"/>
  <c r="H3" i="7"/>
  <c r="I2" i="7"/>
  <c r="S12" i="6"/>
  <c r="T12" i="6"/>
  <c r="S11" i="6"/>
  <c r="T11" i="6"/>
  <c r="S10" i="6"/>
  <c r="T10" i="6"/>
  <c r="S9" i="6"/>
  <c r="T9" i="6"/>
  <c r="S8" i="6"/>
  <c r="T8" i="6"/>
  <c r="S7" i="6"/>
  <c r="T7" i="6"/>
  <c r="S6" i="6"/>
  <c r="T6" i="6"/>
  <c r="S5" i="6"/>
  <c r="T5" i="6"/>
  <c r="S4" i="6"/>
  <c r="T4" i="6"/>
  <c r="S3" i="6"/>
  <c r="T3" i="6"/>
  <c r="S2" i="6"/>
  <c r="T2" i="6"/>
  <c r="I2" i="5"/>
  <c r="F158" i="5"/>
  <c r="F146" i="5"/>
  <c r="F134" i="5"/>
  <c r="F122" i="5"/>
  <c r="F110" i="5"/>
  <c r="F98" i="5"/>
  <c r="F86" i="5"/>
  <c r="F74" i="5"/>
  <c r="F62" i="5"/>
  <c r="F50" i="5"/>
  <c r="F38" i="5"/>
  <c r="F26" i="5"/>
  <c r="I3" i="7" l="1"/>
  <c r="I158" i="7" s="1"/>
  <c r="S14" i="8"/>
  <c r="S14" i="6"/>
  <c r="I26" i="7"/>
  <c r="I50" i="7"/>
  <c r="I122" i="7"/>
  <c r="I146" i="7"/>
  <c r="I38" i="7"/>
  <c r="I62" i="7"/>
  <c r="I86" i="7"/>
  <c r="I134" i="7"/>
  <c r="H12" i="5"/>
  <c r="H11" i="5"/>
  <c r="H10" i="5"/>
  <c r="H9" i="5"/>
  <c r="H8" i="5"/>
  <c r="H7" i="5"/>
  <c r="H6" i="5"/>
  <c r="H5" i="5"/>
  <c r="H4" i="5"/>
  <c r="H3" i="5"/>
  <c r="P18" i="4"/>
  <c r="Q18" i="4"/>
  <c r="P17" i="4"/>
  <c r="Q17" i="4"/>
  <c r="P16" i="4"/>
  <c r="Q16" i="4"/>
  <c r="P15" i="4"/>
  <c r="Q15" i="4"/>
  <c r="P14" i="4"/>
  <c r="Q14" i="4"/>
  <c r="P13" i="4"/>
  <c r="Q13" i="4"/>
  <c r="P12" i="4"/>
  <c r="Q12" i="4"/>
  <c r="P11" i="4"/>
  <c r="Q11" i="4"/>
  <c r="P10" i="4"/>
  <c r="Q10" i="4"/>
  <c r="P9" i="4"/>
  <c r="Q9" i="4"/>
  <c r="P8" i="4"/>
  <c r="Q8" i="4"/>
  <c r="P7" i="4"/>
  <c r="Q7" i="4"/>
  <c r="P6" i="4"/>
  <c r="Q6" i="4"/>
  <c r="P5" i="4"/>
  <c r="Q5" i="4"/>
  <c r="Q4" i="4"/>
  <c r="P3" i="4"/>
  <c r="Q3" i="4"/>
  <c r="P2" i="4"/>
  <c r="F53" i="3"/>
  <c r="F70" i="3"/>
  <c r="H70" i="3" s="1"/>
  <c r="F87" i="3"/>
  <c r="F104" i="3"/>
  <c r="F121" i="3"/>
  <c r="F138" i="3"/>
  <c r="F155" i="3"/>
  <c r="F172" i="3"/>
  <c r="F189" i="3"/>
  <c r="F206" i="3"/>
  <c r="F223" i="3"/>
  <c r="F19" i="3"/>
  <c r="I7" i="3"/>
  <c r="I6" i="3"/>
  <c r="I5" i="3"/>
  <c r="I4" i="3"/>
  <c r="F2" i="3"/>
  <c r="H3" i="3" s="1"/>
  <c r="P18" i="2"/>
  <c r="Q18" i="2"/>
  <c r="P17" i="2"/>
  <c r="Q17" i="2"/>
  <c r="P16" i="2"/>
  <c r="Q16" i="2"/>
  <c r="P15" i="2"/>
  <c r="Q15" i="2"/>
  <c r="P14" i="2"/>
  <c r="Q14" i="2"/>
  <c r="P13" i="2"/>
  <c r="Q13" i="2"/>
  <c r="P12" i="2"/>
  <c r="Q12" i="2"/>
  <c r="P11" i="2"/>
  <c r="Q11" i="2"/>
  <c r="P10" i="2"/>
  <c r="Q10" i="2"/>
  <c r="P9" i="2"/>
  <c r="Q9" i="2"/>
  <c r="P8" i="2"/>
  <c r="Q8" i="2"/>
  <c r="P7" i="2"/>
  <c r="Q7" i="2"/>
  <c r="P6" i="2"/>
  <c r="Q6" i="2"/>
  <c r="P5" i="2"/>
  <c r="Q5" i="2"/>
  <c r="P4" i="2"/>
  <c r="Q4" i="2"/>
  <c r="P3" i="2"/>
  <c r="Q3" i="2"/>
  <c r="P2" i="2"/>
  <c r="Q2" i="2"/>
  <c r="I98" i="7" l="1"/>
  <c r="J3" i="3"/>
  <c r="H36" i="3" s="1"/>
  <c r="J161" i="7"/>
  <c r="J166" i="7"/>
  <c r="J162" i="7"/>
  <c r="J165" i="7"/>
  <c r="J163" i="7"/>
  <c r="J160" i="7"/>
  <c r="J164" i="7"/>
  <c r="J159" i="7"/>
  <c r="I110" i="7"/>
  <c r="I14" i="7"/>
  <c r="J20" i="7" s="1"/>
  <c r="I74" i="7"/>
  <c r="J83" i="7" s="1"/>
  <c r="J167" i="7"/>
  <c r="J168" i="7"/>
  <c r="I3" i="5"/>
  <c r="I158" i="5" s="1"/>
  <c r="J141" i="7"/>
  <c r="J137" i="7"/>
  <c r="J144" i="7"/>
  <c r="J140" i="7"/>
  <c r="J136" i="7"/>
  <c r="J142" i="7"/>
  <c r="J138" i="7"/>
  <c r="J143" i="7"/>
  <c r="J139" i="7"/>
  <c r="J135" i="7"/>
  <c r="J69" i="7"/>
  <c r="J65" i="7"/>
  <c r="J72" i="7"/>
  <c r="J68" i="7"/>
  <c r="J64" i="7"/>
  <c r="J70" i="7"/>
  <c r="J71" i="7"/>
  <c r="J67" i="7"/>
  <c r="J63" i="7"/>
  <c r="J66" i="7"/>
  <c r="J131" i="7"/>
  <c r="J127" i="7"/>
  <c r="J123" i="7"/>
  <c r="J130" i="7"/>
  <c r="J126" i="7"/>
  <c r="J128" i="7"/>
  <c r="J124" i="7"/>
  <c r="J129" i="7"/>
  <c r="J125" i="7"/>
  <c r="J132" i="7"/>
  <c r="J35" i="7"/>
  <c r="J31" i="7"/>
  <c r="J27" i="7"/>
  <c r="J36" i="7"/>
  <c r="J28" i="7"/>
  <c r="J34" i="7"/>
  <c r="J30" i="7"/>
  <c r="J33" i="7"/>
  <c r="J29" i="7"/>
  <c r="J32" i="7"/>
  <c r="J45" i="7"/>
  <c r="J41" i="7"/>
  <c r="J48" i="7"/>
  <c r="J44" i="7"/>
  <c r="J40" i="7"/>
  <c r="J46" i="7"/>
  <c r="J47" i="7"/>
  <c r="J43" i="7"/>
  <c r="J39" i="7"/>
  <c r="J42" i="7"/>
  <c r="J120" i="7"/>
  <c r="J114" i="7"/>
  <c r="J21" i="7"/>
  <c r="J17" i="7"/>
  <c r="J18" i="7"/>
  <c r="J24" i="7"/>
  <c r="J19" i="7"/>
  <c r="J15" i="7"/>
  <c r="J22" i="7"/>
  <c r="J107" i="7"/>
  <c r="J103" i="7"/>
  <c r="J99" i="7"/>
  <c r="J106" i="7"/>
  <c r="J102" i="7"/>
  <c r="J108" i="7"/>
  <c r="J100" i="7"/>
  <c r="J105" i="7"/>
  <c r="J101" i="7"/>
  <c r="J104" i="7"/>
  <c r="J93" i="7"/>
  <c r="J89" i="7"/>
  <c r="J96" i="7"/>
  <c r="J92" i="7"/>
  <c r="J88" i="7"/>
  <c r="J90" i="7"/>
  <c r="J95" i="7"/>
  <c r="J91" i="7"/>
  <c r="J87" i="7"/>
  <c r="J94" i="7"/>
  <c r="J155" i="7"/>
  <c r="J151" i="7"/>
  <c r="J147" i="7"/>
  <c r="J154" i="7"/>
  <c r="J150" i="7"/>
  <c r="J156" i="7"/>
  <c r="J152" i="7"/>
  <c r="J148" i="7"/>
  <c r="J153" i="7"/>
  <c r="J149" i="7"/>
  <c r="J59" i="7"/>
  <c r="J55" i="7"/>
  <c r="J51" i="7"/>
  <c r="J60" i="7"/>
  <c r="J58" i="7"/>
  <c r="J54" i="7"/>
  <c r="J56" i="7"/>
  <c r="J57" i="7"/>
  <c r="J53" i="7"/>
  <c r="J52" i="7"/>
  <c r="H87" i="3"/>
  <c r="H189" i="3"/>
  <c r="H223" i="3"/>
  <c r="H155" i="3"/>
  <c r="H104" i="3"/>
  <c r="F223" i="1"/>
  <c r="F206" i="1"/>
  <c r="F189" i="1"/>
  <c r="F172" i="1"/>
  <c r="F155" i="1"/>
  <c r="F138" i="1"/>
  <c r="F121" i="1"/>
  <c r="F104" i="1"/>
  <c r="F87" i="1"/>
  <c r="F53" i="1"/>
  <c r="F36" i="1"/>
  <c r="F19" i="1"/>
  <c r="J23" i="7" l="1"/>
  <c r="J16" i="7"/>
  <c r="H19" i="3"/>
  <c r="H172" i="3"/>
  <c r="H138" i="3"/>
  <c r="I153" i="3" s="1"/>
  <c r="H121" i="3"/>
  <c r="I136" i="3" s="1"/>
  <c r="H206" i="3"/>
  <c r="I221" i="3" s="1"/>
  <c r="H53" i="3"/>
  <c r="I54" i="3" s="1"/>
  <c r="J111" i="7"/>
  <c r="J118" i="7"/>
  <c r="J113" i="7"/>
  <c r="J115" i="7"/>
  <c r="J112" i="7"/>
  <c r="J117" i="7"/>
  <c r="J119" i="7"/>
  <c r="J116" i="7"/>
  <c r="K158" i="7"/>
  <c r="J82" i="7"/>
  <c r="J80" i="7"/>
  <c r="J76" i="7"/>
  <c r="J75" i="7"/>
  <c r="J77" i="7"/>
  <c r="J84" i="7"/>
  <c r="J79" i="7"/>
  <c r="J81" i="7"/>
  <c r="J78" i="7"/>
  <c r="I14" i="5"/>
  <c r="J22" i="5" s="1"/>
  <c r="I146" i="5"/>
  <c r="J153" i="5" s="1"/>
  <c r="I134" i="5"/>
  <c r="J143" i="5" s="1"/>
  <c r="I86" i="5"/>
  <c r="J95" i="5" s="1"/>
  <c r="I110" i="5"/>
  <c r="J117" i="5" s="1"/>
  <c r="I98" i="5"/>
  <c r="J103" i="5" s="1"/>
  <c r="I122" i="5"/>
  <c r="J132" i="5" s="1"/>
  <c r="I62" i="5"/>
  <c r="J65" i="5" s="1"/>
  <c r="I50" i="5"/>
  <c r="I74" i="5"/>
  <c r="J80" i="5" s="1"/>
  <c r="I26" i="5"/>
  <c r="J36" i="5" s="1"/>
  <c r="I38" i="5"/>
  <c r="J43" i="5" s="1"/>
  <c r="I39" i="3"/>
  <c r="I37" i="3"/>
  <c r="K14" i="7"/>
  <c r="K98" i="7"/>
  <c r="K26" i="7"/>
  <c r="K134" i="7"/>
  <c r="K146" i="7"/>
  <c r="K86" i="7"/>
  <c r="K38" i="7"/>
  <c r="K50" i="7"/>
  <c r="K122" i="7"/>
  <c r="K62" i="7"/>
  <c r="J167" i="5"/>
  <c r="J162" i="5"/>
  <c r="J163" i="5"/>
  <c r="J164" i="5"/>
  <c r="J161" i="5"/>
  <c r="J159" i="5"/>
  <c r="J168" i="5"/>
  <c r="J166" i="5"/>
  <c r="J160" i="5"/>
  <c r="J165" i="5"/>
  <c r="I185" i="3"/>
  <c r="I181" i="3"/>
  <c r="I177" i="3"/>
  <c r="I178" i="3"/>
  <c r="I188" i="3"/>
  <c r="I184" i="3"/>
  <c r="I180" i="3"/>
  <c r="I176" i="3"/>
  <c r="I186" i="3"/>
  <c r="I174" i="3"/>
  <c r="I187" i="3"/>
  <c r="I183" i="3"/>
  <c r="I179" i="3"/>
  <c r="I175" i="3"/>
  <c r="I182" i="3"/>
  <c r="I239" i="3"/>
  <c r="I235" i="3"/>
  <c r="I231" i="3"/>
  <c r="I227" i="3"/>
  <c r="I224" i="3"/>
  <c r="I228" i="3"/>
  <c r="I238" i="3"/>
  <c r="I234" i="3"/>
  <c r="I230" i="3"/>
  <c r="I226" i="3"/>
  <c r="I236" i="3"/>
  <c r="I237" i="3"/>
  <c r="I233" i="3"/>
  <c r="I229" i="3"/>
  <c r="I225" i="3"/>
  <c r="I232" i="3"/>
  <c r="I135" i="3"/>
  <c r="I131" i="3"/>
  <c r="I126" i="3"/>
  <c r="I203" i="3"/>
  <c r="I199" i="3"/>
  <c r="I195" i="3"/>
  <c r="I191" i="3"/>
  <c r="I204" i="3"/>
  <c r="I202" i="3"/>
  <c r="I198" i="3"/>
  <c r="I194" i="3"/>
  <c r="I196" i="3"/>
  <c r="I205" i="3"/>
  <c r="I201" i="3"/>
  <c r="I197" i="3"/>
  <c r="I193" i="3"/>
  <c r="I190" i="3"/>
  <c r="I200" i="3"/>
  <c r="I192" i="3"/>
  <c r="I84" i="3"/>
  <c r="I80" i="3"/>
  <c r="I76" i="3"/>
  <c r="I72" i="3"/>
  <c r="I81" i="3"/>
  <c r="I83" i="3"/>
  <c r="I79" i="3"/>
  <c r="I75" i="3"/>
  <c r="I71" i="3"/>
  <c r="I85" i="3"/>
  <c r="I77" i="3"/>
  <c r="I86" i="3"/>
  <c r="I82" i="3"/>
  <c r="I78" i="3"/>
  <c r="I74" i="3"/>
  <c r="I73" i="3"/>
  <c r="I57" i="3"/>
  <c r="I66" i="3"/>
  <c r="I62" i="3"/>
  <c r="I51" i="3"/>
  <c r="I47" i="3"/>
  <c r="I43" i="3"/>
  <c r="I44" i="3"/>
  <c r="I50" i="3"/>
  <c r="I46" i="3"/>
  <c r="I42" i="3"/>
  <c r="I38" i="3"/>
  <c r="I52" i="3"/>
  <c r="I40" i="3"/>
  <c r="I49" i="3"/>
  <c r="I45" i="3"/>
  <c r="I41" i="3"/>
  <c r="I48" i="3"/>
  <c r="I117" i="3"/>
  <c r="I113" i="3"/>
  <c r="I109" i="3"/>
  <c r="I105" i="3"/>
  <c r="I114" i="3"/>
  <c r="I106" i="3"/>
  <c r="I120" i="3"/>
  <c r="I116" i="3"/>
  <c r="I112" i="3"/>
  <c r="I108" i="3"/>
  <c r="I110" i="3"/>
  <c r="I119" i="3"/>
  <c r="I115" i="3"/>
  <c r="I111" i="3"/>
  <c r="I107" i="3"/>
  <c r="I118" i="3"/>
  <c r="I171" i="3"/>
  <c r="I167" i="3"/>
  <c r="I163" i="3"/>
  <c r="I159" i="3"/>
  <c r="I156" i="3"/>
  <c r="I168" i="3"/>
  <c r="I170" i="3"/>
  <c r="I166" i="3"/>
  <c r="I162" i="3"/>
  <c r="I158" i="3"/>
  <c r="I164" i="3"/>
  <c r="I160" i="3"/>
  <c r="I169" i="3"/>
  <c r="I165" i="3"/>
  <c r="I161" i="3"/>
  <c r="I157" i="3"/>
  <c r="I103" i="3"/>
  <c r="I99" i="3"/>
  <c r="I95" i="3"/>
  <c r="I91" i="3"/>
  <c r="I96" i="3"/>
  <c r="I102" i="3"/>
  <c r="I98" i="3"/>
  <c r="I94" i="3"/>
  <c r="I90" i="3"/>
  <c r="I92" i="3"/>
  <c r="I101" i="3"/>
  <c r="I97" i="3"/>
  <c r="I93" i="3"/>
  <c r="I89" i="3"/>
  <c r="I100" i="3"/>
  <c r="I88" i="3"/>
  <c r="I141" i="3"/>
  <c r="I152" i="3"/>
  <c r="I140" i="3"/>
  <c r="I151" i="3"/>
  <c r="I147" i="3"/>
  <c r="I143" i="3"/>
  <c r="I150" i="3"/>
  <c r="I215" i="3"/>
  <c r="I211" i="3"/>
  <c r="I222" i="3"/>
  <c r="I218" i="3"/>
  <c r="K110" i="7" l="1"/>
  <c r="I220" i="3"/>
  <c r="I144" i="3"/>
  <c r="I137" i="3"/>
  <c r="I61" i="3"/>
  <c r="I212" i="3"/>
  <c r="I65" i="3"/>
  <c r="I216" i="3"/>
  <c r="I133" i="3"/>
  <c r="I210" i="3"/>
  <c r="I214" i="3"/>
  <c r="I148" i="3"/>
  <c r="I132" i="3"/>
  <c r="I130" i="3"/>
  <c r="I219" i="3"/>
  <c r="I213" i="3"/>
  <c r="J207" i="3" s="1"/>
  <c r="I142" i="3"/>
  <c r="I145" i="3"/>
  <c r="I69" i="3"/>
  <c r="I134" i="3"/>
  <c r="I217" i="3"/>
  <c r="I146" i="3"/>
  <c r="I149" i="3"/>
  <c r="I63" i="3"/>
  <c r="I128" i="3"/>
  <c r="I123" i="3"/>
  <c r="I209" i="3"/>
  <c r="I208" i="3"/>
  <c r="I154" i="3"/>
  <c r="I67" i="3"/>
  <c r="I122" i="3"/>
  <c r="I127" i="3"/>
  <c r="I56" i="3"/>
  <c r="I60" i="3"/>
  <c r="I55" i="3"/>
  <c r="I64" i="3"/>
  <c r="I125" i="3"/>
  <c r="I124" i="3"/>
  <c r="I58" i="3"/>
  <c r="I59" i="3"/>
  <c r="I68" i="3"/>
  <c r="I129" i="3"/>
  <c r="J128" i="5"/>
  <c r="J111" i="5"/>
  <c r="J55" i="5"/>
  <c r="J116" i="5"/>
  <c r="J60" i="5"/>
  <c r="J54" i="5"/>
  <c r="J24" i="5"/>
  <c r="J59" i="5"/>
  <c r="J53" i="5"/>
  <c r="J58" i="5"/>
  <c r="J115" i="5"/>
  <c r="J120" i="5"/>
  <c r="J19" i="5"/>
  <c r="J15" i="5"/>
  <c r="J52" i="5"/>
  <c r="J57" i="5"/>
  <c r="J114" i="5"/>
  <c r="J119" i="5"/>
  <c r="J113" i="5"/>
  <c r="J16" i="5"/>
  <c r="J17" i="5"/>
  <c r="J51" i="5"/>
  <c r="J56" i="5"/>
  <c r="J118" i="5"/>
  <c r="J112" i="5"/>
  <c r="J20" i="5"/>
  <c r="J21" i="5"/>
  <c r="J18" i="5"/>
  <c r="J23" i="5"/>
  <c r="J151" i="5"/>
  <c r="J149" i="5"/>
  <c r="J154" i="5"/>
  <c r="J104" i="5"/>
  <c r="J147" i="5"/>
  <c r="K74" i="7"/>
  <c r="J81" i="5"/>
  <c r="J96" i="5"/>
  <c r="J63" i="5"/>
  <c r="J35" i="5"/>
  <c r="J156" i="5"/>
  <c r="J141" i="5"/>
  <c r="J125" i="5"/>
  <c r="J32" i="5"/>
  <c r="J142" i="5"/>
  <c r="J127" i="5"/>
  <c r="J31" i="5"/>
  <c r="J152" i="5"/>
  <c r="J150" i="5"/>
  <c r="J137" i="5"/>
  <c r="J123" i="5"/>
  <c r="J102" i="5"/>
  <c r="J33" i="5"/>
  <c r="J155" i="5"/>
  <c r="J136" i="5"/>
  <c r="J135" i="5"/>
  <c r="J68" i="5"/>
  <c r="J92" i="5"/>
  <c r="J90" i="5"/>
  <c r="J87" i="5"/>
  <c r="J129" i="5"/>
  <c r="J69" i="5"/>
  <c r="J30" i="5"/>
  <c r="J89" i="5"/>
  <c r="J94" i="5"/>
  <c r="J91" i="5"/>
  <c r="J140" i="5"/>
  <c r="J139" i="5"/>
  <c r="J130" i="5"/>
  <c r="J124" i="5"/>
  <c r="J42" i="5"/>
  <c r="J27" i="5"/>
  <c r="J28" i="5"/>
  <c r="J93" i="5"/>
  <c r="J88" i="5"/>
  <c r="J148" i="5"/>
  <c r="J82" i="5"/>
  <c r="J144" i="5"/>
  <c r="J138" i="5"/>
  <c r="J101" i="5"/>
  <c r="J106" i="5"/>
  <c r="J75" i="5"/>
  <c r="J76" i="5"/>
  <c r="J107" i="5"/>
  <c r="J105" i="5"/>
  <c r="J79" i="5"/>
  <c r="J84" i="5"/>
  <c r="J100" i="5"/>
  <c r="J77" i="5"/>
  <c r="J72" i="5"/>
  <c r="J48" i="5"/>
  <c r="J39" i="5"/>
  <c r="J67" i="5"/>
  <c r="J71" i="5"/>
  <c r="J70" i="5"/>
  <c r="J40" i="5"/>
  <c r="J126" i="5"/>
  <c r="J131" i="5"/>
  <c r="J66" i="5"/>
  <c r="J64" i="5"/>
  <c r="J99" i="5"/>
  <c r="J108" i="5"/>
  <c r="J34" i="5"/>
  <c r="J29" i="5"/>
  <c r="J78" i="5"/>
  <c r="J83" i="5"/>
  <c r="J45" i="5"/>
  <c r="J44" i="5"/>
  <c r="J47" i="5"/>
  <c r="J41" i="5"/>
  <c r="J46" i="5"/>
  <c r="K158" i="5"/>
  <c r="J104" i="3"/>
  <c r="J36" i="3"/>
  <c r="J190" i="3"/>
  <c r="J156" i="3"/>
  <c r="J224" i="3"/>
  <c r="J3" i="1"/>
  <c r="H53" i="1" s="1"/>
  <c r="I59" i="1" s="1"/>
  <c r="K110" i="5" l="1"/>
  <c r="K14" i="5"/>
  <c r="J139" i="3"/>
  <c r="J53" i="3"/>
  <c r="K50" i="5"/>
  <c r="K134" i="5"/>
  <c r="K146" i="5"/>
  <c r="K122" i="5"/>
  <c r="K86" i="5"/>
  <c r="K98" i="5"/>
  <c r="K26" i="5"/>
  <c r="K74" i="5"/>
  <c r="K62" i="5"/>
  <c r="K38" i="5"/>
  <c r="H104" i="1"/>
  <c r="I110" i="1" s="1"/>
  <c r="H70" i="1"/>
  <c r="I79" i="1" s="1"/>
  <c r="H138" i="1"/>
  <c r="I148" i="1" s="1"/>
  <c r="H172" i="1"/>
  <c r="I182" i="1" s="1"/>
  <c r="H87" i="1"/>
  <c r="I91" i="1" s="1"/>
  <c r="H223" i="1"/>
  <c r="I231" i="1" s="1"/>
  <c r="H206" i="1"/>
  <c r="I211" i="1" s="1"/>
  <c r="I65" i="1"/>
  <c r="H155" i="1"/>
  <c r="I163" i="1" s="1"/>
  <c r="I60" i="1"/>
  <c r="I62" i="1"/>
  <c r="H121" i="1"/>
  <c r="I133" i="1" s="1"/>
  <c r="I56" i="1"/>
  <c r="I66" i="1"/>
  <c r="I57" i="1"/>
  <c r="I68" i="1"/>
  <c r="I55" i="1"/>
  <c r="I61" i="1"/>
  <c r="I54" i="1"/>
  <c r="I63" i="1"/>
  <c r="I67" i="1"/>
  <c r="H19" i="1"/>
  <c r="H36" i="1"/>
  <c r="H189" i="1"/>
  <c r="I200" i="1" s="1"/>
  <c r="I64" i="1"/>
  <c r="I69" i="1"/>
  <c r="I58" i="1"/>
  <c r="I108" i="1" l="1"/>
  <c r="I114" i="1"/>
  <c r="I158" i="1"/>
  <c r="I115" i="1"/>
  <c r="I159" i="1"/>
  <c r="I106" i="1"/>
  <c r="I157" i="1"/>
  <c r="I112" i="1"/>
  <c r="I89" i="1"/>
  <c r="I162" i="1"/>
  <c r="I94" i="1"/>
  <c r="I100" i="1"/>
  <c r="I95" i="1"/>
  <c r="I161" i="1"/>
  <c r="I167" i="1"/>
  <c r="I105" i="1"/>
  <c r="I93" i="1"/>
  <c r="I99" i="1"/>
  <c r="I103" i="1"/>
  <c r="I24" i="1"/>
  <c r="I28" i="1"/>
  <c r="I32" i="1"/>
  <c r="I25" i="1"/>
  <c r="I33" i="1"/>
  <c r="I22" i="1"/>
  <c r="I26" i="1"/>
  <c r="I30" i="1"/>
  <c r="I34" i="1"/>
  <c r="I23" i="1"/>
  <c r="I27" i="1"/>
  <c r="I31" i="1"/>
  <c r="I35" i="1"/>
  <c r="I29" i="1"/>
  <c r="I165" i="1"/>
  <c r="I170" i="1"/>
  <c r="I171" i="1"/>
  <c r="I120" i="1"/>
  <c r="I109" i="1"/>
  <c r="I118" i="1"/>
  <c r="I101" i="1"/>
  <c r="I98" i="1"/>
  <c r="I164" i="1"/>
  <c r="I160" i="1"/>
  <c r="I156" i="1"/>
  <c r="I111" i="1"/>
  <c r="I107" i="1"/>
  <c r="I113" i="1"/>
  <c r="I96" i="1"/>
  <c r="I92" i="1"/>
  <c r="I102" i="1"/>
  <c r="I43" i="1"/>
  <c r="I37" i="1"/>
  <c r="I150" i="1"/>
  <c r="I81" i="1"/>
  <c r="I224" i="1"/>
  <c r="I74" i="1"/>
  <c r="I233" i="1"/>
  <c r="I82" i="1"/>
  <c r="I41" i="1"/>
  <c r="I77" i="1"/>
  <c r="I83" i="1"/>
  <c r="I141" i="1"/>
  <c r="I145" i="1"/>
  <c r="I221" i="1"/>
  <c r="I72" i="1"/>
  <c r="I76" i="1"/>
  <c r="I86" i="1"/>
  <c r="I149" i="1"/>
  <c r="I143" i="1"/>
  <c r="I168" i="1"/>
  <c r="I169" i="1"/>
  <c r="I166" i="1"/>
  <c r="I218" i="1"/>
  <c r="I116" i="1"/>
  <c r="I119" i="1"/>
  <c r="I117" i="1"/>
  <c r="I88" i="1"/>
  <c r="I97" i="1"/>
  <c r="I90" i="1"/>
  <c r="I225" i="1"/>
  <c r="I73" i="1"/>
  <c r="I84" i="1"/>
  <c r="I71" i="1"/>
  <c r="I146" i="1"/>
  <c r="I152" i="1"/>
  <c r="I45" i="1"/>
  <c r="I151" i="1"/>
  <c r="I235" i="1"/>
  <c r="I226" i="1"/>
  <c r="I140" i="1"/>
  <c r="I232" i="1"/>
  <c r="I234" i="1"/>
  <c r="I80" i="1"/>
  <c r="I85" i="1"/>
  <c r="I78" i="1"/>
  <c r="I75" i="1"/>
  <c r="I142" i="1"/>
  <c r="I153" i="1"/>
  <c r="I144" i="1"/>
  <c r="I236" i="1"/>
  <c r="I237" i="1"/>
  <c r="I238" i="1"/>
  <c r="I239" i="1"/>
  <c r="I228" i="1"/>
  <c r="I229" i="1"/>
  <c r="I230" i="1"/>
  <c r="I227" i="1"/>
  <c r="I219" i="1"/>
  <c r="I220" i="1"/>
  <c r="I209" i="1"/>
  <c r="I207" i="1"/>
  <c r="I222" i="1"/>
  <c r="I208" i="1"/>
  <c r="I213" i="1"/>
  <c r="I210" i="1"/>
  <c r="I212" i="1"/>
  <c r="I217" i="1"/>
  <c r="I214" i="1"/>
  <c r="I215" i="1"/>
  <c r="I216" i="1"/>
  <c r="I186" i="1"/>
  <c r="I139" i="1"/>
  <c r="I154" i="1"/>
  <c r="I147" i="1"/>
  <c r="I137" i="1"/>
  <c r="I173" i="1"/>
  <c r="I188" i="1"/>
  <c r="I185" i="1"/>
  <c r="I175" i="1"/>
  <c r="I176" i="1"/>
  <c r="I183" i="1"/>
  <c r="I174" i="1"/>
  <c r="I179" i="1"/>
  <c r="I180" i="1"/>
  <c r="I177" i="1"/>
  <c r="I178" i="1"/>
  <c r="I187" i="1"/>
  <c r="I184" i="1"/>
  <c r="I181" i="1"/>
  <c r="I194" i="1"/>
  <c r="I127" i="1"/>
  <c r="I195" i="1"/>
  <c r="I193" i="1"/>
  <c r="I124" i="1"/>
  <c r="I122" i="1"/>
  <c r="I196" i="1"/>
  <c r="I126" i="1"/>
  <c r="I131" i="1"/>
  <c r="I128" i="1"/>
  <c r="I125" i="1"/>
  <c r="I134" i="1"/>
  <c r="I135" i="1"/>
  <c r="I132" i="1"/>
  <c r="I129" i="1"/>
  <c r="I123" i="1"/>
  <c r="I130" i="1"/>
  <c r="I136" i="1"/>
  <c r="I40" i="1"/>
  <c r="I38" i="1"/>
  <c r="I42" i="1"/>
  <c r="I44" i="1"/>
  <c r="I39" i="1"/>
  <c r="I198" i="1"/>
  <c r="I199" i="1"/>
  <c r="I197" i="1"/>
  <c r="I202" i="1"/>
  <c r="I203" i="1"/>
  <c r="I204" i="1"/>
  <c r="I201" i="1"/>
  <c r="I46" i="1"/>
  <c r="I47" i="1"/>
  <c r="I48" i="1"/>
  <c r="I191" i="1"/>
  <c r="I192" i="1"/>
  <c r="I190" i="1"/>
  <c r="I205" i="1"/>
  <c r="I49" i="1"/>
  <c r="I50" i="1"/>
  <c r="I51" i="1"/>
  <c r="I52" i="1"/>
  <c r="J104" i="1" l="1"/>
  <c r="J156" i="1"/>
  <c r="J19" i="1"/>
  <c r="J139" i="1"/>
  <c r="J224" i="1"/>
  <c r="J207" i="1"/>
  <c r="J173" i="1"/>
  <c r="J122" i="1"/>
  <c r="J36" i="1"/>
  <c r="J190" i="1"/>
</calcChain>
</file>

<file path=xl/sharedStrings.xml><?xml version="1.0" encoding="utf-8"?>
<sst xmlns="http://schemas.openxmlformats.org/spreadsheetml/2006/main" count="3278" uniqueCount="51">
  <si>
    <t>Geography</t>
  </si>
  <si>
    <t>Industry</t>
  </si>
  <si>
    <t>ind_codes</t>
  </si>
  <si>
    <t>Month</t>
  </si>
  <si>
    <t>Year</t>
  </si>
  <si>
    <t>GDP</t>
  </si>
  <si>
    <t>e</t>
  </si>
  <si>
    <t>Canada</t>
  </si>
  <si>
    <t>All industries 6</t>
  </si>
  <si>
    <t>Agriculture, forstry fishing and gas extraction</t>
  </si>
  <si>
    <t>Mining, quarrying, oil and gas 8 9</t>
  </si>
  <si>
    <t>Utilities</t>
  </si>
  <si>
    <t>Construction</t>
  </si>
  <si>
    <t>Manufacturing</t>
  </si>
  <si>
    <t>Wholesale and retail trade</t>
  </si>
  <si>
    <t>Transportation and warehousing</t>
  </si>
  <si>
    <t>Finance, insurance, real estate, rental and leasing</t>
  </si>
  <si>
    <t>Professional, scientific and technical services</t>
  </si>
  <si>
    <t>Business, building and other support services 10</t>
  </si>
  <si>
    <t>Educational services</t>
  </si>
  <si>
    <t>Health care and social assistance</t>
  </si>
  <si>
    <t>Information, culture and recreation</t>
  </si>
  <si>
    <t>Accommodation and food services</t>
  </si>
  <si>
    <t>Other services (except public administration)</t>
  </si>
  <si>
    <t>Public administration</t>
  </si>
  <si>
    <t>GDPfeb/wfh</t>
  </si>
  <si>
    <t>GDP_april = GDPind1feb* (1- (e/wfm)) + GDPind2feb* (1- (e/wfh))</t>
  </si>
  <si>
    <t>estimates</t>
  </si>
  <si>
    <t>gdp_growth_feb</t>
  </si>
  <si>
    <t>gdp_growth_percent</t>
  </si>
  <si>
    <t>province_code</t>
  </si>
  <si>
    <t>E</t>
  </si>
  <si>
    <t>Newfoundland and Labrador</t>
  </si>
  <si>
    <t>Prince Edward Island</t>
  </si>
  <si>
    <t>GDP_month = GDPprov1feb* (1-(e/ ITprov1)) + GDPprov2feb* (1- (e/ITprov2))</t>
  </si>
  <si>
    <t>Nova Scotia</t>
  </si>
  <si>
    <t>e=((GDPprov1feb+GDPprov2feb)-GDP_month )/( GDPprov1feb/ITprov1+GDPprov2feb/ITprov2)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</si>
  <si>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</si>
  <si>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</si>
  <si>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</si>
  <si>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</si>
  <si>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</si>
  <si>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</si>
  <si>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</si>
  <si>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e values in column I</t>
  </si>
  <si>
    <t>GDPprovfeb/wfh</t>
  </si>
  <si>
    <t>province</t>
  </si>
  <si>
    <t xml:space="preserve">gdp growth </t>
  </si>
  <si>
    <t>itxwfh</t>
  </si>
  <si>
    <t>GDPfeb/itxwfh</t>
  </si>
  <si>
    <t>estiamtes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</si>
</sst>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ind_graph!$Q$1</c:f>
              <c:strCache>
                <c:ptCount val="1"/>
                <c:pt idx="0">
                  <c:v>gdp_growth_percent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ind_graph!$N$2:$N$18</c:f>
              <c:strCache>
                <c:ptCount val="17"/>
                <c:pt idx="0">
                  <c:v>All industries 6</c:v>
                </c:pt>
                <c:pt idx="1">
                  <c:v>Agriculture, forstry fishing and gas extraction</c:v>
                </c:pt>
                <c:pt idx="2">
                  <c:v>Mining, quarrying, oil and gas 8 9</c:v>
                </c:pt>
                <c:pt idx="3">
                  <c:v>Utilities</c:v>
                </c:pt>
                <c:pt idx="4">
                  <c:v>Construction</c:v>
                </c:pt>
                <c:pt idx="5">
                  <c:v>Manufacturing</c:v>
                </c:pt>
                <c:pt idx="6">
                  <c:v>Wholesale and retail trade</c:v>
                </c:pt>
                <c:pt idx="7">
                  <c:v>Transportation and warehousing</c:v>
                </c:pt>
                <c:pt idx="8">
                  <c:v>Finance, insurance, real estate, rental and leasing</c:v>
                </c:pt>
                <c:pt idx="9">
                  <c:v>Professional, scientific and technical services</c:v>
                </c:pt>
                <c:pt idx="10">
                  <c:v>Business, building and other support services 10</c:v>
                </c:pt>
                <c:pt idx="11">
                  <c:v>Educational services</c:v>
                </c:pt>
                <c:pt idx="12">
                  <c:v>Health care and social assistance</c:v>
                </c:pt>
                <c:pt idx="13">
                  <c:v>Information, culture and recreation</c:v>
                </c:pt>
                <c:pt idx="14">
                  <c:v>Accommodation and food services</c:v>
                </c:pt>
                <c:pt idx="15">
                  <c:v>Other services (except public administration)</c:v>
                </c:pt>
                <c:pt idx="16">
                  <c:v>Public administration</c:v>
                </c:pt>
              </c:strCache>
            </c:strRef>
          </c:cat>
          <c:val>
            <c:numRef>
              <c:f>ind_graph!$Q$2:$Q$18</c:f>
              <c:numCache>
                <c:formatCode>General</c:formatCode>
                <c:ptCount val="17"/>
                <c:pt idx="0">
                  <c:v>-5.4191078513626323</c:v>
                </c:pt>
                <c:pt idx="1">
                  <c:v>-0.67681194683298229</c:v>
                </c:pt>
                <c:pt idx="2">
                  <c:v>-5.0855097079615916</c:v>
                </c:pt>
                <c:pt idx="3">
                  <c:v>-4.8105894361109058</c:v>
                </c:pt>
                <c:pt idx="4">
                  <c:v>-8.4477749797710882</c:v>
                </c:pt>
                <c:pt idx="5">
                  <c:v>-9.1075876305856411</c:v>
                </c:pt>
                <c:pt idx="6">
                  <c:v>-5.6539842412844719</c:v>
                </c:pt>
                <c:pt idx="7">
                  <c:v>-11.845862197421487</c:v>
                </c:pt>
                <c:pt idx="8">
                  <c:v>-1.6530550265706903</c:v>
                </c:pt>
                <c:pt idx="9">
                  <c:v>-1.521201727510022</c:v>
                </c:pt>
                <c:pt idx="10">
                  <c:v>-7.907189992818509</c:v>
                </c:pt>
                <c:pt idx="11">
                  <c:v>-3.8948536778852816</c:v>
                </c:pt>
                <c:pt idx="12">
                  <c:v>-5.2809248174414138</c:v>
                </c:pt>
                <c:pt idx="13">
                  <c:v>-2.1500987589088938</c:v>
                </c:pt>
                <c:pt idx="14">
                  <c:v>-27.642288059331012</c:v>
                </c:pt>
                <c:pt idx="15">
                  <c:v>-3.1814688222689451</c:v>
                </c:pt>
                <c:pt idx="16">
                  <c:v>-4.0263914926555833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1-7C4E-8DD7-FEA28181F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70048"/>
        <c:axId val="253492144"/>
      </c:barChart>
      <c:catAx>
        <c:axId val="2534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92144"/>
        <c:crosses val="autoZero"/>
        <c:auto val="1"/>
        <c:lblAlgn val="ctr"/>
        <c:lblOffset val="100"/>
        <c:noMultiLvlLbl val="0"/>
      </c:catAx>
      <c:valAx>
        <c:axId val="2534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714276100102868"/>
          <c:y val="3.937007874015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ind_graph_optimistic!$Q$1</c:f>
              <c:strCache>
                <c:ptCount val="1"/>
                <c:pt idx="0">
                  <c:v>gdp_growth_percent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ind_graph_optimistic!$N$2:$N$18</c:f>
              <c:strCache>
                <c:ptCount val="17"/>
                <c:pt idx="0">
                  <c:v>All industries 6</c:v>
                </c:pt>
                <c:pt idx="1">
                  <c:v>Agriculture, forstry fishing and gas extraction</c:v>
                </c:pt>
                <c:pt idx="2">
                  <c:v>Mining, quarrying, oil and gas 8 9</c:v>
                </c:pt>
                <c:pt idx="3">
                  <c:v>Utilities</c:v>
                </c:pt>
                <c:pt idx="4">
                  <c:v>Construction</c:v>
                </c:pt>
                <c:pt idx="5">
                  <c:v>Manufacturing</c:v>
                </c:pt>
                <c:pt idx="6">
                  <c:v>Wholesale and retail trade</c:v>
                </c:pt>
                <c:pt idx="7">
                  <c:v>Transportation and warehousing</c:v>
                </c:pt>
                <c:pt idx="8">
                  <c:v>Finance, insurance, real estate, rental and leasing</c:v>
                </c:pt>
                <c:pt idx="9">
                  <c:v>Professional, scientific and technical services</c:v>
                </c:pt>
                <c:pt idx="10">
                  <c:v>Business, building and other support services 10</c:v>
                </c:pt>
                <c:pt idx="11">
                  <c:v>Educational services</c:v>
                </c:pt>
                <c:pt idx="12">
                  <c:v>Health care and social assistance</c:v>
                </c:pt>
                <c:pt idx="13">
                  <c:v>Information, culture and recreation</c:v>
                </c:pt>
                <c:pt idx="14">
                  <c:v>Accommodation and food services</c:v>
                </c:pt>
                <c:pt idx="15">
                  <c:v>Other services (except public administration)</c:v>
                </c:pt>
                <c:pt idx="16">
                  <c:v>Public administration</c:v>
                </c:pt>
              </c:strCache>
            </c:strRef>
          </c:cat>
          <c:val>
            <c:numRef>
              <c:f>ind_graph_optimistic!$Q$2:$Q$18</c:f>
              <c:numCache>
                <c:formatCode>General</c:formatCode>
                <c:ptCount val="17"/>
                <c:pt idx="0">
                  <c:v>-1.5951342593101354</c:v>
                </c:pt>
                <c:pt idx="1">
                  <c:v>-0.19922207734474609</c:v>
                </c:pt>
                <c:pt idx="2">
                  <c:v>-1.4969384230254983</c:v>
                </c:pt>
                <c:pt idx="3">
                  <c:v>-1.4160146333102426</c:v>
                </c:pt>
                <c:pt idx="4">
                  <c:v>-2.4866335298692261</c:v>
                </c:pt>
                <c:pt idx="5">
                  <c:v>-2.6808518021215253</c:v>
                </c:pt>
                <c:pt idx="6">
                  <c:v>-1.664270985602315</c:v>
                </c:pt>
                <c:pt idx="7">
                  <c:v>-3.4868729577733903</c:v>
                </c:pt>
                <c:pt idx="8">
                  <c:v>-0.48658280619839162</c:v>
                </c:pt>
                <c:pt idx="9">
                  <c:v>-0.44777130432324641</c:v>
                </c:pt>
                <c:pt idx="10">
                  <c:v>-2.327510357493165</c:v>
                </c:pt>
                <c:pt idx="11">
                  <c:v>-1.1464644563279285</c:v>
                </c:pt>
                <c:pt idx="12">
                  <c:v>-1.5544595767777063</c:v>
                </c:pt>
                <c:pt idx="13">
                  <c:v>-0.63288945068208013</c:v>
                </c:pt>
                <c:pt idx="14">
                  <c:v>-8.1366088106312873</c:v>
                </c:pt>
                <c:pt idx="15">
                  <c:v>-0.93647700922804178</c:v>
                </c:pt>
                <c:pt idx="16">
                  <c:v>-1.185183094245829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E-0F4E-A86F-967B0D0BB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337920"/>
        <c:axId val="246224048"/>
      </c:barChart>
      <c:catAx>
        <c:axId val="24633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24048"/>
        <c:crosses val="autoZero"/>
        <c:auto val="1"/>
        <c:lblAlgn val="ctr"/>
        <c:lblOffset val="100"/>
        <c:noMultiLvlLbl val="0"/>
      </c:catAx>
      <c:valAx>
        <c:axId val="2462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3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prov_graph!$T$1</c:f>
              <c:strCache>
                <c:ptCount val="1"/>
                <c:pt idx="0">
                  <c:v>gdp_growth_percent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prov_graph!$Q$2:$Q$13</c:f>
              <c:strCache>
                <c:ptCount val="11"/>
                <c:pt idx="0">
                  <c:v>Canada</c:v>
                </c:pt>
                <c:pt idx="1">
                  <c:v>Newfoundland and Labrador</c:v>
                </c:pt>
                <c:pt idx="2">
                  <c:v>Prince Edward Island</c:v>
                </c:pt>
                <c:pt idx="3">
                  <c:v>Nova Scotia</c:v>
                </c:pt>
                <c:pt idx="4">
                  <c:v>New Brunswick</c:v>
                </c:pt>
                <c:pt idx="5">
                  <c:v>Quebec</c:v>
                </c:pt>
                <c:pt idx="6">
                  <c:v>Ontario</c:v>
                </c:pt>
                <c:pt idx="7">
                  <c:v>Manitoba</c:v>
                </c:pt>
                <c:pt idx="8">
                  <c:v>Saskatchewan</c:v>
                </c:pt>
                <c:pt idx="9">
                  <c:v>Alberta</c:v>
                </c:pt>
                <c:pt idx="10">
                  <c:v>British Columbia</c:v>
                </c:pt>
              </c:strCache>
            </c:strRef>
          </c:cat>
          <c:val>
            <c:numRef>
              <c:f>prov_graph!$T$2:$T$13</c:f>
              <c:numCache>
                <c:formatCode>General</c:formatCode>
                <c:ptCount val="12"/>
                <c:pt idx="0">
                  <c:v>-6.3524126545616317</c:v>
                </c:pt>
                <c:pt idx="1">
                  <c:v>-10.287253298200511</c:v>
                </c:pt>
                <c:pt idx="2">
                  <c:v>-8.1742247021443557</c:v>
                </c:pt>
                <c:pt idx="3">
                  <c:v>-7.3901525018445655</c:v>
                </c:pt>
                <c:pt idx="4">
                  <c:v>-8.2349799085460536</c:v>
                </c:pt>
                <c:pt idx="5">
                  <c:v>-6.9085095857748913</c:v>
                </c:pt>
                <c:pt idx="6">
                  <c:v>-6.3831878210486446</c:v>
                </c:pt>
                <c:pt idx="7">
                  <c:v>-6.912597644970667</c:v>
                </c:pt>
                <c:pt idx="8">
                  <c:v>-4.2422522986327049</c:v>
                </c:pt>
                <c:pt idx="9">
                  <c:v>-6.0311268460999763</c:v>
                </c:pt>
                <c:pt idx="10">
                  <c:v>-5.4742794877893717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9-A84A-83C5-08BA49A12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880304"/>
        <c:axId val="270239824"/>
      </c:barChart>
      <c:catAx>
        <c:axId val="2698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39824"/>
        <c:crosses val="autoZero"/>
        <c:auto val="1"/>
        <c:lblAlgn val="ctr"/>
        <c:lblOffset val="100"/>
        <c:noMultiLvlLbl val="0"/>
      </c:catAx>
      <c:valAx>
        <c:axId val="2702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prov_graph_optimistic!$T$1</c:f>
              <c:strCache>
                <c:ptCount val="1"/>
                <c:pt idx="0">
                  <c:v>gdp_growth_percent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prov_graph_optimistic!$Q$2:$Q$13</c:f>
              <c:strCache>
                <c:ptCount val="11"/>
                <c:pt idx="0">
                  <c:v>Canada</c:v>
                </c:pt>
                <c:pt idx="1">
                  <c:v>Newfoundland and Labrador</c:v>
                </c:pt>
                <c:pt idx="2">
                  <c:v>Prince Edward Island</c:v>
                </c:pt>
                <c:pt idx="3">
                  <c:v>Nova Scotia</c:v>
                </c:pt>
                <c:pt idx="4">
                  <c:v>New Brunswick</c:v>
                </c:pt>
                <c:pt idx="5">
                  <c:v>Quebec</c:v>
                </c:pt>
                <c:pt idx="6">
                  <c:v>Ontario</c:v>
                </c:pt>
                <c:pt idx="7">
                  <c:v>Manitoba</c:v>
                </c:pt>
                <c:pt idx="8">
                  <c:v>Saskatchewan</c:v>
                </c:pt>
                <c:pt idx="9">
                  <c:v>Alberta</c:v>
                </c:pt>
                <c:pt idx="10">
                  <c:v>British Columbia</c:v>
                </c:pt>
              </c:strCache>
            </c:strRef>
          </c:cat>
          <c:val>
            <c:numRef>
              <c:f>prov_graph_optimistic!$T$2:$T$13</c:f>
              <c:numCache>
                <c:formatCode>General</c:formatCode>
                <c:ptCount val="12"/>
                <c:pt idx="0">
                  <c:v>-2.6698356588742267</c:v>
                </c:pt>
                <c:pt idx="1">
                  <c:v>-4.3235975338731567</c:v>
                </c:pt>
                <c:pt idx="2">
                  <c:v>-3.435519349921949</c:v>
                </c:pt>
                <c:pt idx="3">
                  <c:v>-3.1059840956293727</c:v>
                </c:pt>
                <c:pt idx="4">
                  <c:v>-3.4610539657182251</c:v>
                </c:pt>
                <c:pt idx="5">
                  <c:v>-2.9035558999038455</c:v>
                </c:pt>
                <c:pt idx="6">
                  <c:v>-2.682770057403232</c:v>
                </c:pt>
                <c:pt idx="7">
                  <c:v>-2.9052740575252134</c:v>
                </c:pt>
                <c:pt idx="8">
                  <c:v>-1.7829629586008682</c:v>
                </c:pt>
                <c:pt idx="9">
                  <c:v>-2.5348034506776793</c:v>
                </c:pt>
                <c:pt idx="10">
                  <c:v>-2.300767814988939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F-CB45-AF1C-09156B663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40608"/>
        <c:axId val="644196352"/>
      </c:barChart>
      <c:catAx>
        <c:axId val="2062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96352"/>
        <c:crosses val="autoZero"/>
        <c:auto val="1"/>
        <c:lblAlgn val="ctr"/>
        <c:lblOffset val="100"/>
        <c:noMultiLvlLbl val="0"/>
      </c:catAx>
      <c:valAx>
        <c:axId val="6441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819150</xdr:colOff>
      <xdr:row>2</xdr:row>
      <xdr:rowOff>12700</xdr:rowOff>
    </xdr:from>
    <xdr:to>
      <xdr:col>25</xdr:col>
      <xdr:colOff>88900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7CFDC-5BA3-514D-AB08-06D921FAF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781050</xdr:colOff>
      <xdr:row>2</xdr:row>
      <xdr:rowOff>76200</xdr:rowOff>
    </xdr:from>
    <xdr:to>
      <xdr:col>26</xdr:col>
      <xdr:colOff>203200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F192E-CB39-D74B-89F3-57F32FBD3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539750</xdr:colOff>
      <xdr:row>2</xdr:row>
      <xdr:rowOff>139700</xdr:rowOff>
    </xdr:from>
    <xdr:to>
      <xdr:col>27</xdr:col>
      <xdr:colOff>25400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3EF5E-7BD7-1642-882D-6CEF7D315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31750</xdr:colOff>
      <xdr:row>1</xdr:row>
      <xdr:rowOff>190500</xdr:rowOff>
    </xdr:from>
    <xdr:to>
      <xdr:col>27</xdr:col>
      <xdr:colOff>292100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4374B-68C9-4A42-8D88-8B23CC652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C828-8AB9-E146-B6DA-5689066EBF86}">
  <dimension ref="A1:L239"/>
  <sheetViews>
    <sheetView topLeftCell="A206" workbookViewId="0">
      <selection activeCell="I222" sqref="I222"/>
    </sheetView>
  </sheetViews>
  <sheetFormatPr baseColWidth="10" defaultRowHeight="16" x14ac:dyDescent="0.2"/>
  <cols>
    <col min="9" max="9" width="16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48</v>
      </c>
      <c r="H1" t="s">
        <v>6</v>
      </c>
      <c r="I1" t="s">
        <v>49</v>
      </c>
      <c r="K1" t="s">
        <v>26</v>
      </c>
    </row>
    <row r="2" spans="1:12" x14ac:dyDescent="0.2">
      <c r="A2" t="s">
        <v>7</v>
      </c>
      <c r="B2" t="s">
        <v>8</v>
      </c>
      <c r="C2">
        <v>1</v>
      </c>
      <c r="D2">
        <v>2</v>
      </c>
      <c r="E2">
        <v>2020</v>
      </c>
      <c r="F2" s="2">
        <f>SUM(F3:F18)</f>
        <v>1988180</v>
      </c>
      <c r="G2">
        <v>4.2346300000000003E-2</v>
      </c>
    </row>
    <row r="3" spans="1:12" x14ac:dyDescent="0.2">
      <c r="A3" t="s">
        <v>7</v>
      </c>
      <c r="B3" t="s">
        <v>9</v>
      </c>
      <c r="C3">
        <v>2</v>
      </c>
      <c r="D3">
        <v>2</v>
      </c>
      <c r="E3">
        <v>2020</v>
      </c>
      <c r="F3" s="2">
        <v>40975</v>
      </c>
      <c r="G3">
        <v>0.24900900000000001</v>
      </c>
      <c r="H3">
        <f>F2</f>
        <v>1988180</v>
      </c>
      <c r="I3">
        <f>F3/G3</f>
        <v>164552.28525876574</v>
      </c>
      <c r="J3">
        <f>SUM(I3:I19)</f>
        <v>63929371.503942005</v>
      </c>
      <c r="L3">
        <v>1988180</v>
      </c>
    </row>
    <row r="4" spans="1:12" x14ac:dyDescent="0.2">
      <c r="A4" t="s">
        <v>7</v>
      </c>
      <c r="B4" t="s">
        <v>10</v>
      </c>
      <c r="C4">
        <v>3</v>
      </c>
      <c r="D4">
        <v>2</v>
      </c>
      <c r="E4">
        <v>2020</v>
      </c>
      <c r="F4" s="2">
        <v>148511</v>
      </c>
      <c r="G4">
        <v>3.3139700000000001E-2</v>
      </c>
      <c r="I4">
        <f>F4/G4</f>
        <v>4481362.2332127327</v>
      </c>
      <c r="L4">
        <v>1847152</v>
      </c>
    </row>
    <row r="5" spans="1:12" x14ac:dyDescent="0.2">
      <c r="A5" t="s">
        <v>7</v>
      </c>
      <c r="B5" t="s">
        <v>11</v>
      </c>
      <c r="C5">
        <v>4</v>
      </c>
      <c r="D5">
        <v>2</v>
      </c>
      <c r="E5">
        <v>2020</v>
      </c>
      <c r="F5" s="2">
        <v>43658</v>
      </c>
      <c r="G5">
        <v>3.5033599999999998E-2</v>
      </c>
      <c r="I5">
        <f t="shared" ref="I5:I18" si="0">F5/G5</f>
        <v>1246175.1004749727</v>
      </c>
      <c r="L5">
        <v>1769535.0849532892</v>
      </c>
    </row>
    <row r="6" spans="1:12" x14ac:dyDescent="0.2">
      <c r="A6" t="s">
        <v>7</v>
      </c>
      <c r="B6" t="s">
        <v>12</v>
      </c>
      <c r="C6">
        <v>5</v>
      </c>
      <c r="D6">
        <v>2</v>
      </c>
      <c r="E6">
        <v>2020</v>
      </c>
      <c r="F6" s="2">
        <v>144552</v>
      </c>
      <c r="G6">
        <v>1.99499E-2</v>
      </c>
      <c r="I6">
        <f t="shared" si="0"/>
        <v>7245750.605266192</v>
      </c>
      <c r="L6">
        <v>1794354.6995730679</v>
      </c>
    </row>
    <row r="7" spans="1:12" x14ac:dyDescent="0.2">
      <c r="A7" t="s">
        <v>7</v>
      </c>
      <c r="B7" t="s">
        <v>13</v>
      </c>
      <c r="C7">
        <v>6</v>
      </c>
      <c r="D7">
        <v>2</v>
      </c>
      <c r="E7">
        <v>2020</v>
      </c>
      <c r="F7" s="2">
        <v>198769</v>
      </c>
      <c r="G7">
        <v>1.85046E-2</v>
      </c>
      <c r="I7">
        <f t="shared" si="0"/>
        <v>10741599.386098592</v>
      </c>
      <c r="L7">
        <v>1808460.2162751681</v>
      </c>
    </row>
    <row r="8" spans="1:12" x14ac:dyDescent="0.2">
      <c r="A8" t="s">
        <v>7</v>
      </c>
      <c r="B8" t="s">
        <v>14</v>
      </c>
      <c r="C8">
        <v>7</v>
      </c>
      <c r="D8">
        <v>2</v>
      </c>
      <c r="E8">
        <v>2020</v>
      </c>
      <c r="F8">
        <v>207009</v>
      </c>
      <c r="G8">
        <v>2.9807699999999999E-2</v>
      </c>
      <c r="I8">
        <f t="shared" si="0"/>
        <v>6944816.2723054783</v>
      </c>
      <c r="L8">
        <v>1816036.8910047715</v>
      </c>
    </row>
    <row r="9" spans="1:12" x14ac:dyDescent="0.2">
      <c r="A9" t="s">
        <v>7</v>
      </c>
      <c r="B9" t="s">
        <v>15</v>
      </c>
      <c r="C9">
        <v>8</v>
      </c>
      <c r="D9">
        <v>2</v>
      </c>
      <c r="E9">
        <v>2020</v>
      </c>
      <c r="F9" s="2">
        <v>87823</v>
      </c>
      <c r="G9">
        <v>1.4227099999999999E-2</v>
      </c>
      <c r="I9">
        <f t="shared" si="0"/>
        <v>6172937.562820252</v>
      </c>
      <c r="L9">
        <v>1824521.4557583639</v>
      </c>
    </row>
    <row r="10" spans="1:12" x14ac:dyDescent="0.2">
      <c r="A10" t="s">
        <v>7</v>
      </c>
      <c r="B10" t="s">
        <v>16</v>
      </c>
      <c r="C10">
        <v>9</v>
      </c>
      <c r="D10">
        <v>2</v>
      </c>
      <c r="E10">
        <v>2020</v>
      </c>
      <c r="F10">
        <v>390205</v>
      </c>
      <c r="G10">
        <v>0.101952</v>
      </c>
      <c r="I10">
        <f t="shared" si="0"/>
        <v>3827340.3170119273</v>
      </c>
      <c r="L10">
        <v>1830766.7127379198</v>
      </c>
    </row>
    <row r="11" spans="1:12" x14ac:dyDescent="0.2">
      <c r="A11" t="s">
        <v>7</v>
      </c>
      <c r="B11" t="s">
        <v>17</v>
      </c>
      <c r="C11">
        <v>10</v>
      </c>
      <c r="D11">
        <v>2</v>
      </c>
      <c r="E11">
        <v>2020</v>
      </c>
      <c r="F11" s="2">
        <v>121195</v>
      </c>
      <c r="G11">
        <v>0.1107889</v>
      </c>
      <c r="I11">
        <f t="shared" si="0"/>
        <v>1093927.2797184556</v>
      </c>
      <c r="L11">
        <v>1840687.4720157953</v>
      </c>
    </row>
    <row r="12" spans="1:12" x14ac:dyDescent="0.2">
      <c r="A12" t="s">
        <v>7</v>
      </c>
      <c r="B12" t="s">
        <v>18</v>
      </c>
      <c r="C12">
        <v>11</v>
      </c>
      <c r="D12">
        <v>2</v>
      </c>
      <c r="E12">
        <v>2020</v>
      </c>
      <c r="F12">
        <v>61970</v>
      </c>
      <c r="G12">
        <v>2.1313800000000001E-2</v>
      </c>
      <c r="I12">
        <f t="shared" si="0"/>
        <v>2907505.9351218459</v>
      </c>
      <c r="L12">
        <v>1851688.4421252217</v>
      </c>
    </row>
    <row r="13" spans="1:12" x14ac:dyDescent="0.2">
      <c r="A13" t="s">
        <v>7</v>
      </c>
      <c r="B13" t="s">
        <v>19</v>
      </c>
      <c r="C13">
        <v>12</v>
      </c>
      <c r="D13">
        <v>2</v>
      </c>
      <c r="E13">
        <v>2020</v>
      </c>
      <c r="F13" s="2">
        <v>102795</v>
      </c>
      <c r="G13">
        <v>4.3270500000000003E-2</v>
      </c>
      <c r="I13">
        <f t="shared" si="0"/>
        <v>2375636.9813152147</v>
      </c>
      <c r="L13">
        <v>1863992.4822274293</v>
      </c>
    </row>
    <row r="14" spans="1:12" x14ac:dyDescent="0.2">
      <c r="A14" t="s">
        <v>7</v>
      </c>
      <c r="B14" t="s">
        <v>20</v>
      </c>
      <c r="C14">
        <v>13</v>
      </c>
      <c r="D14">
        <v>2</v>
      </c>
      <c r="E14">
        <v>2020</v>
      </c>
      <c r="F14" s="2">
        <v>142637</v>
      </c>
      <c r="G14">
        <v>3.1913400000000001E-2</v>
      </c>
      <c r="I14">
        <f t="shared" si="0"/>
        <v>4469501.8393527484</v>
      </c>
      <c r="L14">
        <v>1871724.7850398645</v>
      </c>
    </row>
    <row r="15" spans="1:12" x14ac:dyDescent="0.2">
      <c r="A15" t="s">
        <v>7</v>
      </c>
      <c r="B15" t="s">
        <v>21</v>
      </c>
      <c r="C15">
        <v>14</v>
      </c>
      <c r="D15">
        <v>2</v>
      </c>
      <c r="E15">
        <v>2020</v>
      </c>
      <c r="F15">
        <v>80797</v>
      </c>
      <c r="G15">
        <v>7.8383499999999995E-2</v>
      </c>
      <c r="I15">
        <f t="shared" si="0"/>
        <v>1030790.9190071891</v>
      </c>
      <c r="L15">
        <v>1880438.3815207784</v>
      </c>
    </row>
    <row r="16" spans="1:12" x14ac:dyDescent="0.2">
      <c r="A16" t="s">
        <v>7</v>
      </c>
      <c r="B16" t="s">
        <v>22</v>
      </c>
      <c r="C16">
        <v>15</v>
      </c>
      <c r="D16">
        <v>2</v>
      </c>
      <c r="E16">
        <v>2020</v>
      </c>
      <c r="F16" s="2">
        <v>44429</v>
      </c>
      <c r="G16">
        <v>6.0968999999999997E-3</v>
      </c>
      <c r="I16">
        <f t="shared" si="0"/>
        <v>7287145.9266184457</v>
      </c>
      <c r="L16">
        <v>1880672.8077895648</v>
      </c>
    </row>
    <row r="17" spans="1:10" x14ac:dyDescent="0.2">
      <c r="A17" t="s">
        <v>7</v>
      </c>
      <c r="B17" t="s">
        <v>23</v>
      </c>
      <c r="C17">
        <v>16</v>
      </c>
      <c r="D17">
        <v>2</v>
      </c>
      <c r="E17">
        <v>2020</v>
      </c>
      <c r="F17" s="2">
        <v>37766</v>
      </c>
      <c r="G17">
        <v>5.2973100000000002E-2</v>
      </c>
      <c r="I17">
        <f t="shared" si="0"/>
        <v>712927.88226477208</v>
      </c>
    </row>
    <row r="18" spans="1:10" x14ac:dyDescent="0.2">
      <c r="A18" t="s">
        <v>7</v>
      </c>
      <c r="B18" t="s">
        <v>24</v>
      </c>
      <c r="C18">
        <v>17</v>
      </c>
      <c r="D18">
        <v>2</v>
      </c>
      <c r="E18">
        <v>2020</v>
      </c>
      <c r="F18" s="2">
        <v>135089</v>
      </c>
      <c r="G18">
        <v>4.1856900000000002E-2</v>
      </c>
      <c r="I18">
        <f t="shared" si="0"/>
        <v>3227400.978094412</v>
      </c>
    </row>
    <row r="19" spans="1:10" x14ac:dyDescent="0.2">
      <c r="A19" t="s">
        <v>7</v>
      </c>
      <c r="B19" t="s">
        <v>8</v>
      </c>
      <c r="C19">
        <v>1</v>
      </c>
      <c r="D19">
        <v>3</v>
      </c>
      <c r="E19">
        <v>2020</v>
      </c>
      <c r="F19">
        <f>L4</f>
        <v>1847152</v>
      </c>
      <c r="G19">
        <v>4.2346300000000003E-2</v>
      </c>
      <c r="H19">
        <f>($H$3-F19)/$J$3</f>
        <v>2.2059969726325864E-3</v>
      </c>
      <c r="J19">
        <f>SUM(I20:I35)</f>
        <v>1847152</v>
      </c>
    </row>
    <row r="20" spans="1:10" x14ac:dyDescent="0.2">
      <c r="A20" t="s">
        <v>7</v>
      </c>
      <c r="B20" t="s">
        <v>9</v>
      </c>
      <c r="C20">
        <v>2</v>
      </c>
      <c r="D20">
        <v>3</v>
      </c>
      <c r="E20">
        <v>2020</v>
      </c>
      <c r="F20" s="2">
        <v>40966</v>
      </c>
      <c r="G20">
        <v>0.24900900000000001</v>
      </c>
      <c r="I20">
        <f>F3*(1-$H$19/G3)</f>
        <v>40611.998156879388</v>
      </c>
    </row>
    <row r="21" spans="1:10" x14ac:dyDescent="0.2">
      <c r="A21" t="s">
        <v>7</v>
      </c>
      <c r="B21" t="s">
        <v>10</v>
      </c>
      <c r="C21">
        <v>3</v>
      </c>
      <c r="D21">
        <v>3</v>
      </c>
      <c r="E21">
        <v>2020</v>
      </c>
      <c r="F21" s="2">
        <v>141143</v>
      </c>
      <c r="G21">
        <v>3.3139700000000001E-2</v>
      </c>
      <c r="I21">
        <f>F4*(1-$H$19/G4)</f>
        <v>138625.12848026271</v>
      </c>
    </row>
    <row r="22" spans="1:10" x14ac:dyDescent="0.2">
      <c r="A22" t="s">
        <v>7</v>
      </c>
      <c r="B22" t="s">
        <v>11</v>
      </c>
      <c r="C22">
        <v>4</v>
      </c>
      <c r="D22">
        <v>3</v>
      </c>
      <c r="E22">
        <v>2020</v>
      </c>
      <c r="F22" s="2">
        <v>43853</v>
      </c>
      <c r="G22">
        <v>3.5033599999999998E-2</v>
      </c>
      <c r="I22">
        <f t="shared" ref="I22:I35" si="1">F5*(1-$H$19/G5)</f>
        <v>40908.941500982102</v>
      </c>
    </row>
    <row r="23" spans="1:10" x14ac:dyDescent="0.2">
      <c r="A23" t="s">
        <v>7</v>
      </c>
      <c r="B23" t="s">
        <v>12</v>
      </c>
      <c r="C23">
        <v>5</v>
      </c>
      <c r="D23">
        <v>3</v>
      </c>
      <c r="E23">
        <v>2020</v>
      </c>
      <c r="F23" s="2">
        <v>138196</v>
      </c>
      <c r="G23">
        <v>1.99499E-2</v>
      </c>
      <c r="I23">
        <f t="shared" si="1"/>
        <v>128567.89610033204</v>
      </c>
    </row>
    <row r="24" spans="1:10" x14ac:dyDescent="0.2">
      <c r="A24" t="s">
        <v>7</v>
      </c>
      <c r="B24" t="s">
        <v>13</v>
      </c>
      <c r="C24">
        <v>6</v>
      </c>
      <c r="D24">
        <v>3</v>
      </c>
      <c r="E24">
        <v>2020</v>
      </c>
      <c r="F24" s="2">
        <v>185841</v>
      </c>
      <c r="G24">
        <v>1.85046E-2</v>
      </c>
      <c r="I24">
        <f t="shared" si="1"/>
        <v>175073.06427303446</v>
      </c>
    </row>
    <row r="25" spans="1:10" x14ac:dyDescent="0.2">
      <c r="A25" t="s">
        <v>7</v>
      </c>
      <c r="B25" t="s">
        <v>14</v>
      </c>
      <c r="C25">
        <v>7</v>
      </c>
      <c r="D25">
        <v>3</v>
      </c>
      <c r="E25">
        <v>2020</v>
      </c>
      <c r="F25">
        <v>191814</v>
      </c>
      <c r="G25">
        <v>2.9807699999999999E-2</v>
      </c>
      <c r="I25">
        <f t="shared" si="1"/>
        <v>191688.75632780459</v>
      </c>
    </row>
    <row r="26" spans="1:10" x14ac:dyDescent="0.2">
      <c r="A26" t="s">
        <v>7</v>
      </c>
      <c r="B26" t="s">
        <v>15</v>
      </c>
      <c r="C26">
        <v>8</v>
      </c>
      <c r="D26">
        <v>3</v>
      </c>
      <c r="E26">
        <v>2020</v>
      </c>
      <c r="F26" s="2">
        <v>77068</v>
      </c>
      <c r="G26">
        <v>1.4227099999999999E-2</v>
      </c>
      <c r="I26">
        <f t="shared" si="1"/>
        <v>74205.518424168549</v>
      </c>
    </row>
    <row r="27" spans="1:10" x14ac:dyDescent="0.2">
      <c r="A27" t="s">
        <v>7</v>
      </c>
      <c r="B27" t="s">
        <v>16</v>
      </c>
      <c r="C27">
        <v>9</v>
      </c>
      <c r="D27">
        <v>3</v>
      </c>
      <c r="E27">
        <v>2020</v>
      </c>
      <c r="F27">
        <v>386202</v>
      </c>
      <c r="G27">
        <v>0.101952</v>
      </c>
      <c r="I27">
        <f t="shared" si="1"/>
        <v>381761.89884743706</v>
      </c>
    </row>
    <row r="28" spans="1:10" x14ac:dyDescent="0.2">
      <c r="A28" t="s">
        <v>7</v>
      </c>
      <c r="B28" t="s">
        <v>17</v>
      </c>
      <c r="C28">
        <v>10</v>
      </c>
      <c r="D28">
        <v>3</v>
      </c>
      <c r="E28">
        <v>2020</v>
      </c>
      <c r="F28" s="2">
        <v>110803</v>
      </c>
      <c r="G28">
        <v>0.1107889</v>
      </c>
      <c r="I28">
        <f t="shared" si="1"/>
        <v>118781.79973266089</v>
      </c>
    </row>
    <row r="29" spans="1:10" x14ac:dyDescent="0.2">
      <c r="A29" t="s">
        <v>7</v>
      </c>
      <c r="B29" t="s">
        <v>18</v>
      </c>
      <c r="C29">
        <v>11</v>
      </c>
      <c r="D29">
        <v>3</v>
      </c>
      <c r="E29">
        <v>2020</v>
      </c>
      <c r="F29">
        <v>54223</v>
      </c>
      <c r="G29">
        <v>2.1313800000000001E-2</v>
      </c>
      <c r="I29">
        <f t="shared" si="1"/>
        <v>55556.050709209929</v>
      </c>
    </row>
    <row r="30" spans="1:10" x14ac:dyDescent="0.2">
      <c r="A30" t="s">
        <v>7</v>
      </c>
      <c r="B30" t="s">
        <v>19</v>
      </c>
      <c r="C30">
        <v>12</v>
      </c>
      <c r="D30">
        <v>3</v>
      </c>
      <c r="E30">
        <v>2020</v>
      </c>
      <c r="F30" s="2">
        <v>88873</v>
      </c>
      <c r="G30">
        <v>4.3270500000000003E-2</v>
      </c>
      <c r="I30">
        <f t="shared" si="1"/>
        <v>97554.352011144627</v>
      </c>
    </row>
    <row r="31" spans="1:10" x14ac:dyDescent="0.2">
      <c r="A31" t="s">
        <v>7</v>
      </c>
      <c r="B31" t="s">
        <v>20</v>
      </c>
      <c r="C31">
        <v>13</v>
      </c>
      <c r="D31">
        <v>3</v>
      </c>
      <c r="E31">
        <v>2020</v>
      </c>
      <c r="F31" s="2">
        <v>126866</v>
      </c>
      <c r="G31">
        <v>3.1913400000000001E-2</v>
      </c>
      <c r="I31">
        <f t="shared" si="1"/>
        <v>132777.29247321206</v>
      </c>
    </row>
    <row r="32" spans="1:10" x14ac:dyDescent="0.2">
      <c r="A32" t="s">
        <v>7</v>
      </c>
      <c r="B32" t="s">
        <v>21</v>
      </c>
      <c r="C32">
        <v>14</v>
      </c>
      <c r="D32">
        <v>3</v>
      </c>
      <c r="E32">
        <v>2020</v>
      </c>
      <c r="F32">
        <v>72175</v>
      </c>
      <c r="G32">
        <v>7.8383499999999995E-2</v>
      </c>
      <c r="I32">
        <f t="shared" si="1"/>
        <v>78523.078353252975</v>
      </c>
    </row>
    <row r="33" spans="1:10" x14ac:dyDescent="0.2">
      <c r="A33" t="s">
        <v>7</v>
      </c>
      <c r="B33" t="s">
        <v>22</v>
      </c>
      <c r="C33">
        <v>15</v>
      </c>
      <c r="D33">
        <v>3</v>
      </c>
      <c r="E33">
        <v>2020</v>
      </c>
      <c r="F33" s="2">
        <v>28054</v>
      </c>
      <c r="G33">
        <v>6.0968999999999997E-3</v>
      </c>
      <c r="I33">
        <f t="shared" si="1"/>
        <v>28353.578146747826</v>
      </c>
    </row>
    <row r="34" spans="1:10" x14ac:dyDescent="0.2">
      <c r="A34" t="s">
        <v>7</v>
      </c>
      <c r="B34" t="s">
        <v>23</v>
      </c>
      <c r="C34">
        <v>16</v>
      </c>
      <c r="D34">
        <v>3</v>
      </c>
      <c r="E34">
        <v>2020</v>
      </c>
      <c r="F34" s="2">
        <v>32118</v>
      </c>
      <c r="G34">
        <v>5.2973100000000002E-2</v>
      </c>
      <c r="I34">
        <f t="shared" si="1"/>
        <v>36193.283250018554</v>
      </c>
    </row>
    <row r="35" spans="1:10" x14ac:dyDescent="0.2">
      <c r="A35" t="s">
        <v>7</v>
      </c>
      <c r="B35" t="s">
        <v>24</v>
      </c>
      <c r="C35">
        <v>17</v>
      </c>
      <c r="D35">
        <v>3</v>
      </c>
      <c r="E35">
        <v>2020</v>
      </c>
      <c r="F35" s="2">
        <v>128957</v>
      </c>
      <c r="G35">
        <v>4.1856900000000002E-2</v>
      </c>
      <c r="I35">
        <f t="shared" si="1"/>
        <v>127969.36321285229</v>
      </c>
    </row>
    <row r="36" spans="1:10" x14ac:dyDescent="0.2">
      <c r="A36" t="s">
        <v>7</v>
      </c>
      <c r="B36" t="s">
        <v>8</v>
      </c>
      <c r="C36">
        <v>1</v>
      </c>
      <c r="D36">
        <v>4</v>
      </c>
      <c r="E36">
        <v>2020</v>
      </c>
      <c r="F36">
        <f>L5</f>
        <v>1769535.0849532892</v>
      </c>
      <c r="G36">
        <v>4.2346300000000003E-2</v>
      </c>
      <c r="H36">
        <f>($H$3-F36)/$J$3</f>
        <v>3.4201011194553775E-3</v>
      </c>
      <c r="J36">
        <f>SUM(I37:I52)</f>
        <v>1769535.084953289</v>
      </c>
    </row>
    <row r="37" spans="1:10" x14ac:dyDescent="0.2">
      <c r="A37" t="s">
        <v>7</v>
      </c>
      <c r="B37" t="s">
        <v>9</v>
      </c>
      <c r="C37">
        <v>2</v>
      </c>
      <c r="D37">
        <v>4</v>
      </c>
      <c r="E37">
        <v>2020</v>
      </c>
      <c r="G37">
        <v>0.24900900000000001</v>
      </c>
      <c r="I37">
        <f>F3*(1-$H$36/G3)</f>
        <v>40412.214544977556</v>
      </c>
    </row>
    <row r="38" spans="1:10" x14ac:dyDescent="0.2">
      <c r="A38" t="s">
        <v>7</v>
      </c>
      <c r="B38" t="s">
        <v>10</v>
      </c>
      <c r="C38">
        <v>3</v>
      </c>
      <c r="D38">
        <v>4</v>
      </c>
      <c r="E38">
        <v>2020</v>
      </c>
      <c r="G38">
        <v>3.3139700000000001E-2</v>
      </c>
      <c r="I38">
        <f t="shared" ref="I38:I52" si="2">F4*(1-$H$36/G4)</f>
        <v>133184.28800950409</v>
      </c>
    </row>
    <row r="39" spans="1:10" x14ac:dyDescent="0.2">
      <c r="A39" t="s">
        <v>7</v>
      </c>
      <c r="B39" t="s">
        <v>11</v>
      </c>
      <c r="C39">
        <v>4</v>
      </c>
      <c r="D39">
        <v>4</v>
      </c>
      <c r="E39">
        <v>2020</v>
      </c>
      <c r="G39">
        <v>3.5033599999999998E-2</v>
      </c>
      <c r="I39">
        <f t="shared" si="2"/>
        <v>39395.955143828127</v>
      </c>
    </row>
    <row r="40" spans="1:10" x14ac:dyDescent="0.2">
      <c r="A40" t="s">
        <v>7</v>
      </c>
      <c r="B40" t="s">
        <v>12</v>
      </c>
      <c r="C40">
        <v>5</v>
      </c>
      <c r="D40">
        <v>4</v>
      </c>
      <c r="E40">
        <v>2020</v>
      </c>
      <c r="G40">
        <v>1.99499E-2</v>
      </c>
      <c r="I40">
        <f t="shared" si="2"/>
        <v>119770.80024363461</v>
      </c>
    </row>
    <row r="41" spans="1:10" x14ac:dyDescent="0.2">
      <c r="A41" t="s">
        <v>7</v>
      </c>
      <c r="B41" t="s">
        <v>13</v>
      </c>
      <c r="C41">
        <v>6</v>
      </c>
      <c r="D41">
        <v>4</v>
      </c>
      <c r="E41">
        <v>2020</v>
      </c>
      <c r="G41">
        <v>1.85046E-2</v>
      </c>
      <c r="I41">
        <f t="shared" si="2"/>
        <v>162031.643914863</v>
      </c>
    </row>
    <row r="42" spans="1:10" x14ac:dyDescent="0.2">
      <c r="A42" t="s">
        <v>7</v>
      </c>
      <c r="B42" t="s">
        <v>14</v>
      </c>
      <c r="C42">
        <v>7</v>
      </c>
      <c r="D42">
        <v>4</v>
      </c>
      <c r="E42">
        <v>2020</v>
      </c>
      <c r="G42">
        <v>2.9807699999999999E-2</v>
      </c>
      <c r="I42">
        <f t="shared" si="2"/>
        <v>183257.02609267613</v>
      </c>
    </row>
    <row r="43" spans="1:10" x14ac:dyDescent="0.2">
      <c r="A43" t="s">
        <v>7</v>
      </c>
      <c r="B43" t="s">
        <v>15</v>
      </c>
      <c r="C43">
        <v>8</v>
      </c>
      <c r="D43">
        <v>4</v>
      </c>
      <c r="E43">
        <v>2020</v>
      </c>
      <c r="G43">
        <v>1.4227099999999999E-2</v>
      </c>
      <c r="I43">
        <f t="shared" si="2"/>
        <v>66710.929331070307</v>
      </c>
    </row>
    <row r="44" spans="1:10" x14ac:dyDescent="0.2">
      <c r="A44" t="s">
        <v>7</v>
      </c>
      <c r="B44" t="s">
        <v>16</v>
      </c>
      <c r="C44">
        <v>9</v>
      </c>
      <c r="D44">
        <v>4</v>
      </c>
      <c r="E44">
        <v>2020</v>
      </c>
      <c r="G44">
        <v>0.101952</v>
      </c>
      <c r="I44">
        <f t="shared" si="2"/>
        <v>377115.1090972508</v>
      </c>
    </row>
    <row r="45" spans="1:10" x14ac:dyDescent="0.2">
      <c r="A45" t="s">
        <v>7</v>
      </c>
      <c r="B45" t="s">
        <v>17</v>
      </c>
      <c r="C45">
        <v>10</v>
      </c>
      <c r="D45">
        <v>4</v>
      </c>
      <c r="E45">
        <v>2020</v>
      </c>
      <c r="G45">
        <v>0.1107889</v>
      </c>
      <c r="I45">
        <f>F11*(1-$H$36/G11)</f>
        <v>117453.65808603214</v>
      </c>
    </row>
    <row r="46" spans="1:10" x14ac:dyDescent="0.2">
      <c r="A46" t="s">
        <v>7</v>
      </c>
      <c r="B46" t="s">
        <v>18</v>
      </c>
      <c r="C46">
        <v>11</v>
      </c>
      <c r="D46">
        <v>4</v>
      </c>
      <c r="E46">
        <v>2020</v>
      </c>
      <c r="G46">
        <v>2.1313800000000001E-2</v>
      </c>
      <c r="I46">
        <f>F12*(1-$H$36/G12)</f>
        <v>52026.035696466621</v>
      </c>
    </row>
    <row r="47" spans="1:10" x14ac:dyDescent="0.2">
      <c r="A47" t="s">
        <v>7</v>
      </c>
      <c r="B47" t="s">
        <v>19</v>
      </c>
      <c r="C47">
        <v>12</v>
      </c>
      <c r="D47">
        <v>4</v>
      </c>
      <c r="E47">
        <v>2020</v>
      </c>
      <c r="G47">
        <v>4.3270500000000003E-2</v>
      </c>
      <c r="I47">
        <f t="shared" si="2"/>
        <v>94670.081300784237</v>
      </c>
    </row>
    <row r="48" spans="1:10" x14ac:dyDescent="0.2">
      <c r="A48" t="s">
        <v>7</v>
      </c>
      <c r="B48" t="s">
        <v>20</v>
      </c>
      <c r="C48">
        <v>13</v>
      </c>
      <c r="D48">
        <v>4</v>
      </c>
      <c r="E48">
        <v>2020</v>
      </c>
      <c r="G48">
        <v>3.1913400000000001E-2</v>
      </c>
      <c r="I48">
        <f t="shared" si="2"/>
        <v>127350.8517558218</v>
      </c>
    </row>
    <row r="49" spans="1:10" x14ac:dyDescent="0.2">
      <c r="A49" t="s">
        <v>7</v>
      </c>
      <c r="B49" t="s">
        <v>21</v>
      </c>
      <c r="C49">
        <v>14</v>
      </c>
      <c r="D49">
        <v>4</v>
      </c>
      <c r="E49">
        <v>2020</v>
      </c>
      <c r="G49">
        <v>7.8383499999999995E-2</v>
      </c>
      <c r="I49">
        <f t="shared" si="2"/>
        <v>77271.590823979073</v>
      </c>
    </row>
    <row r="50" spans="1:10" x14ac:dyDescent="0.2">
      <c r="A50" t="s">
        <v>7</v>
      </c>
      <c r="B50" t="s">
        <v>22</v>
      </c>
      <c r="C50">
        <v>15</v>
      </c>
      <c r="D50">
        <v>4</v>
      </c>
      <c r="E50">
        <v>2020</v>
      </c>
      <c r="G50">
        <v>6.0968999999999997E-3</v>
      </c>
      <c r="I50">
        <f t="shared" si="2"/>
        <v>19506.224058737556</v>
      </c>
    </row>
    <row r="51" spans="1:10" x14ac:dyDescent="0.2">
      <c r="A51" t="s">
        <v>7</v>
      </c>
      <c r="B51" t="s">
        <v>23</v>
      </c>
      <c r="C51">
        <v>16</v>
      </c>
      <c r="D51">
        <v>4</v>
      </c>
      <c r="E51">
        <v>2020</v>
      </c>
      <c r="G51">
        <v>5.2973100000000002E-2</v>
      </c>
      <c r="I51">
        <f t="shared" si="2"/>
        <v>35327.714551775302</v>
      </c>
    </row>
    <row r="52" spans="1:10" x14ac:dyDescent="0.2">
      <c r="A52" t="s">
        <v>7</v>
      </c>
      <c r="B52" t="s">
        <v>24</v>
      </c>
      <c r="C52">
        <v>17</v>
      </c>
      <c r="D52">
        <v>4</v>
      </c>
      <c r="E52">
        <v>2020</v>
      </c>
      <c r="G52">
        <v>4.1856900000000002E-2</v>
      </c>
      <c r="I52">
        <f t="shared" si="2"/>
        <v>124050.96230188792</v>
      </c>
    </row>
    <row r="53" spans="1:10" x14ac:dyDescent="0.2">
      <c r="A53" t="s">
        <v>7</v>
      </c>
      <c r="B53" t="s">
        <v>8</v>
      </c>
      <c r="C53">
        <v>1</v>
      </c>
      <c r="D53">
        <v>5</v>
      </c>
      <c r="E53">
        <v>2020</v>
      </c>
      <c r="F53">
        <f>L6</f>
        <v>1794354.6995730679</v>
      </c>
      <c r="G53">
        <v>4.2346300000000003E-2</v>
      </c>
      <c r="H53">
        <f>($H$3-F53)/$J$3</f>
        <v>3.0318661965100099E-3</v>
      </c>
      <c r="J53">
        <f>SUM(I54:I69)</f>
        <v>1794354.6995730679</v>
      </c>
    </row>
    <row r="54" spans="1:10" x14ac:dyDescent="0.2">
      <c r="A54" t="s">
        <v>7</v>
      </c>
      <c r="B54" t="s">
        <v>9</v>
      </c>
      <c r="C54">
        <v>2</v>
      </c>
      <c r="D54">
        <v>5</v>
      </c>
      <c r="E54">
        <v>2020</v>
      </c>
      <c r="G54">
        <v>0.24900900000000001</v>
      </c>
      <c r="I54">
        <f>F3*(1-$H$53/G3)</f>
        <v>40476.099488765474</v>
      </c>
    </row>
    <row r="55" spans="1:10" x14ac:dyDescent="0.2">
      <c r="A55" t="s">
        <v>7</v>
      </c>
      <c r="B55" t="s">
        <v>10</v>
      </c>
      <c r="C55">
        <v>3</v>
      </c>
      <c r="D55">
        <v>5</v>
      </c>
      <c r="E55">
        <v>2020</v>
      </c>
      <c r="G55">
        <v>3.3139700000000001E-2</v>
      </c>
      <c r="I55">
        <f t="shared" ref="I55:I69" si="3">F4*(1-$H$53/G4)</f>
        <v>134924.10933080569</v>
      </c>
    </row>
    <row r="56" spans="1:10" x14ac:dyDescent="0.2">
      <c r="A56" t="s">
        <v>7</v>
      </c>
      <c r="B56" t="s">
        <v>11</v>
      </c>
      <c r="C56">
        <v>4</v>
      </c>
      <c r="D56">
        <v>5</v>
      </c>
      <c r="E56">
        <v>2020</v>
      </c>
      <c r="G56">
        <v>3.5033599999999998E-2</v>
      </c>
      <c r="I56">
        <f t="shared" si="3"/>
        <v>39879.763837937469</v>
      </c>
    </row>
    <row r="57" spans="1:10" x14ac:dyDescent="0.2">
      <c r="A57" t="s">
        <v>7</v>
      </c>
      <c r="B57" t="s">
        <v>12</v>
      </c>
      <c r="C57">
        <v>5</v>
      </c>
      <c r="D57">
        <v>5</v>
      </c>
      <c r="E57">
        <v>2020</v>
      </c>
      <c r="G57">
        <v>1.99499E-2</v>
      </c>
      <c r="I57">
        <f t="shared" si="3"/>
        <v>122583.85367155149</v>
      </c>
    </row>
    <row r="58" spans="1:10" x14ac:dyDescent="0.2">
      <c r="A58" t="s">
        <v>7</v>
      </c>
      <c r="B58" t="s">
        <v>13</v>
      </c>
      <c r="C58">
        <v>6</v>
      </c>
      <c r="D58">
        <v>5</v>
      </c>
      <c r="E58">
        <v>2020</v>
      </c>
      <c r="G58">
        <v>1.85046E-2</v>
      </c>
      <c r="I58">
        <f t="shared" si="3"/>
        <v>166201.90792483499</v>
      </c>
    </row>
    <row r="59" spans="1:10" x14ac:dyDescent="0.2">
      <c r="A59" t="s">
        <v>7</v>
      </c>
      <c r="B59" t="s">
        <v>14</v>
      </c>
      <c r="C59">
        <v>7</v>
      </c>
      <c r="D59">
        <v>5</v>
      </c>
      <c r="E59">
        <v>2020</v>
      </c>
      <c r="G59">
        <v>2.9807699999999999E-2</v>
      </c>
      <c r="I59">
        <f t="shared" si="3"/>
        <v>185953.24630302435</v>
      </c>
    </row>
    <row r="60" spans="1:10" x14ac:dyDescent="0.2">
      <c r="A60" t="s">
        <v>7</v>
      </c>
      <c r="B60" t="s">
        <v>15</v>
      </c>
      <c r="C60">
        <v>8</v>
      </c>
      <c r="D60">
        <v>5</v>
      </c>
      <c r="E60">
        <v>2020</v>
      </c>
      <c r="G60">
        <v>1.4227099999999999E-2</v>
      </c>
      <c r="I60">
        <f t="shared" si="3"/>
        <v>69107.479270118391</v>
      </c>
    </row>
    <row r="61" spans="1:10" x14ac:dyDescent="0.2">
      <c r="A61" t="s">
        <v>7</v>
      </c>
      <c r="B61" t="s">
        <v>16</v>
      </c>
      <c r="C61">
        <v>9</v>
      </c>
      <c r="D61">
        <v>5</v>
      </c>
      <c r="E61">
        <v>2020</v>
      </c>
      <c r="G61">
        <v>0.101952</v>
      </c>
      <c r="I61">
        <f t="shared" si="3"/>
        <v>378601.01627031167</v>
      </c>
    </row>
    <row r="62" spans="1:10" x14ac:dyDescent="0.2">
      <c r="A62" t="s">
        <v>7</v>
      </c>
      <c r="B62" t="s">
        <v>17</v>
      </c>
      <c r="C62">
        <v>10</v>
      </c>
      <c r="D62">
        <v>5</v>
      </c>
      <c r="E62">
        <v>2020</v>
      </c>
      <c r="G62">
        <v>0.1107889</v>
      </c>
      <c r="I62">
        <f t="shared" si="3"/>
        <v>117878.35885918146</v>
      </c>
    </row>
    <row r="63" spans="1:10" x14ac:dyDescent="0.2">
      <c r="A63" t="s">
        <v>7</v>
      </c>
      <c r="B63" t="s">
        <v>18</v>
      </c>
      <c r="C63">
        <v>11</v>
      </c>
      <c r="D63">
        <v>5</v>
      </c>
      <c r="E63">
        <v>2020</v>
      </c>
      <c r="G63">
        <v>2.1313800000000001E-2</v>
      </c>
      <c r="I63">
        <f t="shared" si="3"/>
        <v>53154.831039151853</v>
      </c>
    </row>
    <row r="64" spans="1:10" x14ac:dyDescent="0.2">
      <c r="A64" t="s">
        <v>7</v>
      </c>
      <c r="B64" t="s">
        <v>19</v>
      </c>
      <c r="C64">
        <v>12</v>
      </c>
      <c r="D64">
        <v>5</v>
      </c>
      <c r="E64">
        <v>2020</v>
      </c>
      <c r="G64">
        <v>4.3270500000000003E-2</v>
      </c>
      <c r="I64">
        <f t="shared" si="3"/>
        <v>95592.38654117132</v>
      </c>
    </row>
    <row r="65" spans="1:9" x14ac:dyDescent="0.2">
      <c r="A65" t="s">
        <v>7</v>
      </c>
      <c r="B65" t="s">
        <v>20</v>
      </c>
      <c r="C65">
        <v>13</v>
      </c>
      <c r="D65">
        <v>5</v>
      </c>
      <c r="E65">
        <v>2020</v>
      </c>
      <c r="G65">
        <v>3.1913400000000001E-2</v>
      </c>
      <c r="I65">
        <f t="shared" si="3"/>
        <v>129086.06845802709</v>
      </c>
    </row>
    <row r="66" spans="1:9" x14ac:dyDescent="0.2">
      <c r="A66" t="s">
        <v>7</v>
      </c>
      <c r="B66" t="s">
        <v>21</v>
      </c>
      <c r="C66">
        <v>14</v>
      </c>
      <c r="D66">
        <v>5</v>
      </c>
      <c r="E66">
        <v>2020</v>
      </c>
      <c r="G66">
        <v>7.8383499999999995E-2</v>
      </c>
      <c r="I66">
        <f t="shared" si="3"/>
        <v>77671.779856992609</v>
      </c>
    </row>
    <row r="67" spans="1:9" x14ac:dyDescent="0.2">
      <c r="A67" t="s">
        <v>7</v>
      </c>
      <c r="B67" t="s">
        <v>22</v>
      </c>
      <c r="C67">
        <v>15</v>
      </c>
      <c r="D67">
        <v>5</v>
      </c>
      <c r="E67">
        <v>2020</v>
      </c>
      <c r="G67">
        <v>6.0968999999999997E-3</v>
      </c>
      <c r="I67">
        <f t="shared" si="3"/>
        <v>22335.348596049917</v>
      </c>
    </row>
    <row r="68" spans="1:9" x14ac:dyDescent="0.2">
      <c r="A68" t="s">
        <v>7</v>
      </c>
      <c r="B68" t="s">
        <v>23</v>
      </c>
      <c r="C68">
        <v>16</v>
      </c>
      <c r="D68">
        <v>5</v>
      </c>
      <c r="E68">
        <v>2020</v>
      </c>
      <c r="G68">
        <v>5.2973100000000002E-2</v>
      </c>
      <c r="I68">
        <f t="shared" si="3"/>
        <v>35604.498053211966</v>
      </c>
    </row>
    <row r="69" spans="1:9" x14ac:dyDescent="0.2">
      <c r="A69" t="s">
        <v>7</v>
      </c>
      <c r="B69" t="s">
        <v>24</v>
      </c>
      <c r="C69">
        <v>17</v>
      </c>
      <c r="D69">
        <v>5</v>
      </c>
      <c r="E69">
        <v>2020</v>
      </c>
      <c r="G69">
        <v>4.1856900000000002E-2</v>
      </c>
      <c r="I69">
        <f t="shared" si="3"/>
        <v>125303.9520719322</v>
      </c>
    </row>
    <row r="70" spans="1:9" x14ac:dyDescent="0.2">
      <c r="A70" t="s">
        <v>7</v>
      </c>
      <c r="B70" t="s">
        <v>8</v>
      </c>
      <c r="C70">
        <v>1</v>
      </c>
      <c r="D70">
        <v>6</v>
      </c>
      <c r="E70">
        <v>2020</v>
      </c>
      <c r="F70">
        <f>L7</f>
        <v>1808460.2162751681</v>
      </c>
      <c r="G70">
        <v>4.2346300000000003E-2</v>
      </c>
      <c r="H70">
        <f>($H$3-F70)/$J$3</f>
        <v>2.8112240038798133E-3</v>
      </c>
    </row>
    <row r="71" spans="1:9" x14ac:dyDescent="0.2">
      <c r="A71" t="s">
        <v>7</v>
      </c>
      <c r="B71" t="s">
        <v>9</v>
      </c>
      <c r="C71">
        <v>2</v>
      </c>
      <c r="D71">
        <v>6</v>
      </c>
      <c r="E71">
        <v>2020</v>
      </c>
      <c r="G71">
        <v>0.24900900000000001</v>
      </c>
      <c r="I71">
        <f>F3*(1-$H$70/G3)</f>
        <v>40512.406665787275</v>
      </c>
    </row>
    <row r="72" spans="1:9" x14ac:dyDescent="0.2">
      <c r="A72" t="s">
        <v>7</v>
      </c>
      <c r="B72" t="s">
        <v>10</v>
      </c>
      <c r="C72">
        <v>3</v>
      </c>
      <c r="D72">
        <v>6</v>
      </c>
      <c r="E72">
        <v>2020</v>
      </c>
      <c r="G72">
        <v>3.3139700000000001E-2</v>
      </c>
      <c r="I72">
        <f t="shared" ref="I72:I86" si="4">F4*(1-$H$70/G4)</f>
        <v>135912.88691991192</v>
      </c>
    </row>
    <row r="73" spans="1:9" x14ac:dyDescent="0.2">
      <c r="A73" t="s">
        <v>7</v>
      </c>
      <c r="B73" t="s">
        <v>11</v>
      </c>
      <c r="C73">
        <v>4</v>
      </c>
      <c r="D73">
        <v>6</v>
      </c>
      <c r="E73">
        <v>2020</v>
      </c>
      <c r="G73">
        <v>3.5033599999999998E-2</v>
      </c>
      <c r="I73">
        <f t="shared" si="4"/>
        <v>40154.722644507419</v>
      </c>
    </row>
    <row r="74" spans="1:9" x14ac:dyDescent="0.2">
      <c r="A74" t="s">
        <v>7</v>
      </c>
      <c r="B74" t="s">
        <v>12</v>
      </c>
      <c r="C74">
        <v>5</v>
      </c>
      <c r="D74">
        <v>6</v>
      </c>
      <c r="E74">
        <v>2020</v>
      </c>
      <c r="G74">
        <v>1.99499E-2</v>
      </c>
      <c r="I74">
        <f t="shared" si="4"/>
        <v>124182.571972349</v>
      </c>
    </row>
    <row r="75" spans="1:9" x14ac:dyDescent="0.2">
      <c r="A75" t="s">
        <v>7</v>
      </c>
      <c r="B75" t="s">
        <v>13</v>
      </c>
      <c r="C75">
        <v>6</v>
      </c>
      <c r="D75">
        <v>6</v>
      </c>
      <c r="E75">
        <v>2020</v>
      </c>
      <c r="G75">
        <v>1.85046E-2</v>
      </c>
      <c r="I75">
        <f t="shared" si="4"/>
        <v>168571.95796573895</v>
      </c>
    </row>
    <row r="76" spans="1:9" x14ac:dyDescent="0.2">
      <c r="A76" t="s">
        <v>7</v>
      </c>
      <c r="B76" t="s">
        <v>14</v>
      </c>
      <c r="C76">
        <v>7</v>
      </c>
      <c r="D76">
        <v>6</v>
      </c>
      <c r="E76">
        <v>2020</v>
      </c>
      <c r="G76">
        <v>2.9807699999999999E-2</v>
      </c>
      <c r="I76">
        <f t="shared" si="4"/>
        <v>187485.56579275971</v>
      </c>
    </row>
    <row r="77" spans="1:9" x14ac:dyDescent="0.2">
      <c r="A77" t="s">
        <v>7</v>
      </c>
      <c r="B77" t="s">
        <v>15</v>
      </c>
      <c r="C77">
        <v>8</v>
      </c>
      <c r="D77">
        <v>6</v>
      </c>
      <c r="E77">
        <v>2020</v>
      </c>
      <c r="G77">
        <v>1.4227099999999999E-2</v>
      </c>
      <c r="I77">
        <f t="shared" si="4"/>
        <v>70469.489748948356</v>
      </c>
    </row>
    <row r="78" spans="1:9" x14ac:dyDescent="0.2">
      <c r="A78" t="s">
        <v>7</v>
      </c>
      <c r="B78" t="s">
        <v>16</v>
      </c>
      <c r="C78">
        <v>9</v>
      </c>
      <c r="D78">
        <v>6</v>
      </c>
      <c r="E78">
        <v>2020</v>
      </c>
      <c r="G78">
        <v>0.101952</v>
      </c>
      <c r="I78">
        <f t="shared" si="4"/>
        <v>379445.48902979912</v>
      </c>
    </row>
    <row r="79" spans="1:9" x14ac:dyDescent="0.2">
      <c r="A79" t="s">
        <v>7</v>
      </c>
      <c r="B79" t="s">
        <v>17</v>
      </c>
      <c r="C79">
        <v>10</v>
      </c>
      <c r="D79">
        <v>6</v>
      </c>
      <c r="E79">
        <v>2020</v>
      </c>
      <c r="G79">
        <v>0.1107889</v>
      </c>
      <c r="I79">
        <f t="shared" si="4"/>
        <v>118119.72537275653</v>
      </c>
    </row>
    <row r="80" spans="1:9" x14ac:dyDescent="0.2">
      <c r="A80" t="s">
        <v>7</v>
      </c>
      <c r="B80" t="s">
        <v>18</v>
      </c>
      <c r="C80">
        <v>11</v>
      </c>
      <c r="D80">
        <v>6</v>
      </c>
      <c r="E80">
        <v>2020</v>
      </c>
      <c r="G80">
        <v>2.1313800000000001E-2</v>
      </c>
      <c r="I80">
        <f t="shared" si="4"/>
        <v>53796.349523762445</v>
      </c>
    </row>
    <row r="81" spans="1:9" x14ac:dyDescent="0.2">
      <c r="A81" t="s">
        <v>7</v>
      </c>
      <c r="B81" t="s">
        <v>19</v>
      </c>
      <c r="C81">
        <v>12</v>
      </c>
      <c r="D81">
        <v>6</v>
      </c>
      <c r="E81">
        <v>2020</v>
      </c>
      <c r="G81">
        <v>4.3270500000000003E-2</v>
      </c>
      <c r="I81">
        <f t="shared" si="4"/>
        <v>96116.552293622095</v>
      </c>
    </row>
    <row r="82" spans="1:9" x14ac:dyDescent="0.2">
      <c r="A82" t="s">
        <v>7</v>
      </c>
      <c r="B82" t="s">
        <v>20</v>
      </c>
      <c r="C82">
        <v>13</v>
      </c>
      <c r="D82">
        <v>6</v>
      </c>
      <c r="E82">
        <v>2020</v>
      </c>
      <c r="G82">
        <v>3.1913400000000001E-2</v>
      </c>
      <c r="I82">
        <f t="shared" si="4"/>
        <v>130072.22914382658</v>
      </c>
    </row>
    <row r="83" spans="1:9" x14ac:dyDescent="0.2">
      <c r="A83" t="s">
        <v>7</v>
      </c>
      <c r="B83" t="s">
        <v>21</v>
      </c>
      <c r="C83">
        <v>14</v>
      </c>
      <c r="D83">
        <v>6</v>
      </c>
      <c r="E83">
        <v>2020</v>
      </c>
      <c r="G83">
        <v>7.8383499999999995E-2</v>
      </c>
      <c r="I83">
        <f t="shared" si="4"/>
        <v>77899.215825505657</v>
      </c>
    </row>
    <row r="84" spans="1:9" x14ac:dyDescent="0.2">
      <c r="A84" t="s">
        <v>7</v>
      </c>
      <c r="B84" t="s">
        <v>22</v>
      </c>
      <c r="C84">
        <v>15</v>
      </c>
      <c r="D84">
        <v>6</v>
      </c>
      <c r="E84">
        <v>2020</v>
      </c>
      <c r="G84">
        <v>6.0968999999999997E-3</v>
      </c>
      <c r="I84">
        <f t="shared" si="4"/>
        <v>23943.200451315221</v>
      </c>
    </row>
    <row r="85" spans="1:9" x14ac:dyDescent="0.2">
      <c r="A85" t="s">
        <v>7</v>
      </c>
      <c r="B85" t="s">
        <v>23</v>
      </c>
      <c r="C85">
        <v>16</v>
      </c>
      <c r="D85">
        <v>6</v>
      </c>
      <c r="E85">
        <v>2020</v>
      </c>
      <c r="G85">
        <v>5.2973100000000002E-2</v>
      </c>
      <c r="I85">
        <f t="shared" si="4"/>
        <v>35761.800024342068</v>
      </c>
    </row>
    <row r="86" spans="1:9" x14ac:dyDescent="0.2">
      <c r="A86" t="s">
        <v>7</v>
      </c>
      <c r="B86" t="s">
        <v>24</v>
      </c>
      <c r="C86">
        <v>17</v>
      </c>
      <c r="D86">
        <v>6</v>
      </c>
      <c r="E86">
        <v>2020</v>
      </c>
      <c r="G86">
        <v>4.1856900000000002E-2</v>
      </c>
      <c r="I86">
        <f t="shared" si="4"/>
        <v>126016.05290023579</v>
      </c>
    </row>
    <row r="87" spans="1:9" x14ac:dyDescent="0.2">
      <c r="A87" t="s">
        <v>7</v>
      </c>
      <c r="B87" t="s">
        <v>8</v>
      </c>
      <c r="C87">
        <v>1</v>
      </c>
      <c r="D87">
        <v>7</v>
      </c>
      <c r="E87">
        <v>2020</v>
      </c>
      <c r="F87">
        <f>L8</f>
        <v>1816036.8910047715</v>
      </c>
      <c r="G87">
        <v>4.2346300000000003E-2</v>
      </c>
      <c r="H87">
        <f>($H$3-F87)/$J$3</f>
        <v>2.692707670129588E-3</v>
      </c>
    </row>
    <row r="88" spans="1:9" x14ac:dyDescent="0.2">
      <c r="A88" t="s">
        <v>7</v>
      </c>
      <c r="B88" t="s">
        <v>9</v>
      </c>
      <c r="C88">
        <v>2</v>
      </c>
      <c r="D88">
        <v>7</v>
      </c>
      <c r="E88">
        <v>2020</v>
      </c>
      <c r="G88">
        <v>0.24900900000000001</v>
      </c>
      <c r="I88">
        <f>F3*(1-$H$87/G3)</f>
        <v>40531.908799346369</v>
      </c>
    </row>
    <row r="89" spans="1:9" x14ac:dyDescent="0.2">
      <c r="A89" t="s">
        <v>7</v>
      </c>
      <c r="B89" t="s">
        <v>10</v>
      </c>
      <c r="C89">
        <v>3</v>
      </c>
      <c r="D89">
        <v>7</v>
      </c>
      <c r="E89">
        <v>2020</v>
      </c>
      <c r="G89">
        <v>3.3139700000000001E-2</v>
      </c>
      <c r="I89">
        <f t="shared" ref="I89:I103" si="5">F4*(1-$H$87/G4)</f>
        <v>136444.00154199902</v>
      </c>
    </row>
    <row r="90" spans="1:9" x14ac:dyDescent="0.2">
      <c r="A90" t="s">
        <v>7</v>
      </c>
      <c r="B90" t="s">
        <v>11</v>
      </c>
      <c r="C90">
        <v>4</v>
      </c>
      <c r="D90">
        <v>7</v>
      </c>
      <c r="E90">
        <v>2020</v>
      </c>
      <c r="G90">
        <v>3.5033599999999998E-2</v>
      </c>
      <c r="I90">
        <f t="shared" si="5"/>
        <v>40302.414748626536</v>
      </c>
    </row>
    <row r="91" spans="1:9" x14ac:dyDescent="0.2">
      <c r="A91" t="s">
        <v>7</v>
      </c>
      <c r="B91" t="s">
        <v>12</v>
      </c>
      <c r="C91">
        <v>5</v>
      </c>
      <c r="D91">
        <v>7</v>
      </c>
      <c r="E91">
        <v>2020</v>
      </c>
      <c r="G91">
        <v>1.99499E-2</v>
      </c>
      <c r="I91">
        <f t="shared" si="5"/>
        <v>125041.31176935362</v>
      </c>
    </row>
    <row r="92" spans="1:9" x14ac:dyDescent="0.2">
      <c r="A92" t="s">
        <v>7</v>
      </c>
      <c r="B92" t="s">
        <v>13</v>
      </c>
      <c r="C92">
        <v>6</v>
      </c>
      <c r="D92">
        <v>7</v>
      </c>
      <c r="E92">
        <v>2020</v>
      </c>
      <c r="G92">
        <v>1.85046E-2</v>
      </c>
      <c r="I92">
        <f t="shared" si="5"/>
        <v>169845.01294359306</v>
      </c>
    </row>
    <row r="93" spans="1:9" x14ac:dyDescent="0.2">
      <c r="A93" t="s">
        <v>7</v>
      </c>
      <c r="B93" t="s">
        <v>14</v>
      </c>
      <c r="C93">
        <v>7</v>
      </c>
      <c r="D93">
        <v>7</v>
      </c>
      <c r="E93">
        <v>2020</v>
      </c>
      <c r="G93">
        <v>2.9807699999999999E-2</v>
      </c>
      <c r="I93">
        <f t="shared" si="5"/>
        <v>188308.63995592226</v>
      </c>
    </row>
    <row r="94" spans="1:9" x14ac:dyDescent="0.2">
      <c r="A94" t="s">
        <v>7</v>
      </c>
      <c r="B94" t="s">
        <v>15</v>
      </c>
      <c r="C94">
        <v>8</v>
      </c>
      <c r="D94">
        <v>7</v>
      </c>
      <c r="E94">
        <v>2020</v>
      </c>
      <c r="G94">
        <v>1.4227099999999999E-2</v>
      </c>
      <c r="I94">
        <f t="shared" si="5"/>
        <v>71201.083677362854</v>
      </c>
    </row>
    <row r="95" spans="1:9" x14ac:dyDescent="0.2">
      <c r="A95" t="s">
        <v>7</v>
      </c>
      <c r="B95" t="s">
        <v>16</v>
      </c>
      <c r="C95">
        <v>9</v>
      </c>
      <c r="D95">
        <v>7</v>
      </c>
      <c r="E95">
        <v>2020</v>
      </c>
      <c r="G95">
        <v>0.101952</v>
      </c>
      <c r="I95">
        <f t="shared" si="5"/>
        <v>379899.09137218579</v>
      </c>
    </row>
    <row r="96" spans="1:9" x14ac:dyDescent="0.2">
      <c r="A96" t="s">
        <v>7</v>
      </c>
      <c r="B96" t="s">
        <v>17</v>
      </c>
      <c r="C96">
        <v>10</v>
      </c>
      <c r="D96">
        <v>7</v>
      </c>
      <c r="E96">
        <v>2020</v>
      </c>
      <c r="G96">
        <v>0.1107889</v>
      </c>
      <c r="I96">
        <f t="shared" si="5"/>
        <v>118249.37362333812</v>
      </c>
    </row>
    <row r="97" spans="1:10" x14ac:dyDescent="0.2">
      <c r="A97" t="s">
        <v>7</v>
      </c>
      <c r="B97" t="s">
        <v>18</v>
      </c>
      <c r="C97">
        <v>11</v>
      </c>
      <c r="D97">
        <v>7</v>
      </c>
      <c r="E97">
        <v>2020</v>
      </c>
      <c r="G97">
        <v>2.1313800000000001E-2</v>
      </c>
      <c r="I97">
        <f t="shared" si="5"/>
        <v>54140.936467550106</v>
      </c>
    </row>
    <row r="98" spans="1:10" x14ac:dyDescent="0.2">
      <c r="A98" t="s">
        <v>7</v>
      </c>
      <c r="B98" t="s">
        <v>19</v>
      </c>
      <c r="C98">
        <v>12</v>
      </c>
      <c r="D98">
        <v>7</v>
      </c>
      <c r="E98">
        <v>2020</v>
      </c>
      <c r="G98">
        <v>4.3270500000000003E-2</v>
      </c>
      <c r="I98">
        <f t="shared" si="5"/>
        <v>96398.104078969016</v>
      </c>
    </row>
    <row r="99" spans="1:10" x14ac:dyDescent="0.2">
      <c r="A99" t="s">
        <v>7</v>
      </c>
      <c r="B99" t="s">
        <v>20</v>
      </c>
      <c r="C99">
        <v>13</v>
      </c>
      <c r="D99">
        <v>7</v>
      </c>
      <c r="E99">
        <v>2020</v>
      </c>
      <c r="G99">
        <v>3.1913400000000001E-2</v>
      </c>
      <c r="I99">
        <f t="shared" si="5"/>
        <v>130601.93811551655</v>
      </c>
    </row>
    <row r="100" spans="1:10" x14ac:dyDescent="0.2">
      <c r="A100" t="s">
        <v>7</v>
      </c>
      <c r="B100" t="s">
        <v>21</v>
      </c>
      <c r="C100">
        <v>14</v>
      </c>
      <c r="D100">
        <v>7</v>
      </c>
      <c r="E100">
        <v>2020</v>
      </c>
      <c r="G100">
        <v>7.8383499999999995E-2</v>
      </c>
      <c r="I100">
        <f t="shared" si="5"/>
        <v>78021.381386089415</v>
      </c>
    </row>
    <row r="101" spans="1:10" x14ac:dyDescent="0.2">
      <c r="A101" t="s">
        <v>7</v>
      </c>
      <c r="B101" t="s">
        <v>22</v>
      </c>
      <c r="C101">
        <v>15</v>
      </c>
      <c r="D101">
        <v>7</v>
      </c>
      <c r="E101">
        <v>2020</v>
      </c>
      <c r="G101">
        <v>6.0968999999999997E-3</v>
      </c>
      <c r="I101">
        <f t="shared" si="5"/>
        <v>24806.846270040929</v>
      </c>
    </row>
    <row r="102" spans="1:10" x14ac:dyDescent="0.2">
      <c r="A102" t="s">
        <v>7</v>
      </c>
      <c r="B102" t="s">
        <v>23</v>
      </c>
      <c r="C102">
        <v>16</v>
      </c>
      <c r="D102">
        <v>7</v>
      </c>
      <c r="E102">
        <v>2020</v>
      </c>
      <c r="G102">
        <v>5.2973100000000002E-2</v>
      </c>
      <c r="I102">
        <f t="shared" si="5"/>
        <v>35846.293623176403</v>
      </c>
    </row>
    <row r="103" spans="1:10" x14ac:dyDescent="0.2">
      <c r="A103" t="s">
        <v>7</v>
      </c>
      <c r="B103" t="s">
        <v>24</v>
      </c>
      <c r="C103">
        <v>17</v>
      </c>
      <c r="D103">
        <v>7</v>
      </c>
      <c r="E103">
        <v>2020</v>
      </c>
      <c r="G103">
        <v>4.1856900000000002E-2</v>
      </c>
      <c r="I103">
        <f t="shared" si="5"/>
        <v>126398.55263170144</v>
      </c>
    </row>
    <row r="104" spans="1:10" x14ac:dyDescent="0.2">
      <c r="A104" t="s">
        <v>7</v>
      </c>
      <c r="B104" t="s">
        <v>8</v>
      </c>
      <c r="C104">
        <v>1</v>
      </c>
      <c r="D104">
        <v>8</v>
      </c>
      <c r="E104">
        <v>2020</v>
      </c>
      <c r="F104">
        <f>L9</f>
        <v>1824521.4557583639</v>
      </c>
      <c r="G104">
        <v>4.2346300000000003E-2</v>
      </c>
      <c r="H104">
        <f>($H$3-F104)/$J$3</f>
        <v>2.5599898824524587E-3</v>
      </c>
      <c r="J104">
        <f>SUM(I105:I120)</f>
        <v>1824521.4557583644</v>
      </c>
    </row>
    <row r="105" spans="1:10" x14ac:dyDescent="0.2">
      <c r="A105" t="s">
        <v>7</v>
      </c>
      <c r="B105" t="s">
        <v>9</v>
      </c>
      <c r="C105">
        <v>2</v>
      </c>
      <c r="D105">
        <v>8</v>
      </c>
      <c r="E105">
        <v>2020</v>
      </c>
      <c r="G105">
        <v>0.24900900000000001</v>
      </c>
      <c r="I105">
        <f>F3*(1-$H$104/G3)</f>
        <v>40553.747814603128</v>
      </c>
    </row>
    <row r="106" spans="1:10" x14ac:dyDescent="0.2">
      <c r="A106" t="s">
        <v>7</v>
      </c>
      <c r="B106" t="s">
        <v>10</v>
      </c>
      <c r="C106">
        <v>3</v>
      </c>
      <c r="D106">
        <v>8</v>
      </c>
      <c r="E106">
        <v>2020</v>
      </c>
      <c r="G106">
        <v>3.3139700000000001E-2</v>
      </c>
      <c r="I106">
        <f t="shared" ref="I106:I119" si="6">F4*(1-$H$104/G4)</f>
        <v>137038.75802337084</v>
      </c>
    </row>
    <row r="107" spans="1:10" x14ac:dyDescent="0.2">
      <c r="A107" t="s">
        <v>7</v>
      </c>
      <c r="B107" t="s">
        <v>11</v>
      </c>
      <c r="C107">
        <v>4</v>
      </c>
      <c r="D107">
        <v>8</v>
      </c>
      <c r="E107">
        <v>2020</v>
      </c>
      <c r="G107">
        <v>3.5033599999999998E-2</v>
      </c>
      <c r="I107">
        <f t="shared" si="6"/>
        <v>40467.804351019891</v>
      </c>
    </row>
    <row r="108" spans="1:10" x14ac:dyDescent="0.2">
      <c r="A108" t="s">
        <v>7</v>
      </c>
      <c r="B108" t="s">
        <v>12</v>
      </c>
      <c r="C108">
        <v>5</v>
      </c>
      <c r="D108">
        <v>8</v>
      </c>
      <c r="E108">
        <v>2020</v>
      </c>
      <c r="G108">
        <v>1.99499E-2</v>
      </c>
      <c r="I108">
        <f t="shared" si="6"/>
        <v>126002.95175974477</v>
      </c>
    </row>
    <row r="109" spans="1:10" x14ac:dyDescent="0.2">
      <c r="A109" t="s">
        <v>7</v>
      </c>
      <c r="B109" t="s">
        <v>13</v>
      </c>
      <c r="C109">
        <v>6</v>
      </c>
      <c r="D109">
        <v>8</v>
      </c>
      <c r="E109">
        <v>2020</v>
      </c>
      <c r="G109">
        <v>1.85046E-2</v>
      </c>
      <c r="I109">
        <f t="shared" si="6"/>
        <v>171270.61425023005</v>
      </c>
    </row>
    <row r="110" spans="1:10" x14ac:dyDescent="0.2">
      <c r="A110" t="s">
        <v>7</v>
      </c>
      <c r="B110" t="s">
        <v>14</v>
      </c>
      <c r="C110">
        <v>7</v>
      </c>
      <c r="D110">
        <v>8</v>
      </c>
      <c r="E110">
        <v>2020</v>
      </c>
      <c r="G110">
        <v>2.9807699999999999E-2</v>
      </c>
      <c r="I110">
        <f t="shared" si="6"/>
        <v>189230.34060740678</v>
      </c>
    </row>
    <row r="111" spans="1:10" x14ac:dyDescent="0.2">
      <c r="A111" t="s">
        <v>7</v>
      </c>
      <c r="B111" t="s">
        <v>15</v>
      </c>
      <c r="C111">
        <v>8</v>
      </c>
      <c r="D111">
        <v>8</v>
      </c>
      <c r="E111">
        <v>2020</v>
      </c>
      <c r="G111">
        <v>1.4227099999999999E-2</v>
      </c>
      <c r="I111">
        <f t="shared" si="6"/>
        <v>72020.34229416943</v>
      </c>
    </row>
    <row r="112" spans="1:10" x14ac:dyDescent="0.2">
      <c r="A112" t="s">
        <v>7</v>
      </c>
      <c r="B112" t="s">
        <v>16</v>
      </c>
      <c r="C112">
        <v>9</v>
      </c>
      <c r="D112">
        <v>8</v>
      </c>
      <c r="E112">
        <v>2020</v>
      </c>
      <c r="G112">
        <v>0.101952</v>
      </c>
      <c r="I112">
        <f t="shared" si="6"/>
        <v>380407.04751174705</v>
      </c>
    </row>
    <row r="113" spans="1:10" x14ac:dyDescent="0.2">
      <c r="A113" t="s">
        <v>7</v>
      </c>
      <c r="B113" t="s">
        <v>17</v>
      </c>
      <c r="C113">
        <v>10</v>
      </c>
      <c r="D113">
        <v>8</v>
      </c>
      <c r="E113">
        <v>2020</v>
      </c>
      <c r="G113">
        <v>0.1107889</v>
      </c>
      <c r="I113">
        <f t="shared" si="6"/>
        <v>118394.55723178202</v>
      </c>
    </row>
    <row r="114" spans="1:10" x14ac:dyDescent="0.2">
      <c r="A114" t="s">
        <v>7</v>
      </c>
      <c r="B114" t="s">
        <v>18</v>
      </c>
      <c r="C114">
        <v>11</v>
      </c>
      <c r="D114">
        <v>8</v>
      </c>
      <c r="E114">
        <v>2020</v>
      </c>
      <c r="G114">
        <v>2.1313800000000001E-2</v>
      </c>
      <c r="I114">
        <f t="shared" si="6"/>
        <v>54526.814222917594</v>
      </c>
    </row>
    <row r="115" spans="1:10" x14ac:dyDescent="0.2">
      <c r="A115" t="s">
        <v>7</v>
      </c>
      <c r="B115" t="s">
        <v>19</v>
      </c>
      <c r="C115">
        <v>12</v>
      </c>
      <c r="D115">
        <v>8</v>
      </c>
      <c r="E115">
        <v>2020</v>
      </c>
      <c r="G115">
        <v>4.3270500000000003E-2</v>
      </c>
      <c r="I115">
        <f t="shared" si="6"/>
        <v>96713.393363453142</v>
      </c>
    </row>
    <row r="116" spans="1:10" x14ac:dyDescent="0.2">
      <c r="A116" t="s">
        <v>7</v>
      </c>
      <c r="B116" t="s">
        <v>20</v>
      </c>
      <c r="C116">
        <v>13</v>
      </c>
      <c r="D116">
        <v>8</v>
      </c>
      <c r="E116">
        <v>2020</v>
      </c>
      <c r="G116">
        <v>3.1913400000000001E-2</v>
      </c>
      <c r="I116">
        <f t="shared" si="6"/>
        <v>131195.12051165433</v>
      </c>
    </row>
    <row r="117" spans="1:10" x14ac:dyDescent="0.2">
      <c r="A117" t="s">
        <v>7</v>
      </c>
      <c r="B117" t="s">
        <v>21</v>
      </c>
      <c r="C117">
        <v>14</v>
      </c>
      <c r="D117">
        <v>8</v>
      </c>
      <c r="E117">
        <v>2020</v>
      </c>
      <c r="G117">
        <v>7.8383499999999995E-2</v>
      </c>
      <c r="I117">
        <f t="shared" si="6"/>
        <v>78158.185676417721</v>
      </c>
    </row>
    <row r="118" spans="1:10" x14ac:dyDescent="0.2">
      <c r="A118" t="s">
        <v>7</v>
      </c>
      <c r="B118" t="s">
        <v>22</v>
      </c>
      <c r="C118">
        <v>15</v>
      </c>
      <c r="D118">
        <v>8</v>
      </c>
      <c r="E118">
        <v>2020</v>
      </c>
      <c r="G118">
        <v>6.0968999999999997E-3</v>
      </c>
      <c r="I118">
        <f t="shared" si="6"/>
        <v>25773.980155902129</v>
      </c>
    </row>
    <row r="119" spans="1:10" x14ac:dyDescent="0.2">
      <c r="A119" t="s">
        <v>7</v>
      </c>
      <c r="B119" t="s">
        <v>23</v>
      </c>
      <c r="C119">
        <v>16</v>
      </c>
      <c r="D119">
        <v>8</v>
      </c>
      <c r="E119">
        <v>2020</v>
      </c>
      <c r="G119">
        <v>5.2973100000000002E-2</v>
      </c>
      <c r="I119">
        <f t="shared" si="6"/>
        <v>35940.911834483923</v>
      </c>
    </row>
    <row r="120" spans="1:10" x14ac:dyDescent="0.2">
      <c r="A120" t="s">
        <v>7</v>
      </c>
      <c r="B120" t="s">
        <v>24</v>
      </c>
      <c r="C120">
        <v>17</v>
      </c>
      <c r="D120">
        <v>8</v>
      </c>
      <c r="E120">
        <v>2020</v>
      </c>
      <c r="G120">
        <v>4.1856900000000002E-2</v>
      </c>
      <c r="I120">
        <f>F18*(1-$H$104/G18)</f>
        <v>126826.88614946113</v>
      </c>
    </row>
    <row r="121" spans="1:10" x14ac:dyDescent="0.2">
      <c r="A121" t="s">
        <v>7</v>
      </c>
      <c r="B121" t="s">
        <v>8</v>
      </c>
      <c r="C121">
        <v>1</v>
      </c>
      <c r="D121">
        <v>9</v>
      </c>
      <c r="E121">
        <v>2020</v>
      </c>
      <c r="F121">
        <f>L10</f>
        <v>1830766.7127379198</v>
      </c>
      <c r="G121">
        <v>4.2346300000000003E-2</v>
      </c>
      <c r="H121">
        <f>($H$3-F121)/$J$3</f>
        <v>2.4622999344264449E-3</v>
      </c>
    </row>
    <row r="122" spans="1:10" x14ac:dyDescent="0.2">
      <c r="A122" t="s">
        <v>7</v>
      </c>
      <c r="B122" t="s">
        <v>9</v>
      </c>
      <c r="C122">
        <v>2</v>
      </c>
      <c r="D122">
        <v>9</v>
      </c>
      <c r="E122">
        <v>2020</v>
      </c>
      <c r="G122">
        <v>0.24900900000000001</v>
      </c>
      <c r="I122">
        <f>F3*(1-$H$121/G3)</f>
        <v>40569.822918797618</v>
      </c>
      <c r="J122">
        <f>SUM(I122:I137)</f>
        <v>1830766.7127379198</v>
      </c>
    </row>
    <row r="123" spans="1:10" x14ac:dyDescent="0.2">
      <c r="A123" t="s">
        <v>7</v>
      </c>
      <c r="B123" t="s">
        <v>10</v>
      </c>
      <c r="C123">
        <v>3</v>
      </c>
      <c r="D123">
        <v>9</v>
      </c>
      <c r="E123">
        <v>2020</v>
      </c>
      <c r="G123">
        <v>3.3139700000000001E-2</v>
      </c>
      <c r="I123">
        <f t="shared" ref="I123:I137" si="7">F4*(1-$H$121/G4)</f>
        <v>137476.54206701912</v>
      </c>
    </row>
    <row r="124" spans="1:10" x14ac:dyDescent="0.2">
      <c r="A124" t="s">
        <v>7</v>
      </c>
      <c r="B124" t="s">
        <v>11</v>
      </c>
      <c r="C124">
        <v>4</v>
      </c>
      <c r="D124">
        <v>9</v>
      </c>
      <c r="E124">
        <v>2020</v>
      </c>
      <c r="G124">
        <v>3.5033599999999998E-2</v>
      </c>
      <c r="I124">
        <f t="shared" si="7"/>
        <v>40589.543131816608</v>
      </c>
    </row>
    <row r="125" spans="1:10" x14ac:dyDescent="0.2">
      <c r="A125" t="s">
        <v>7</v>
      </c>
      <c r="B125" t="s">
        <v>12</v>
      </c>
      <c r="C125">
        <v>5</v>
      </c>
      <c r="D125">
        <v>9</v>
      </c>
      <c r="E125">
        <v>2020</v>
      </c>
      <c r="G125">
        <v>1.99499E-2</v>
      </c>
      <c r="I125">
        <f t="shared" si="7"/>
        <v>126710.78875978269</v>
      </c>
    </row>
    <row r="126" spans="1:10" x14ac:dyDescent="0.2">
      <c r="A126" t="s">
        <v>7</v>
      </c>
      <c r="B126" t="s">
        <v>13</v>
      </c>
      <c r="C126">
        <v>6</v>
      </c>
      <c r="D126">
        <v>9</v>
      </c>
      <c r="E126">
        <v>2020</v>
      </c>
      <c r="G126">
        <v>1.85046E-2</v>
      </c>
      <c r="I126">
        <f t="shared" si="7"/>
        <v>172319.9605359743</v>
      </c>
    </row>
    <row r="127" spans="1:10" x14ac:dyDescent="0.2">
      <c r="A127" t="s">
        <v>7</v>
      </c>
      <c r="B127" t="s">
        <v>14</v>
      </c>
      <c r="C127">
        <v>7</v>
      </c>
      <c r="D127">
        <v>9</v>
      </c>
      <c r="E127">
        <v>2020</v>
      </c>
      <c r="G127">
        <v>2.9807699999999999E-2</v>
      </c>
      <c r="I127">
        <f t="shared" si="7"/>
        <v>189908.77934809853</v>
      </c>
    </row>
    <row r="128" spans="1:10" x14ac:dyDescent="0.2">
      <c r="A128" t="s">
        <v>7</v>
      </c>
      <c r="B128" t="s">
        <v>15</v>
      </c>
      <c r="C128">
        <v>8</v>
      </c>
      <c r="D128">
        <v>9</v>
      </c>
      <c r="E128">
        <v>2020</v>
      </c>
      <c r="G128">
        <v>1.4227099999999999E-2</v>
      </c>
      <c r="I128">
        <f t="shared" si="7"/>
        <v>72623.376243849154</v>
      </c>
    </row>
    <row r="129" spans="1:10" x14ac:dyDescent="0.2">
      <c r="A129" t="s">
        <v>7</v>
      </c>
      <c r="B129" t="s">
        <v>16</v>
      </c>
      <c r="C129">
        <v>9</v>
      </c>
      <c r="D129">
        <v>9</v>
      </c>
      <c r="E129">
        <v>2020</v>
      </c>
      <c r="G129">
        <v>0.101952</v>
      </c>
      <c r="I129">
        <f t="shared" si="7"/>
        <v>380780.94018839387</v>
      </c>
    </row>
    <row r="130" spans="1:10" x14ac:dyDescent="0.2">
      <c r="A130" t="s">
        <v>7</v>
      </c>
      <c r="B130" t="s">
        <v>17</v>
      </c>
      <c r="C130">
        <v>10</v>
      </c>
      <c r="D130">
        <v>9</v>
      </c>
      <c r="E130">
        <v>2020</v>
      </c>
      <c r="G130">
        <v>0.1107889</v>
      </c>
      <c r="I130">
        <f t="shared" si="7"/>
        <v>118501.42293088195</v>
      </c>
    </row>
    <row r="131" spans="1:10" x14ac:dyDescent="0.2">
      <c r="A131" t="s">
        <v>7</v>
      </c>
      <c r="B131" t="s">
        <v>18</v>
      </c>
      <c r="C131">
        <v>11</v>
      </c>
      <c r="D131">
        <v>9</v>
      </c>
      <c r="E131">
        <v>2020</v>
      </c>
      <c r="G131">
        <v>2.1313800000000001E-2</v>
      </c>
      <c r="I131">
        <f t="shared" si="7"/>
        <v>54810.848326604981</v>
      </c>
    </row>
    <row r="132" spans="1:10" x14ac:dyDescent="0.2">
      <c r="A132" t="s">
        <v>7</v>
      </c>
      <c r="B132" t="s">
        <v>19</v>
      </c>
      <c r="C132">
        <v>12</v>
      </c>
      <c r="D132">
        <v>9</v>
      </c>
      <c r="E132">
        <v>2020</v>
      </c>
      <c r="G132">
        <v>4.3270500000000003E-2</v>
      </c>
      <c r="I132">
        <f t="shared" si="7"/>
        <v>96945.469216686513</v>
      </c>
    </row>
    <row r="133" spans="1:10" x14ac:dyDescent="0.2">
      <c r="A133" t="s">
        <v>7</v>
      </c>
      <c r="B133" t="s">
        <v>20</v>
      </c>
      <c r="C133">
        <v>13</v>
      </c>
      <c r="D133">
        <v>9</v>
      </c>
      <c r="E133">
        <v>2020</v>
      </c>
      <c r="G133">
        <v>3.1913400000000001E-2</v>
      </c>
      <c r="I133">
        <f t="shared" si="7"/>
        <v>131631.74591404284</v>
      </c>
    </row>
    <row r="134" spans="1:10" x14ac:dyDescent="0.2">
      <c r="A134" t="s">
        <v>7</v>
      </c>
      <c r="B134" t="s">
        <v>21</v>
      </c>
      <c r="C134">
        <v>14</v>
      </c>
      <c r="D134">
        <v>9</v>
      </c>
      <c r="E134">
        <v>2020</v>
      </c>
      <c r="G134">
        <v>7.8383499999999995E-2</v>
      </c>
      <c r="I134">
        <f t="shared" si="7"/>
        <v>78258.883587721226</v>
      </c>
    </row>
    <row r="135" spans="1:10" x14ac:dyDescent="0.2">
      <c r="A135" t="s">
        <v>7</v>
      </c>
      <c r="B135" t="s">
        <v>22</v>
      </c>
      <c r="C135">
        <v>15</v>
      </c>
      <c r="D135">
        <v>9</v>
      </c>
      <c r="E135">
        <v>2020</v>
      </c>
      <c r="G135">
        <v>6.0968999999999997E-3</v>
      </c>
      <c r="I135">
        <f t="shared" si="7"/>
        <v>26485.86106273147</v>
      </c>
    </row>
    <row r="136" spans="1:10" x14ac:dyDescent="0.2">
      <c r="A136" t="s">
        <v>7</v>
      </c>
      <c r="B136" t="s">
        <v>23</v>
      </c>
      <c r="C136">
        <v>16</v>
      </c>
      <c r="D136">
        <v>9</v>
      </c>
      <c r="E136">
        <v>2020</v>
      </c>
      <c r="G136">
        <v>5.2973100000000002E-2</v>
      </c>
      <c r="I136">
        <f t="shared" si="7"/>
        <v>36010.557722248668</v>
      </c>
    </row>
    <row r="137" spans="1:10" x14ac:dyDescent="0.2">
      <c r="A137" t="s">
        <v>7</v>
      </c>
      <c r="B137" t="s">
        <v>24</v>
      </c>
      <c r="C137">
        <v>17</v>
      </c>
      <c r="D137">
        <v>9</v>
      </c>
      <c r="E137">
        <v>2020</v>
      </c>
      <c r="G137">
        <v>4.1856900000000002E-2</v>
      </c>
      <c r="I137">
        <f t="shared" si="7"/>
        <v>127142.1707832703</v>
      </c>
    </row>
    <row r="138" spans="1:10" x14ac:dyDescent="0.2">
      <c r="A138" t="s">
        <v>7</v>
      </c>
      <c r="B138" t="s">
        <v>8</v>
      </c>
      <c r="C138">
        <v>1</v>
      </c>
      <c r="D138">
        <v>10</v>
      </c>
      <c r="E138">
        <v>2020</v>
      </c>
      <c r="F138">
        <f>L11</f>
        <v>1840687.4720157953</v>
      </c>
      <c r="G138">
        <v>4.2346300000000003E-2</v>
      </c>
      <c r="H138">
        <f>($H$3-F138)/$J$3</f>
        <v>2.3071168152358581E-3</v>
      </c>
    </row>
    <row r="139" spans="1:10" x14ac:dyDescent="0.2">
      <c r="A139" t="s">
        <v>7</v>
      </c>
      <c r="B139" t="s">
        <v>9</v>
      </c>
      <c r="C139">
        <v>2</v>
      </c>
      <c r="D139">
        <v>10</v>
      </c>
      <c r="E139">
        <v>2020</v>
      </c>
      <c r="G139">
        <v>0.24900900000000001</v>
      </c>
      <c r="I139">
        <f>F3*(1-$H$138/G3)</f>
        <v>40595.358655694014</v>
      </c>
      <c r="J139">
        <f>SUM(I139:I154)</f>
        <v>1840687.4720157951</v>
      </c>
    </row>
    <row r="140" spans="1:10" x14ac:dyDescent="0.2">
      <c r="A140" t="s">
        <v>7</v>
      </c>
      <c r="B140" t="s">
        <v>10</v>
      </c>
      <c r="C140">
        <v>3</v>
      </c>
      <c r="D140">
        <v>10</v>
      </c>
      <c r="E140">
        <v>2020</v>
      </c>
      <c r="G140">
        <v>3.3139700000000001E-2</v>
      </c>
      <c r="I140">
        <f t="shared" ref="I140:I154" si="8">F4*(1-$H$138/G4)</f>
        <v>138171.97383659199</v>
      </c>
    </row>
    <row r="141" spans="1:10" x14ac:dyDescent="0.2">
      <c r="A141" t="s">
        <v>7</v>
      </c>
      <c r="B141" t="s">
        <v>11</v>
      </c>
      <c r="C141">
        <v>4</v>
      </c>
      <c r="D141">
        <v>10</v>
      </c>
      <c r="E141">
        <v>2020</v>
      </c>
      <c r="G141">
        <v>3.5033599999999998E-2</v>
      </c>
      <c r="I141">
        <f t="shared" si="8"/>
        <v>40782.928470965955</v>
      </c>
    </row>
    <row r="142" spans="1:10" x14ac:dyDescent="0.2">
      <c r="A142" t="s">
        <v>7</v>
      </c>
      <c r="B142" t="s">
        <v>12</v>
      </c>
      <c r="C142">
        <v>5</v>
      </c>
      <c r="D142">
        <v>10</v>
      </c>
      <c r="E142">
        <v>2020</v>
      </c>
      <c r="G142">
        <v>1.99499E-2</v>
      </c>
      <c r="I142">
        <f t="shared" si="8"/>
        <v>127835.20693958497</v>
      </c>
    </row>
    <row r="143" spans="1:10" x14ac:dyDescent="0.2">
      <c r="A143" t="s">
        <v>7</v>
      </c>
      <c r="B143" t="s">
        <v>13</v>
      </c>
      <c r="C143">
        <v>6</v>
      </c>
      <c r="D143">
        <v>10</v>
      </c>
      <c r="E143">
        <v>2020</v>
      </c>
      <c r="G143">
        <v>1.85046E-2</v>
      </c>
      <c r="I143">
        <f t="shared" si="8"/>
        <v>173986.87543380479</v>
      </c>
    </row>
    <row r="144" spans="1:10" x14ac:dyDescent="0.2">
      <c r="A144" t="s">
        <v>7</v>
      </c>
      <c r="B144" t="s">
        <v>14</v>
      </c>
      <c r="C144">
        <v>7</v>
      </c>
      <c r="D144">
        <v>10</v>
      </c>
      <c r="E144">
        <v>2020</v>
      </c>
      <c r="G144">
        <v>2.9807699999999999E-2</v>
      </c>
      <c r="I144">
        <f t="shared" si="8"/>
        <v>190986.49759944042</v>
      </c>
    </row>
    <row r="145" spans="1:10" x14ac:dyDescent="0.2">
      <c r="A145" t="s">
        <v>7</v>
      </c>
      <c r="B145" t="s">
        <v>15</v>
      </c>
      <c r="C145">
        <v>8</v>
      </c>
      <c r="D145">
        <v>10</v>
      </c>
      <c r="E145">
        <v>2020</v>
      </c>
      <c r="G145">
        <v>1.4227099999999999E-2</v>
      </c>
      <c r="I145">
        <f t="shared" si="8"/>
        <v>73581.31194941634</v>
      </c>
    </row>
    <row r="146" spans="1:10" x14ac:dyDescent="0.2">
      <c r="A146" t="s">
        <v>7</v>
      </c>
      <c r="B146" t="s">
        <v>16</v>
      </c>
      <c r="C146">
        <v>9</v>
      </c>
      <c r="D146">
        <v>10</v>
      </c>
      <c r="E146">
        <v>2020</v>
      </c>
      <c r="G146">
        <v>0.101952</v>
      </c>
      <c r="I146">
        <f t="shared" si="8"/>
        <v>381374.87879699166</v>
      </c>
    </row>
    <row r="147" spans="1:10" x14ac:dyDescent="0.2">
      <c r="A147" t="s">
        <v>7</v>
      </c>
      <c r="B147" t="s">
        <v>17</v>
      </c>
      <c r="C147">
        <v>10</v>
      </c>
      <c r="D147">
        <v>10</v>
      </c>
      <c r="E147">
        <v>2020</v>
      </c>
      <c r="G147">
        <v>0.1107889</v>
      </c>
      <c r="I147">
        <f t="shared" si="8"/>
        <v>118671.18197831634</v>
      </c>
    </row>
    <row r="148" spans="1:10" x14ac:dyDescent="0.2">
      <c r="A148" t="s">
        <v>7</v>
      </c>
      <c r="B148" t="s">
        <v>18</v>
      </c>
      <c r="C148">
        <v>11</v>
      </c>
      <c r="D148">
        <v>10</v>
      </c>
      <c r="E148">
        <v>2020</v>
      </c>
      <c r="G148">
        <v>2.1313800000000001E-2</v>
      </c>
      <c r="I148">
        <f t="shared" si="8"/>
        <v>55262.044166682332</v>
      </c>
    </row>
    <row r="149" spans="1:10" x14ac:dyDescent="0.2">
      <c r="A149" t="s">
        <v>7</v>
      </c>
      <c r="B149" t="s">
        <v>19</v>
      </c>
      <c r="C149">
        <v>12</v>
      </c>
      <c r="D149">
        <v>10</v>
      </c>
      <c r="E149">
        <v>2020</v>
      </c>
      <c r="G149">
        <v>4.3270500000000003E-2</v>
      </c>
      <c r="I149">
        <f t="shared" si="8"/>
        <v>97314.127973511524</v>
      </c>
    </row>
    <row r="150" spans="1:10" x14ac:dyDescent="0.2">
      <c r="A150" t="s">
        <v>7</v>
      </c>
      <c r="B150" t="s">
        <v>20</v>
      </c>
      <c r="C150">
        <v>13</v>
      </c>
      <c r="D150">
        <v>10</v>
      </c>
      <c r="E150">
        <v>2020</v>
      </c>
      <c r="G150">
        <v>3.1913400000000001E-2</v>
      </c>
      <c r="I150">
        <f t="shared" si="8"/>
        <v>132325.33715070167</v>
      </c>
    </row>
    <row r="151" spans="1:10" x14ac:dyDescent="0.2">
      <c r="A151" t="s">
        <v>7</v>
      </c>
      <c r="B151" t="s">
        <v>21</v>
      </c>
      <c r="C151">
        <v>14</v>
      </c>
      <c r="D151">
        <v>10</v>
      </c>
      <c r="E151">
        <v>2020</v>
      </c>
      <c r="G151">
        <v>7.8383499999999995E-2</v>
      </c>
      <c r="I151">
        <f t="shared" si="8"/>
        <v>78418.844937766087</v>
      </c>
    </row>
    <row r="152" spans="1:10" x14ac:dyDescent="0.2">
      <c r="A152" t="s">
        <v>7</v>
      </c>
      <c r="B152" t="s">
        <v>22</v>
      </c>
      <c r="C152">
        <v>15</v>
      </c>
      <c r="D152">
        <v>10</v>
      </c>
      <c r="E152">
        <v>2020</v>
      </c>
      <c r="G152">
        <v>6.0968999999999997E-3</v>
      </c>
      <c r="I152">
        <f t="shared" si="8"/>
        <v>27616.703097621092</v>
      </c>
    </row>
    <row r="153" spans="1:10" x14ac:dyDescent="0.2">
      <c r="A153" t="s">
        <v>7</v>
      </c>
      <c r="B153" t="s">
        <v>23</v>
      </c>
      <c r="C153">
        <v>16</v>
      </c>
      <c r="D153">
        <v>10</v>
      </c>
      <c r="E153">
        <v>2020</v>
      </c>
      <c r="G153">
        <v>5.2973100000000002E-2</v>
      </c>
      <c r="I153">
        <f t="shared" si="8"/>
        <v>36121.192094776452</v>
      </c>
    </row>
    <row r="154" spans="1:10" x14ac:dyDescent="0.2">
      <c r="A154" t="s">
        <v>7</v>
      </c>
      <c r="B154" t="s">
        <v>24</v>
      </c>
      <c r="C154">
        <v>17</v>
      </c>
      <c r="D154">
        <v>10</v>
      </c>
      <c r="E154">
        <v>2020</v>
      </c>
      <c r="G154">
        <v>4.1856900000000002E-2</v>
      </c>
      <c r="I154">
        <f t="shared" si="8"/>
        <v>127643.00893392973</v>
      </c>
    </row>
    <row r="155" spans="1:10" x14ac:dyDescent="0.2">
      <c r="A155" t="s">
        <v>7</v>
      </c>
      <c r="B155" t="s">
        <v>8</v>
      </c>
      <c r="C155">
        <v>1</v>
      </c>
      <c r="D155">
        <v>11</v>
      </c>
      <c r="E155">
        <v>2020</v>
      </c>
      <c r="F155">
        <f>L12</f>
        <v>1851688.4421252217</v>
      </c>
      <c r="G155">
        <v>4.2346300000000003E-2</v>
      </c>
      <c r="H155">
        <f>($H$3-F155)/$J$3</f>
        <v>2.1350367548406443E-3</v>
      </c>
    </row>
    <row r="156" spans="1:10" x14ac:dyDescent="0.2">
      <c r="A156" t="s">
        <v>7</v>
      </c>
      <c r="B156" t="s">
        <v>9</v>
      </c>
      <c r="C156">
        <v>2</v>
      </c>
      <c r="D156">
        <v>11</v>
      </c>
      <c r="E156">
        <v>2020</v>
      </c>
      <c r="G156">
        <v>0.24900900000000001</v>
      </c>
      <c r="I156">
        <f>F3*(1-$H$155/G3)</f>
        <v>40623.674822879511</v>
      </c>
      <c r="J156">
        <f>SUM(I156:I171)</f>
        <v>1851688.4421252217</v>
      </c>
    </row>
    <row r="157" spans="1:10" x14ac:dyDescent="0.2">
      <c r="A157" t="s">
        <v>7</v>
      </c>
      <c r="B157" t="s">
        <v>10</v>
      </c>
      <c r="C157">
        <v>3</v>
      </c>
      <c r="D157">
        <v>11</v>
      </c>
      <c r="E157">
        <v>2020</v>
      </c>
      <c r="G157">
        <v>3.3139700000000001E-2</v>
      </c>
      <c r="I157">
        <f t="shared" ref="I157:I171" si="9">F4*(1-$H$155/G4)</f>
        <v>138943.12692033607</v>
      </c>
    </row>
    <row r="158" spans="1:10" x14ac:dyDescent="0.2">
      <c r="A158" t="s">
        <v>7</v>
      </c>
      <c r="B158" t="s">
        <v>11</v>
      </c>
      <c r="C158">
        <v>4</v>
      </c>
      <c r="D158">
        <v>11</v>
      </c>
      <c r="E158">
        <v>2020</v>
      </c>
      <c r="G158">
        <v>3.5033599999999998E-2</v>
      </c>
      <c r="I158">
        <f t="shared" si="9"/>
        <v>40997.370357518703</v>
      </c>
    </row>
    <row r="159" spans="1:10" x14ac:dyDescent="0.2">
      <c r="A159" t="s">
        <v>7</v>
      </c>
      <c r="B159" t="s">
        <v>12</v>
      </c>
      <c r="C159">
        <v>5</v>
      </c>
      <c r="D159">
        <v>11</v>
      </c>
      <c r="E159">
        <v>2020</v>
      </c>
      <c r="G159">
        <v>1.99499E-2</v>
      </c>
      <c r="I159">
        <f t="shared" si="9"/>
        <v>129082.05614134784</v>
      </c>
    </row>
    <row r="160" spans="1:10" x14ac:dyDescent="0.2">
      <c r="A160" t="s">
        <v>7</v>
      </c>
      <c r="B160" t="s">
        <v>13</v>
      </c>
      <c r="C160">
        <v>6</v>
      </c>
      <c r="D160">
        <v>11</v>
      </c>
      <c r="E160">
        <v>2020</v>
      </c>
      <c r="G160">
        <v>1.85046E-2</v>
      </c>
      <c r="I160">
        <f t="shared" si="9"/>
        <v>175835.2905049058</v>
      </c>
    </row>
    <row r="161" spans="1:10" x14ac:dyDescent="0.2">
      <c r="A161" t="s">
        <v>7</v>
      </c>
      <c r="B161" t="s">
        <v>14</v>
      </c>
      <c r="C161">
        <v>7</v>
      </c>
      <c r="D161">
        <v>11</v>
      </c>
      <c r="E161">
        <v>2020</v>
      </c>
      <c r="G161">
        <v>2.9807699999999999E-2</v>
      </c>
      <c r="I161">
        <f t="shared" si="9"/>
        <v>192181.5620030124</v>
      </c>
    </row>
    <row r="162" spans="1:10" x14ac:dyDescent="0.2">
      <c r="A162" t="s">
        <v>7</v>
      </c>
      <c r="B162" t="s">
        <v>15</v>
      </c>
      <c r="C162">
        <v>8</v>
      </c>
      <c r="D162">
        <v>11</v>
      </c>
      <c r="E162">
        <v>2020</v>
      </c>
      <c r="G162">
        <v>1.4227099999999999E-2</v>
      </c>
      <c r="I162">
        <f t="shared" si="9"/>
        <v>74643.551418042334</v>
      </c>
    </row>
    <row r="163" spans="1:10" x14ac:dyDescent="0.2">
      <c r="A163" t="s">
        <v>7</v>
      </c>
      <c r="B163" t="s">
        <v>16</v>
      </c>
      <c r="C163">
        <v>9</v>
      </c>
      <c r="D163">
        <v>11</v>
      </c>
      <c r="E163">
        <v>2020</v>
      </c>
      <c r="G163">
        <v>0.101952</v>
      </c>
      <c r="I163">
        <f t="shared" si="9"/>
        <v>382033.48774989607</v>
      </c>
    </row>
    <row r="164" spans="1:10" x14ac:dyDescent="0.2">
      <c r="A164" t="s">
        <v>7</v>
      </c>
      <c r="B164" t="s">
        <v>17</v>
      </c>
      <c r="C164">
        <v>10</v>
      </c>
      <c r="D164">
        <v>11</v>
      </c>
      <c r="E164">
        <v>2020</v>
      </c>
      <c r="G164">
        <v>0.1107889</v>
      </c>
      <c r="I164">
        <f t="shared" si="9"/>
        <v>118859.42505067826</v>
      </c>
    </row>
    <row r="165" spans="1:10" x14ac:dyDescent="0.2">
      <c r="A165" t="s">
        <v>7</v>
      </c>
      <c r="B165" t="s">
        <v>18</v>
      </c>
      <c r="C165">
        <v>11</v>
      </c>
      <c r="D165">
        <v>11</v>
      </c>
      <c r="E165">
        <v>2020</v>
      </c>
      <c r="G165">
        <v>2.1313800000000001E-2</v>
      </c>
      <c r="I165">
        <f t="shared" si="9"/>
        <v>55762.367963597542</v>
      </c>
    </row>
    <row r="166" spans="1:10" x14ac:dyDescent="0.2">
      <c r="A166" t="s">
        <v>7</v>
      </c>
      <c r="B166" t="s">
        <v>19</v>
      </c>
      <c r="C166">
        <v>12</v>
      </c>
      <c r="D166">
        <v>11</v>
      </c>
      <c r="E166">
        <v>2020</v>
      </c>
      <c r="G166">
        <v>4.3270500000000003E-2</v>
      </c>
      <c r="I166">
        <f t="shared" si="9"/>
        <v>97722.927728733339</v>
      </c>
    </row>
    <row r="167" spans="1:10" x14ac:dyDescent="0.2">
      <c r="A167" t="s">
        <v>7</v>
      </c>
      <c r="B167" t="s">
        <v>20</v>
      </c>
      <c r="C167">
        <v>13</v>
      </c>
      <c r="D167">
        <v>11</v>
      </c>
      <c r="E167">
        <v>2020</v>
      </c>
      <c r="G167">
        <v>3.1913400000000001E-2</v>
      </c>
      <c r="I167">
        <f t="shared" si="9"/>
        <v>133094.44929715403</v>
      </c>
    </row>
    <row r="168" spans="1:10" x14ac:dyDescent="0.2">
      <c r="A168" t="s">
        <v>7</v>
      </c>
      <c r="B168" t="s">
        <v>21</v>
      </c>
      <c r="C168">
        <v>14</v>
      </c>
      <c r="D168">
        <v>11</v>
      </c>
      <c r="E168">
        <v>2020</v>
      </c>
      <c r="G168">
        <v>7.8383499999999995E-2</v>
      </c>
      <c r="I168">
        <f t="shared" si="9"/>
        <v>78596.223501363682</v>
      </c>
    </row>
    <row r="169" spans="1:10" x14ac:dyDescent="0.2">
      <c r="A169" t="s">
        <v>7</v>
      </c>
      <c r="B169" t="s">
        <v>22</v>
      </c>
      <c r="C169">
        <v>15</v>
      </c>
      <c r="D169">
        <v>11</v>
      </c>
      <c r="E169">
        <v>2020</v>
      </c>
      <c r="G169">
        <v>6.0968999999999997E-3</v>
      </c>
      <c r="I169">
        <f t="shared" si="9"/>
        <v>28870.675608782331</v>
      </c>
    </row>
    <row r="170" spans="1:10" x14ac:dyDescent="0.2">
      <c r="A170" t="s">
        <v>7</v>
      </c>
      <c r="B170" t="s">
        <v>23</v>
      </c>
      <c r="C170">
        <v>16</v>
      </c>
      <c r="D170">
        <v>11</v>
      </c>
      <c r="E170">
        <v>2020</v>
      </c>
      <c r="G170">
        <v>5.2973100000000002E-2</v>
      </c>
      <c r="I170">
        <f t="shared" si="9"/>
        <v>36243.872767814006</v>
      </c>
    </row>
    <row r="171" spans="1:10" x14ac:dyDescent="0.2">
      <c r="A171" t="s">
        <v>7</v>
      </c>
      <c r="B171" t="s">
        <v>24</v>
      </c>
      <c r="C171">
        <v>17</v>
      </c>
      <c r="D171">
        <v>11</v>
      </c>
      <c r="E171">
        <v>2020</v>
      </c>
      <c r="G171">
        <v>4.1856900000000002E-2</v>
      </c>
      <c r="I171">
        <f t="shared" si="9"/>
        <v>128198.38028915977</v>
      </c>
    </row>
    <row r="172" spans="1:10" x14ac:dyDescent="0.2">
      <c r="A172" t="s">
        <v>7</v>
      </c>
      <c r="B172" t="s">
        <v>8</v>
      </c>
      <c r="C172">
        <v>1</v>
      </c>
      <c r="D172">
        <v>12</v>
      </c>
      <c r="E172">
        <v>2020</v>
      </c>
      <c r="F172">
        <f>L13</f>
        <v>1863992.4822274293</v>
      </c>
      <c r="G172">
        <v>4.2346300000000003E-2</v>
      </c>
      <c r="H172">
        <f>($H$3-F172)/$J$3</f>
        <v>1.9425737317769983E-3</v>
      </c>
    </row>
    <row r="173" spans="1:10" x14ac:dyDescent="0.2">
      <c r="A173" t="s">
        <v>7</v>
      </c>
      <c r="B173" t="s">
        <v>9</v>
      </c>
      <c r="C173">
        <v>2</v>
      </c>
      <c r="D173">
        <v>12</v>
      </c>
      <c r="E173">
        <v>2020</v>
      </c>
      <c r="G173">
        <v>0.24900900000000001</v>
      </c>
      <c r="I173">
        <f>F3*(1-$H$172/G3)</f>
        <v>40655.345053152443</v>
      </c>
      <c r="J173">
        <f>SUM(I173:I188)</f>
        <v>1863992.4822274293</v>
      </c>
    </row>
    <row r="174" spans="1:10" x14ac:dyDescent="0.2">
      <c r="A174" t="s">
        <v>7</v>
      </c>
      <c r="B174" t="s">
        <v>10</v>
      </c>
      <c r="C174">
        <v>3</v>
      </c>
      <c r="D174">
        <v>12</v>
      </c>
      <c r="E174">
        <v>2020</v>
      </c>
      <c r="G174">
        <v>3.3139700000000001E-2</v>
      </c>
      <c r="I174">
        <f t="shared" ref="I174:I188" si="10">F4*(1-$H$172/G4)</f>
        <v>139805.62344318343</v>
      </c>
    </row>
    <row r="175" spans="1:10" x14ac:dyDescent="0.2">
      <c r="A175" t="s">
        <v>7</v>
      </c>
      <c r="B175" t="s">
        <v>11</v>
      </c>
      <c r="C175">
        <v>4</v>
      </c>
      <c r="D175">
        <v>12</v>
      </c>
      <c r="E175">
        <v>2020</v>
      </c>
      <c r="G175">
        <v>3.5033599999999998E-2</v>
      </c>
      <c r="I175">
        <f t="shared" si="10"/>
        <v>41237.212984622754</v>
      </c>
    </row>
    <row r="176" spans="1:10" x14ac:dyDescent="0.2">
      <c r="A176" t="s">
        <v>7</v>
      </c>
      <c r="B176" t="s">
        <v>12</v>
      </c>
      <c r="C176">
        <v>5</v>
      </c>
      <c r="D176">
        <v>12</v>
      </c>
      <c r="E176">
        <v>2020</v>
      </c>
      <c r="G176">
        <v>1.99499E-2</v>
      </c>
      <c r="I176">
        <f t="shared" si="10"/>
        <v>130476.59520720261</v>
      </c>
    </row>
    <row r="177" spans="1:10" x14ac:dyDescent="0.2">
      <c r="A177" t="s">
        <v>7</v>
      </c>
      <c r="B177" t="s">
        <v>13</v>
      </c>
      <c r="C177">
        <v>6</v>
      </c>
      <c r="D177">
        <v>12</v>
      </c>
      <c r="E177">
        <v>2020</v>
      </c>
      <c r="G177">
        <v>1.85046E-2</v>
      </c>
      <c r="I177">
        <f t="shared" si="10"/>
        <v>177902.65119529294</v>
      </c>
    </row>
    <row r="178" spans="1:10" x14ac:dyDescent="0.2">
      <c r="A178" t="s">
        <v>7</v>
      </c>
      <c r="B178" t="s">
        <v>14</v>
      </c>
      <c r="C178">
        <v>7</v>
      </c>
      <c r="D178">
        <v>12</v>
      </c>
      <c r="E178">
        <v>2020</v>
      </c>
      <c r="G178">
        <v>2.9807699999999999E-2</v>
      </c>
      <c r="I178">
        <f t="shared" si="10"/>
        <v>193518.18233740193</v>
      </c>
    </row>
    <row r="179" spans="1:10" x14ac:dyDescent="0.2">
      <c r="A179" t="s">
        <v>7</v>
      </c>
      <c r="B179" t="s">
        <v>15</v>
      </c>
      <c r="C179">
        <v>8</v>
      </c>
      <c r="D179">
        <v>12</v>
      </c>
      <c r="E179">
        <v>2020</v>
      </c>
      <c r="G179">
        <v>1.4227099999999999E-2</v>
      </c>
      <c r="I179">
        <f t="shared" si="10"/>
        <v>75831.613642565848</v>
      </c>
    </row>
    <row r="180" spans="1:10" x14ac:dyDescent="0.2">
      <c r="A180" t="s">
        <v>7</v>
      </c>
      <c r="B180" t="s">
        <v>16</v>
      </c>
      <c r="C180">
        <v>9</v>
      </c>
      <c r="D180">
        <v>12</v>
      </c>
      <c r="E180">
        <v>2020</v>
      </c>
      <c r="G180">
        <v>0.101952</v>
      </c>
      <c r="I180">
        <f t="shared" si="10"/>
        <v>382770.10923760157</v>
      </c>
    </row>
    <row r="181" spans="1:10" x14ac:dyDescent="0.2">
      <c r="A181" t="s">
        <v>7</v>
      </c>
      <c r="B181" t="s">
        <v>17</v>
      </c>
      <c r="C181">
        <v>10</v>
      </c>
      <c r="D181">
        <v>12</v>
      </c>
      <c r="E181">
        <v>2020</v>
      </c>
      <c r="G181">
        <v>0.1107889</v>
      </c>
      <c r="I181">
        <f t="shared" si="10"/>
        <v>119069.96560194466</v>
      </c>
    </row>
    <row r="182" spans="1:10" x14ac:dyDescent="0.2">
      <c r="A182" t="s">
        <v>7</v>
      </c>
      <c r="B182" t="s">
        <v>18</v>
      </c>
      <c r="C182">
        <v>11</v>
      </c>
      <c r="D182">
        <v>12</v>
      </c>
      <c r="E182">
        <v>2020</v>
      </c>
      <c r="G182">
        <v>2.1313800000000001E-2</v>
      </c>
      <c r="I182">
        <f t="shared" si="10"/>
        <v>56321.955345446586</v>
      </c>
    </row>
    <row r="183" spans="1:10" x14ac:dyDescent="0.2">
      <c r="A183" t="s">
        <v>7</v>
      </c>
      <c r="B183" t="s">
        <v>19</v>
      </c>
      <c r="C183">
        <v>12</v>
      </c>
      <c r="D183">
        <v>12</v>
      </c>
      <c r="E183">
        <v>2020</v>
      </c>
      <c r="G183">
        <v>4.3270500000000003E-2</v>
      </c>
      <c r="I183">
        <f t="shared" si="10"/>
        <v>98180.15000385906</v>
      </c>
    </row>
    <row r="184" spans="1:10" x14ac:dyDescent="0.2">
      <c r="A184" t="s">
        <v>7</v>
      </c>
      <c r="B184" t="s">
        <v>20</v>
      </c>
      <c r="C184">
        <v>13</v>
      </c>
      <c r="D184">
        <v>12</v>
      </c>
      <c r="E184">
        <v>2020</v>
      </c>
      <c r="G184">
        <v>3.1913400000000001E-2</v>
      </c>
      <c r="I184">
        <f t="shared" si="10"/>
        <v>133954.66313274438</v>
      </c>
    </row>
    <row r="185" spans="1:10" x14ac:dyDescent="0.2">
      <c r="A185" t="s">
        <v>7</v>
      </c>
      <c r="B185" t="s">
        <v>21</v>
      </c>
      <c r="C185">
        <v>14</v>
      </c>
      <c r="D185">
        <v>12</v>
      </c>
      <c r="E185">
        <v>2020</v>
      </c>
      <c r="G185">
        <v>7.8383499999999995E-2</v>
      </c>
      <c r="I185">
        <f t="shared" si="10"/>
        <v>78794.612637782368</v>
      </c>
    </row>
    <row r="186" spans="1:10" x14ac:dyDescent="0.2">
      <c r="A186" t="s">
        <v>7</v>
      </c>
      <c r="B186" t="s">
        <v>22</v>
      </c>
      <c r="C186">
        <v>15</v>
      </c>
      <c r="D186">
        <v>12</v>
      </c>
      <c r="E186">
        <v>2020</v>
      </c>
      <c r="G186">
        <v>6.0968999999999997E-3</v>
      </c>
      <c r="I186">
        <f t="shared" si="10"/>
        <v>30273.181743325255</v>
      </c>
    </row>
    <row r="187" spans="1:10" x14ac:dyDescent="0.2">
      <c r="A187" t="s">
        <v>7</v>
      </c>
      <c r="B187" t="s">
        <v>23</v>
      </c>
      <c r="C187">
        <v>16</v>
      </c>
      <c r="D187">
        <v>12</v>
      </c>
      <c r="E187">
        <v>2020</v>
      </c>
      <c r="G187">
        <v>5.2973100000000002E-2</v>
      </c>
      <c r="I187">
        <f t="shared" si="10"/>
        <v>36381.085023261046</v>
      </c>
    </row>
    <row r="188" spans="1:10" x14ac:dyDescent="0.2">
      <c r="A188" t="s">
        <v>7</v>
      </c>
      <c r="B188" t="s">
        <v>24</v>
      </c>
      <c r="C188">
        <v>17</v>
      </c>
      <c r="D188">
        <v>12</v>
      </c>
      <c r="E188">
        <v>2020</v>
      </c>
      <c r="G188">
        <v>4.1856900000000002E-2</v>
      </c>
      <c r="I188">
        <f t="shared" si="10"/>
        <v>128819.53563804241</v>
      </c>
    </row>
    <row r="189" spans="1:10" x14ac:dyDescent="0.2">
      <c r="A189" t="s">
        <v>7</v>
      </c>
      <c r="B189" t="s">
        <v>8</v>
      </c>
      <c r="C189">
        <v>1</v>
      </c>
      <c r="D189">
        <v>1</v>
      </c>
      <c r="E189">
        <v>2021</v>
      </c>
      <c r="F189">
        <f>L14</f>
        <v>1871724.7850398645</v>
      </c>
      <c r="G189">
        <v>4.2346300000000003E-2</v>
      </c>
      <c r="H189">
        <f>($H$3-F189)/$J$3</f>
        <v>1.8216230227283664E-3</v>
      </c>
    </row>
    <row r="190" spans="1:10" x14ac:dyDescent="0.2">
      <c r="A190" t="s">
        <v>7</v>
      </c>
      <c r="B190" t="s">
        <v>9</v>
      </c>
      <c r="C190">
        <v>2</v>
      </c>
      <c r="D190">
        <v>1</v>
      </c>
      <c r="E190">
        <v>2021</v>
      </c>
      <c r="G190">
        <v>0.24900900000000001</v>
      </c>
      <c r="I190">
        <f>F3*(1-$H$189/G3)</f>
        <v>40675.247768730063</v>
      </c>
      <c r="J190">
        <f>SUM(I190:I205)</f>
        <v>1871724.7850398649</v>
      </c>
    </row>
    <row r="191" spans="1:10" x14ac:dyDescent="0.2">
      <c r="A191" t="s">
        <v>7</v>
      </c>
      <c r="B191" t="s">
        <v>10</v>
      </c>
      <c r="C191">
        <v>3</v>
      </c>
      <c r="D191">
        <v>1</v>
      </c>
      <c r="E191">
        <v>2021</v>
      </c>
      <c r="G191">
        <v>3.3139700000000001E-2</v>
      </c>
      <c r="I191">
        <f t="shared" ref="I191:I205" si="11">F4*(1-$H$189/G4)</f>
        <v>140347.6473827943</v>
      </c>
    </row>
    <row r="192" spans="1:10" x14ac:dyDescent="0.2">
      <c r="A192" t="s">
        <v>7</v>
      </c>
      <c r="B192" t="s">
        <v>11</v>
      </c>
      <c r="C192">
        <v>4</v>
      </c>
      <c r="D192">
        <v>1</v>
      </c>
      <c r="E192">
        <v>2021</v>
      </c>
      <c r="G192">
        <v>3.5033599999999998E-2</v>
      </c>
      <c r="I192">
        <f t="shared" si="11"/>
        <v>41387.938746623957</v>
      </c>
    </row>
    <row r="193" spans="1:10" x14ac:dyDescent="0.2">
      <c r="A193" t="s">
        <v>7</v>
      </c>
      <c r="B193" t="s">
        <v>12</v>
      </c>
      <c r="C193">
        <v>5</v>
      </c>
      <c r="D193">
        <v>1</v>
      </c>
      <c r="E193">
        <v>2021</v>
      </c>
      <c r="G193">
        <v>1.99499E-2</v>
      </c>
      <c r="I193">
        <f t="shared" si="11"/>
        <v>131352.97388049911</v>
      </c>
    </row>
    <row r="194" spans="1:10" x14ac:dyDescent="0.2">
      <c r="A194" t="s">
        <v>7</v>
      </c>
      <c r="B194" t="s">
        <v>13</v>
      </c>
      <c r="C194">
        <v>6</v>
      </c>
      <c r="D194">
        <v>1</v>
      </c>
      <c r="E194">
        <v>2021</v>
      </c>
      <c r="G194">
        <v>1.85046E-2</v>
      </c>
      <c r="I194">
        <f t="shared" si="11"/>
        <v>179201.85525735794</v>
      </c>
    </row>
    <row r="195" spans="1:10" x14ac:dyDescent="0.2">
      <c r="A195" t="s">
        <v>7</v>
      </c>
      <c r="B195" t="s">
        <v>14</v>
      </c>
      <c r="C195">
        <v>7</v>
      </c>
      <c r="D195">
        <v>1</v>
      </c>
      <c r="E195">
        <v>2021</v>
      </c>
      <c r="G195">
        <v>2.9807699999999999E-2</v>
      </c>
      <c r="I195">
        <f t="shared" si="11"/>
        <v>194358.16278974977</v>
      </c>
    </row>
    <row r="196" spans="1:10" x14ac:dyDescent="0.2">
      <c r="A196" t="s">
        <v>7</v>
      </c>
      <c r="B196" t="s">
        <v>15</v>
      </c>
      <c r="C196">
        <v>8</v>
      </c>
      <c r="D196">
        <v>1</v>
      </c>
      <c r="E196">
        <v>2021</v>
      </c>
      <c r="G196">
        <v>1.4227099999999999E-2</v>
      </c>
      <c r="I196">
        <f t="shared" si="11"/>
        <v>76578.234817701901</v>
      </c>
    </row>
    <row r="197" spans="1:10" x14ac:dyDescent="0.2">
      <c r="A197" t="s">
        <v>7</v>
      </c>
      <c r="B197" t="s">
        <v>16</v>
      </c>
      <c r="C197">
        <v>9</v>
      </c>
      <c r="D197">
        <v>1</v>
      </c>
      <c r="E197">
        <v>2021</v>
      </c>
      <c r="G197">
        <v>0.101952</v>
      </c>
      <c r="I197">
        <f t="shared" si="11"/>
        <v>383233.02876271459</v>
      </c>
    </row>
    <row r="198" spans="1:10" x14ac:dyDescent="0.2">
      <c r="A198" t="s">
        <v>7</v>
      </c>
      <c r="B198" t="s">
        <v>17</v>
      </c>
      <c r="C198">
        <v>10</v>
      </c>
      <c r="D198">
        <v>1</v>
      </c>
      <c r="E198">
        <v>2021</v>
      </c>
      <c r="G198">
        <v>0.1107889</v>
      </c>
      <c r="I198">
        <f t="shared" si="11"/>
        <v>119202.27688207425</v>
      </c>
    </row>
    <row r="199" spans="1:10" x14ac:dyDescent="0.2">
      <c r="A199" t="s">
        <v>7</v>
      </c>
      <c r="B199" t="s">
        <v>18</v>
      </c>
      <c r="C199">
        <v>11</v>
      </c>
      <c r="D199">
        <v>1</v>
      </c>
      <c r="E199">
        <v>2021</v>
      </c>
      <c r="G199">
        <v>2.1313800000000001E-2</v>
      </c>
      <c r="I199">
        <f t="shared" si="11"/>
        <v>56673.620249862681</v>
      </c>
    </row>
    <row r="200" spans="1:10" x14ac:dyDescent="0.2">
      <c r="A200" t="s">
        <v>7</v>
      </c>
      <c r="B200" t="s">
        <v>19</v>
      </c>
      <c r="C200">
        <v>12</v>
      </c>
      <c r="D200">
        <v>1</v>
      </c>
      <c r="E200">
        <v>2021</v>
      </c>
      <c r="G200">
        <v>4.3270500000000003E-2</v>
      </c>
      <c r="I200">
        <f t="shared" si="11"/>
        <v>98467.484981191286</v>
      </c>
    </row>
    <row r="201" spans="1:10" x14ac:dyDescent="0.2">
      <c r="A201" t="s">
        <v>7</v>
      </c>
      <c r="B201" t="s">
        <v>20</v>
      </c>
      <c r="C201">
        <v>13</v>
      </c>
      <c r="D201">
        <v>1</v>
      </c>
      <c r="E201">
        <v>2021</v>
      </c>
      <c r="G201">
        <v>3.1913400000000001E-2</v>
      </c>
      <c r="I201">
        <f t="shared" si="11"/>
        <v>134495.25254930826</v>
      </c>
    </row>
    <row r="202" spans="1:10" x14ac:dyDescent="0.2">
      <c r="A202" t="s">
        <v>7</v>
      </c>
      <c r="B202" t="s">
        <v>21</v>
      </c>
      <c r="C202">
        <v>14</v>
      </c>
      <c r="D202">
        <v>1</v>
      </c>
      <c r="E202">
        <v>2021</v>
      </c>
      <c r="G202">
        <v>7.8383499999999995E-2</v>
      </c>
      <c r="I202">
        <f t="shared" si="11"/>
        <v>78919.287530317175</v>
      </c>
    </row>
    <row r="203" spans="1:10" x14ac:dyDescent="0.2">
      <c r="A203" t="s">
        <v>7</v>
      </c>
      <c r="B203" t="s">
        <v>22</v>
      </c>
      <c r="C203">
        <v>15</v>
      </c>
      <c r="D203">
        <v>1</v>
      </c>
      <c r="E203">
        <v>2021</v>
      </c>
      <c r="G203">
        <v>6.0968999999999997E-3</v>
      </c>
      <c r="I203">
        <f t="shared" si="11"/>
        <v>31154.567210090609</v>
      </c>
    </row>
    <row r="204" spans="1:10" x14ac:dyDescent="0.2">
      <c r="A204" t="s">
        <v>7</v>
      </c>
      <c r="B204" t="s">
        <v>23</v>
      </c>
      <c r="C204">
        <v>16</v>
      </c>
      <c r="D204">
        <v>1</v>
      </c>
      <c r="E204">
        <v>2021</v>
      </c>
      <c r="G204">
        <v>5.2973100000000002E-2</v>
      </c>
      <c r="I204">
        <f t="shared" si="11"/>
        <v>36467.314156121516</v>
      </c>
    </row>
    <row r="205" spans="1:10" x14ac:dyDescent="0.2">
      <c r="A205" t="s">
        <v>7</v>
      </c>
      <c r="B205" t="s">
        <v>24</v>
      </c>
      <c r="C205">
        <v>17</v>
      </c>
      <c r="D205">
        <v>1</v>
      </c>
      <c r="E205">
        <v>2021</v>
      </c>
      <c r="G205">
        <v>4.1856900000000002E-2</v>
      </c>
      <c r="I205">
        <f t="shared" si="11"/>
        <v>129209.89207472716</v>
      </c>
    </row>
    <row r="206" spans="1:10" x14ac:dyDescent="0.2">
      <c r="A206" t="s">
        <v>7</v>
      </c>
      <c r="B206" t="s">
        <v>8</v>
      </c>
      <c r="C206">
        <v>1</v>
      </c>
      <c r="D206">
        <v>2</v>
      </c>
      <c r="E206">
        <v>2021</v>
      </c>
      <c r="F206">
        <f>L15</f>
        <v>1880438.3815207784</v>
      </c>
      <c r="G206">
        <v>4.2346300000000003E-2</v>
      </c>
      <c r="H206">
        <f>($H$3-F206)/$J$3</f>
        <v>1.6853226606893521E-3</v>
      </c>
    </row>
    <row r="207" spans="1:10" x14ac:dyDescent="0.2">
      <c r="A207" t="s">
        <v>7</v>
      </c>
      <c r="B207" t="s">
        <v>9</v>
      </c>
      <c r="C207">
        <v>2</v>
      </c>
      <c r="D207">
        <v>2</v>
      </c>
      <c r="E207">
        <v>2021</v>
      </c>
      <c r="G207">
        <v>0.24900900000000001</v>
      </c>
      <c r="I207">
        <f>F3*(1-$H$206/G3)</f>
        <v>40697.676304785185</v>
      </c>
      <c r="J207">
        <f>SUM(I207:I222)</f>
        <v>1880438.3815207784</v>
      </c>
    </row>
    <row r="208" spans="1:10" x14ac:dyDescent="0.2">
      <c r="A208" t="s">
        <v>7</v>
      </c>
      <c r="B208" t="s">
        <v>10</v>
      </c>
      <c r="C208">
        <v>3</v>
      </c>
      <c r="D208">
        <v>2</v>
      </c>
      <c r="E208">
        <v>2021</v>
      </c>
      <c r="G208">
        <v>3.3139700000000001E-2</v>
      </c>
      <c r="I208">
        <f t="shared" ref="I208:I221" si="12">F4*(1-$H$206/G4)</f>
        <v>140958.45867760916</v>
      </c>
    </row>
    <row r="209" spans="1:10" x14ac:dyDescent="0.2">
      <c r="A209" t="s">
        <v>7</v>
      </c>
      <c r="B209" t="s">
        <v>11</v>
      </c>
      <c r="C209">
        <v>4</v>
      </c>
      <c r="D209">
        <v>2</v>
      </c>
      <c r="E209">
        <v>2021</v>
      </c>
      <c r="G209">
        <v>3.5033599999999998E-2</v>
      </c>
      <c r="I209">
        <f t="shared" si="12"/>
        <v>41557.792863982701</v>
      </c>
    </row>
    <row r="210" spans="1:10" x14ac:dyDescent="0.2">
      <c r="A210" t="s">
        <v>7</v>
      </c>
      <c r="B210" t="s">
        <v>12</v>
      </c>
      <c r="C210">
        <v>5</v>
      </c>
      <c r="D210">
        <v>2</v>
      </c>
      <c r="E210">
        <v>2021</v>
      </c>
      <c r="G210">
        <v>1.99499E-2</v>
      </c>
      <c r="I210">
        <f t="shared" si="12"/>
        <v>132340.5723112413</v>
      </c>
    </row>
    <row r="211" spans="1:10" x14ac:dyDescent="0.2">
      <c r="A211" t="s">
        <v>7</v>
      </c>
      <c r="B211" t="s">
        <v>13</v>
      </c>
      <c r="C211">
        <v>6</v>
      </c>
      <c r="D211">
        <v>2</v>
      </c>
      <c r="E211">
        <v>2021</v>
      </c>
      <c r="G211">
        <v>1.85046E-2</v>
      </c>
      <c r="I211">
        <f t="shared" si="12"/>
        <v>180665.93914256123</v>
      </c>
    </row>
    <row r="212" spans="1:10" x14ac:dyDescent="0.2">
      <c r="A212" t="s">
        <v>7</v>
      </c>
      <c r="B212" t="s">
        <v>14</v>
      </c>
      <c r="C212">
        <v>7</v>
      </c>
      <c r="D212">
        <v>2</v>
      </c>
      <c r="E212">
        <v>2021</v>
      </c>
      <c r="G212">
        <v>2.9807699999999999E-2</v>
      </c>
      <c r="I212">
        <f t="shared" si="12"/>
        <v>195304.74376195943</v>
      </c>
    </row>
    <row r="213" spans="1:10" x14ac:dyDescent="0.2">
      <c r="A213" t="s">
        <v>7</v>
      </c>
      <c r="B213" t="s">
        <v>15</v>
      </c>
      <c r="C213">
        <v>8</v>
      </c>
      <c r="D213">
        <v>2</v>
      </c>
      <c r="E213">
        <v>2021</v>
      </c>
      <c r="G213">
        <v>1.4227099999999999E-2</v>
      </c>
      <c r="I213">
        <f t="shared" si="12"/>
        <v>77419.608442358527</v>
      </c>
    </row>
    <row r="214" spans="1:10" x14ac:dyDescent="0.2">
      <c r="A214" t="s">
        <v>7</v>
      </c>
      <c r="B214" t="s">
        <v>16</v>
      </c>
      <c r="C214">
        <v>9</v>
      </c>
      <c r="D214">
        <v>2</v>
      </c>
      <c r="E214">
        <v>2021</v>
      </c>
      <c r="G214">
        <v>0.101952</v>
      </c>
      <c r="I214">
        <f t="shared" si="12"/>
        <v>383754.69663356984</v>
      </c>
    </row>
    <row r="215" spans="1:10" x14ac:dyDescent="0.2">
      <c r="A215" t="s">
        <v>7</v>
      </c>
      <c r="B215" t="s">
        <v>17</v>
      </c>
      <c r="C215">
        <v>10</v>
      </c>
      <c r="D215">
        <v>2</v>
      </c>
      <c r="E215">
        <v>2021</v>
      </c>
      <c r="G215">
        <v>0.1107889</v>
      </c>
      <c r="I215">
        <f t="shared" si="12"/>
        <v>119351.37956634423</v>
      </c>
    </row>
    <row r="216" spans="1:10" x14ac:dyDescent="0.2">
      <c r="A216" t="s">
        <v>7</v>
      </c>
      <c r="B216" t="s">
        <v>18</v>
      </c>
      <c r="C216">
        <v>11</v>
      </c>
      <c r="D216">
        <v>2</v>
      </c>
      <c r="E216">
        <v>2021</v>
      </c>
      <c r="G216">
        <v>2.1313800000000001E-2</v>
      </c>
      <c r="I216">
        <f t="shared" si="12"/>
        <v>57069.91436145037</v>
      </c>
    </row>
    <row r="217" spans="1:10" x14ac:dyDescent="0.2">
      <c r="A217" t="s">
        <v>7</v>
      </c>
      <c r="B217" t="s">
        <v>19</v>
      </c>
      <c r="C217">
        <v>12</v>
      </c>
      <c r="D217">
        <v>2</v>
      </c>
      <c r="E217">
        <v>2021</v>
      </c>
      <c r="G217">
        <v>4.3270500000000003E-2</v>
      </c>
      <c r="I217">
        <f t="shared" si="12"/>
        <v>98791.285161817825</v>
      </c>
    </row>
    <row r="218" spans="1:10" x14ac:dyDescent="0.2">
      <c r="A218" t="s">
        <v>7</v>
      </c>
      <c r="B218" t="s">
        <v>20</v>
      </c>
      <c r="C218">
        <v>13</v>
      </c>
      <c r="D218">
        <v>2</v>
      </c>
      <c r="E218">
        <v>2021</v>
      </c>
      <c r="G218">
        <v>3.1913400000000001E-2</v>
      </c>
      <c r="I218">
        <f t="shared" si="12"/>
        <v>135104.44726814609</v>
      </c>
    </row>
    <row r="219" spans="1:10" x14ac:dyDescent="0.2">
      <c r="A219" t="s">
        <v>7</v>
      </c>
      <c r="B219" t="s">
        <v>21</v>
      </c>
      <c r="C219">
        <v>14</v>
      </c>
      <c r="D219">
        <v>2</v>
      </c>
      <c r="E219">
        <v>2021</v>
      </c>
      <c r="G219">
        <v>7.8383499999999995E-2</v>
      </c>
      <c r="I219">
        <f t="shared" si="12"/>
        <v>79059.784705764381</v>
      </c>
    </row>
    <row r="220" spans="1:10" x14ac:dyDescent="0.2">
      <c r="A220" t="s">
        <v>7</v>
      </c>
      <c r="B220" t="s">
        <v>22</v>
      </c>
      <c r="C220">
        <v>15</v>
      </c>
      <c r="D220">
        <v>2</v>
      </c>
      <c r="E220">
        <v>2021</v>
      </c>
      <c r="G220">
        <v>6.0968999999999997E-3</v>
      </c>
      <c r="I220">
        <f t="shared" si="12"/>
        <v>32147.807838119825</v>
      </c>
    </row>
    <row r="221" spans="1:10" x14ac:dyDescent="0.2">
      <c r="A221" t="s">
        <v>7</v>
      </c>
      <c r="B221" t="s">
        <v>23</v>
      </c>
      <c r="C221">
        <v>16</v>
      </c>
      <c r="D221">
        <v>2</v>
      </c>
      <c r="E221">
        <v>2021</v>
      </c>
      <c r="G221">
        <v>5.2973100000000002E-2</v>
      </c>
      <c r="I221">
        <f t="shared" si="12"/>
        <v>36564.48648458191</v>
      </c>
    </row>
    <row r="222" spans="1:10" x14ac:dyDescent="0.2">
      <c r="A222" t="s">
        <v>7</v>
      </c>
      <c r="B222" t="s">
        <v>24</v>
      </c>
      <c r="C222">
        <v>17</v>
      </c>
      <c r="D222">
        <v>2</v>
      </c>
      <c r="E222">
        <v>2021</v>
      </c>
      <c r="G222">
        <v>4.1856900000000002E-2</v>
      </c>
      <c r="I222">
        <f>F18*(1-$H$206/G18)</f>
        <v>129649.7879964865</v>
      </c>
    </row>
    <row r="223" spans="1:10" x14ac:dyDescent="0.2">
      <c r="A223" t="s">
        <v>7</v>
      </c>
      <c r="B223" t="s">
        <v>8</v>
      </c>
      <c r="C223">
        <v>1</v>
      </c>
      <c r="D223">
        <v>3</v>
      </c>
      <c r="E223">
        <v>2021</v>
      </c>
      <c r="F223">
        <f>L16</f>
        <v>1880672.8077895648</v>
      </c>
      <c r="G223">
        <v>4.2346300000000003E-2</v>
      </c>
      <c r="H223">
        <f>($H$3-F223)/$J$3</f>
        <v>1.6816557034946928E-3</v>
      </c>
    </row>
    <row r="224" spans="1:10" x14ac:dyDescent="0.2">
      <c r="A224" t="s">
        <v>7</v>
      </c>
      <c r="B224" t="s">
        <v>9</v>
      </c>
      <c r="C224">
        <v>2</v>
      </c>
      <c r="D224">
        <v>3</v>
      </c>
      <c r="E224">
        <v>2021</v>
      </c>
      <c r="G224">
        <v>0.24900900000000001</v>
      </c>
      <c r="I224">
        <f>F3*(1-$H$223/G3)</f>
        <v>40698.27971097151</v>
      </c>
      <c r="J224">
        <f>SUM(I224:I239)</f>
        <v>1880672.8077895648</v>
      </c>
    </row>
    <row r="225" spans="1:9" x14ac:dyDescent="0.2">
      <c r="A225" t="s">
        <v>7</v>
      </c>
      <c r="B225" t="s">
        <v>10</v>
      </c>
      <c r="C225">
        <v>3</v>
      </c>
      <c r="D225">
        <v>3</v>
      </c>
      <c r="E225">
        <v>2021</v>
      </c>
      <c r="G225">
        <v>3.3139700000000001E-2</v>
      </c>
      <c r="I225">
        <f t="shared" ref="I225:I238" si="13">F4*(1-$H$223/G4)</f>
        <v>140974.89164109211</v>
      </c>
    </row>
    <row r="226" spans="1:9" x14ac:dyDescent="0.2">
      <c r="A226" t="s">
        <v>7</v>
      </c>
      <c r="B226" t="s">
        <v>11</v>
      </c>
      <c r="C226">
        <v>4</v>
      </c>
      <c r="D226">
        <v>3</v>
      </c>
      <c r="E226">
        <v>2021</v>
      </c>
      <c r="G226">
        <v>3.5033599999999998E-2</v>
      </c>
      <c r="I226">
        <f t="shared" si="13"/>
        <v>41562.362534733191</v>
      </c>
    </row>
    <row r="227" spans="1:9" x14ac:dyDescent="0.2">
      <c r="A227" t="s">
        <v>7</v>
      </c>
      <c r="B227" t="s">
        <v>12</v>
      </c>
      <c r="C227">
        <v>5</v>
      </c>
      <c r="D227">
        <v>3</v>
      </c>
      <c r="E227">
        <v>2021</v>
      </c>
      <c r="G227">
        <v>1.99499E-2</v>
      </c>
      <c r="I227">
        <f t="shared" si="13"/>
        <v>132367.14216855398</v>
      </c>
    </row>
    <row r="228" spans="1:9" x14ac:dyDescent="0.2">
      <c r="A228" t="s">
        <v>7</v>
      </c>
      <c r="B228" t="s">
        <v>13</v>
      </c>
      <c r="C228">
        <v>6</v>
      </c>
      <c r="D228">
        <v>3</v>
      </c>
      <c r="E228">
        <v>2021</v>
      </c>
      <c r="G228">
        <v>1.85046E-2</v>
      </c>
      <c r="I228">
        <f t="shared" si="13"/>
        <v>180705.32812771222</v>
      </c>
    </row>
    <row r="229" spans="1:9" x14ac:dyDescent="0.2">
      <c r="A229" t="s">
        <v>7</v>
      </c>
      <c r="B229" t="s">
        <v>14</v>
      </c>
      <c r="C229">
        <v>7</v>
      </c>
      <c r="D229">
        <v>3</v>
      </c>
      <c r="E229">
        <v>2021</v>
      </c>
      <c r="G229">
        <v>2.9807699999999999E-2</v>
      </c>
      <c r="I229">
        <f t="shared" si="13"/>
        <v>195330.21010595476</v>
      </c>
    </row>
    <row r="230" spans="1:9" x14ac:dyDescent="0.2">
      <c r="A230" t="s">
        <v>7</v>
      </c>
      <c r="B230" t="s">
        <v>15</v>
      </c>
      <c r="C230">
        <v>8</v>
      </c>
      <c r="D230">
        <v>3</v>
      </c>
      <c r="E230">
        <v>2021</v>
      </c>
      <c r="G230">
        <v>1.4227099999999999E-2</v>
      </c>
      <c r="I230">
        <f t="shared" si="13"/>
        <v>77442.244340166697</v>
      </c>
    </row>
    <row r="231" spans="1:9" x14ac:dyDescent="0.2">
      <c r="A231" t="s">
        <v>7</v>
      </c>
      <c r="B231" t="s">
        <v>16</v>
      </c>
      <c r="C231">
        <v>9</v>
      </c>
      <c r="D231">
        <v>3</v>
      </c>
      <c r="E231">
        <v>2021</v>
      </c>
      <c r="G231">
        <v>0.101952</v>
      </c>
      <c r="I231">
        <f t="shared" si="13"/>
        <v>383768.73132668174</v>
      </c>
    </row>
    <row r="232" spans="1:9" x14ac:dyDescent="0.2">
      <c r="A232" t="s">
        <v>7</v>
      </c>
      <c r="B232" t="s">
        <v>17</v>
      </c>
      <c r="C232">
        <v>10</v>
      </c>
      <c r="D232">
        <v>3</v>
      </c>
      <c r="E232">
        <v>2021</v>
      </c>
      <c r="G232">
        <v>0.1107889</v>
      </c>
      <c r="I232">
        <f t="shared" si="13"/>
        <v>119355.39095085302</v>
      </c>
    </row>
    <row r="233" spans="1:9" x14ac:dyDescent="0.2">
      <c r="A233" t="s">
        <v>7</v>
      </c>
      <c r="B233" t="s">
        <v>18</v>
      </c>
      <c r="C233">
        <v>11</v>
      </c>
      <c r="D233">
        <v>3</v>
      </c>
      <c r="E233">
        <v>2021</v>
      </c>
      <c r="G233">
        <v>2.1313800000000001E-2</v>
      </c>
      <c r="I233">
        <f t="shared" si="13"/>
        <v>57080.576061257678</v>
      </c>
    </row>
    <row r="234" spans="1:9" x14ac:dyDescent="0.2">
      <c r="A234" t="s">
        <v>7</v>
      </c>
      <c r="B234" t="s">
        <v>19</v>
      </c>
      <c r="C234">
        <v>12</v>
      </c>
      <c r="D234">
        <v>3</v>
      </c>
      <c r="E234">
        <v>2021</v>
      </c>
      <c r="G234">
        <v>4.3270500000000003E-2</v>
      </c>
      <c r="I234">
        <f t="shared" si="13"/>
        <v>98799.996520938352</v>
      </c>
    </row>
    <row r="235" spans="1:9" x14ac:dyDescent="0.2">
      <c r="A235" t="s">
        <v>7</v>
      </c>
      <c r="B235" t="s">
        <v>20</v>
      </c>
      <c r="C235">
        <v>13</v>
      </c>
      <c r="D235">
        <v>3</v>
      </c>
      <c r="E235">
        <v>2021</v>
      </c>
      <c r="G235">
        <v>3.1913400000000001E-2</v>
      </c>
      <c r="I235">
        <f t="shared" si="13"/>
        <v>135120.83674007244</v>
      </c>
    </row>
    <row r="236" spans="1:9" x14ac:dyDescent="0.2">
      <c r="A236" t="s">
        <v>7</v>
      </c>
      <c r="B236" t="s">
        <v>21</v>
      </c>
      <c r="C236">
        <v>14</v>
      </c>
      <c r="D236">
        <v>3</v>
      </c>
      <c r="E236">
        <v>2021</v>
      </c>
      <c r="G236">
        <v>7.8383499999999995E-2</v>
      </c>
      <c r="I236">
        <f t="shared" si="13"/>
        <v>79063.564571941024</v>
      </c>
    </row>
    <row r="237" spans="1:9" x14ac:dyDescent="0.2">
      <c r="A237" t="s">
        <v>7</v>
      </c>
      <c r="B237" t="s">
        <v>22</v>
      </c>
      <c r="C237">
        <v>15</v>
      </c>
      <c r="D237">
        <v>3</v>
      </c>
      <c r="E237">
        <v>2021</v>
      </c>
      <c r="G237">
        <v>6.0968999999999997E-3</v>
      </c>
      <c r="I237">
        <f t="shared" si="13"/>
        <v>32174.529490303976</v>
      </c>
    </row>
    <row r="238" spans="1:9" x14ac:dyDescent="0.2">
      <c r="A238" t="s">
        <v>7</v>
      </c>
      <c r="B238" t="s">
        <v>23</v>
      </c>
      <c r="C238">
        <v>16</v>
      </c>
      <c r="D238">
        <v>3</v>
      </c>
      <c r="E238">
        <v>2021</v>
      </c>
      <c r="G238">
        <v>5.2973100000000002E-2</v>
      </c>
      <c r="I238">
        <f t="shared" si="13"/>
        <v>36567.10076060905</v>
      </c>
    </row>
    <row r="239" spans="1:9" x14ac:dyDescent="0.2">
      <c r="A239" t="s">
        <v>7</v>
      </c>
      <c r="B239" t="s">
        <v>24</v>
      </c>
      <c r="C239">
        <v>17</v>
      </c>
      <c r="D239">
        <v>3</v>
      </c>
      <c r="E239">
        <v>2021</v>
      </c>
      <c r="G239">
        <v>4.1856900000000002E-2</v>
      </c>
      <c r="I239">
        <f>F18*(1-$H$223/G18)</f>
        <v>129661.62273772318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F1F5-61B9-D349-AB58-0FC790B89059}">
  <dimension ref="A1:Q239"/>
  <sheetViews>
    <sheetView topLeftCell="G1" workbookViewId="0">
      <selection activeCell="O21" sqref="O21"/>
    </sheetView>
  </sheetViews>
  <sheetFormatPr baseColWidth="10" defaultRowHeight="16" x14ac:dyDescent="0.2"/>
  <cols>
    <col min="14" max="14" width="15.1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27</v>
      </c>
      <c r="N1" t="s">
        <v>1</v>
      </c>
      <c r="O1" t="s">
        <v>28</v>
      </c>
      <c r="Q1" t="s">
        <v>29</v>
      </c>
    </row>
    <row r="2" spans="1:17" x14ac:dyDescent="0.2">
      <c r="A2" t="s">
        <v>7</v>
      </c>
      <c r="B2" t="s">
        <v>8</v>
      </c>
      <c r="C2">
        <v>1</v>
      </c>
      <c r="D2">
        <v>2</v>
      </c>
      <c r="E2">
        <v>2020</v>
      </c>
      <c r="F2" s="2">
        <v>1988180</v>
      </c>
      <c r="N2" t="s">
        <v>8</v>
      </c>
      <c r="O2">
        <f>(F14-F2)/F2</f>
        <v>-5.4191078513626326E-2</v>
      </c>
      <c r="P2">
        <f>(F14-F2)</f>
        <v>-107741.61847922159</v>
      </c>
      <c r="Q2">
        <f>O2*100</f>
        <v>-5.4191078513626323</v>
      </c>
    </row>
    <row r="3" spans="1:17" x14ac:dyDescent="0.2">
      <c r="A3" t="s">
        <v>7</v>
      </c>
      <c r="B3" t="s">
        <v>8</v>
      </c>
      <c r="C3">
        <v>1</v>
      </c>
      <c r="D3">
        <v>3</v>
      </c>
      <c r="E3">
        <v>2020</v>
      </c>
      <c r="F3">
        <v>1847152</v>
      </c>
      <c r="N3" t="s">
        <v>9</v>
      </c>
      <c r="O3">
        <f>(G28-F16)/F16</f>
        <v>-6.7681194683298232E-3</v>
      </c>
      <c r="P3">
        <f>(G28-F16)</f>
        <v>-277.32369521481451</v>
      </c>
      <c r="Q3">
        <f t="shared" ref="Q3:Q18" si="0">O3*100</f>
        <v>-0.67681194683298229</v>
      </c>
    </row>
    <row r="4" spans="1:17" x14ac:dyDescent="0.2">
      <c r="A4" t="s">
        <v>7</v>
      </c>
      <c r="B4" t="s">
        <v>8</v>
      </c>
      <c r="C4">
        <v>1</v>
      </c>
      <c r="D4">
        <v>4</v>
      </c>
      <c r="E4">
        <v>2020</v>
      </c>
      <c r="F4">
        <v>1769535.0849532892</v>
      </c>
      <c r="N4" t="s">
        <v>10</v>
      </c>
      <c r="O4">
        <f>(G42-F30)/F30</f>
        <v>-5.085509707961592E-2</v>
      </c>
      <c r="P4">
        <f>(G42-F30)</f>
        <v>-7552.5413223908399</v>
      </c>
      <c r="Q4">
        <f t="shared" si="0"/>
        <v>-5.0855097079615916</v>
      </c>
    </row>
    <row r="5" spans="1:17" x14ac:dyDescent="0.2">
      <c r="A5" t="s">
        <v>7</v>
      </c>
      <c r="B5" t="s">
        <v>8</v>
      </c>
      <c r="C5">
        <v>1</v>
      </c>
      <c r="D5">
        <v>5</v>
      </c>
      <c r="E5">
        <v>2020</v>
      </c>
      <c r="F5">
        <v>1794354.6995730679</v>
      </c>
      <c r="N5" t="s">
        <v>11</v>
      </c>
      <c r="O5">
        <f>(G56-F44)/F44</f>
        <v>-4.8105894361109063E-2</v>
      </c>
      <c r="P5">
        <f>(G56-F44)</f>
        <v>-2100.2071360172995</v>
      </c>
      <c r="Q5">
        <f t="shared" si="0"/>
        <v>-4.8105894361109058</v>
      </c>
    </row>
    <row r="6" spans="1:17" x14ac:dyDescent="0.2">
      <c r="A6" t="s">
        <v>7</v>
      </c>
      <c r="B6" t="s">
        <v>8</v>
      </c>
      <c r="C6">
        <v>1</v>
      </c>
      <c r="D6">
        <v>6</v>
      </c>
      <c r="E6">
        <v>2020</v>
      </c>
      <c r="F6">
        <v>1808460.2162751681</v>
      </c>
      <c r="N6" t="s">
        <v>12</v>
      </c>
      <c r="O6">
        <f>(G70-F58)/F58</f>
        <v>-8.4477749797710888E-2</v>
      </c>
      <c r="P6">
        <f>(G70-F58)</f>
        <v>-12211.427688758704</v>
      </c>
      <c r="Q6">
        <f t="shared" si="0"/>
        <v>-8.4477749797710882</v>
      </c>
    </row>
    <row r="7" spans="1:17" x14ac:dyDescent="0.2">
      <c r="A7" t="s">
        <v>7</v>
      </c>
      <c r="B7" t="s">
        <v>8</v>
      </c>
      <c r="C7">
        <v>1</v>
      </c>
      <c r="D7">
        <v>7</v>
      </c>
      <c r="E7">
        <v>2020</v>
      </c>
      <c r="F7">
        <v>1816036.8910047715</v>
      </c>
      <c r="N7" t="s">
        <v>13</v>
      </c>
      <c r="O7">
        <f>(G84-F72)/F72</f>
        <v>-9.107587630585641E-2</v>
      </c>
      <c r="P7">
        <f>(G84-F72)</f>
        <v>-18103.060857438773</v>
      </c>
      <c r="Q7">
        <f t="shared" si="0"/>
        <v>-9.1075876305856411</v>
      </c>
    </row>
    <row r="8" spans="1:17" x14ac:dyDescent="0.2">
      <c r="A8" t="s">
        <v>7</v>
      </c>
      <c r="B8" t="s">
        <v>8</v>
      </c>
      <c r="C8">
        <v>1</v>
      </c>
      <c r="D8">
        <v>8</v>
      </c>
      <c r="E8">
        <v>2020</v>
      </c>
      <c r="F8">
        <v>1824521.4557583639</v>
      </c>
      <c r="N8" t="s">
        <v>14</v>
      </c>
      <c r="O8">
        <f>(G98-F86)/F86</f>
        <v>-5.6539842412844717E-2</v>
      </c>
      <c r="P8">
        <f>(G98-F86)</f>
        <v>-11704.256238040572</v>
      </c>
      <c r="Q8">
        <f t="shared" si="0"/>
        <v>-5.6539842412844719</v>
      </c>
    </row>
    <row r="9" spans="1:17" x14ac:dyDescent="0.2">
      <c r="A9" t="s">
        <v>7</v>
      </c>
      <c r="B9" t="s">
        <v>8</v>
      </c>
      <c r="C9">
        <v>1</v>
      </c>
      <c r="D9">
        <v>9</v>
      </c>
      <c r="E9">
        <v>2020</v>
      </c>
      <c r="F9" s="2">
        <v>1830766.7127379198</v>
      </c>
      <c r="N9" t="s">
        <v>15</v>
      </c>
      <c r="O9">
        <f>(G112-F100)/F100</f>
        <v>-0.11845862197421488</v>
      </c>
      <c r="P9">
        <f>(G112-F100)</f>
        <v>-10403.391557641473</v>
      </c>
      <c r="Q9">
        <f t="shared" si="0"/>
        <v>-11.845862197421487</v>
      </c>
    </row>
    <row r="10" spans="1:17" x14ac:dyDescent="0.2">
      <c r="A10" t="s">
        <v>7</v>
      </c>
      <c r="B10" t="s">
        <v>8</v>
      </c>
      <c r="C10">
        <v>1</v>
      </c>
      <c r="D10">
        <v>10</v>
      </c>
      <c r="E10">
        <v>2020</v>
      </c>
      <c r="F10">
        <v>1840687.4720157953</v>
      </c>
      <c r="N10" t="s">
        <v>16</v>
      </c>
      <c r="O10">
        <f>(G126-F114)/F114</f>
        <v>-1.6530550265706902E-2</v>
      </c>
      <c r="P10">
        <f>(G126-F114)</f>
        <v>-6450.303366430162</v>
      </c>
      <c r="Q10">
        <f t="shared" si="0"/>
        <v>-1.6530550265706903</v>
      </c>
    </row>
    <row r="11" spans="1:17" x14ac:dyDescent="0.2">
      <c r="A11" t="s">
        <v>7</v>
      </c>
      <c r="B11" t="s">
        <v>8</v>
      </c>
      <c r="C11">
        <v>1</v>
      </c>
      <c r="D11">
        <v>11</v>
      </c>
      <c r="E11">
        <v>2020</v>
      </c>
      <c r="F11">
        <v>1851688.4421252217</v>
      </c>
      <c r="N11" t="s">
        <v>17</v>
      </c>
      <c r="O11">
        <f>(G140-F128)/F128</f>
        <v>-1.521201727510022E-2</v>
      </c>
      <c r="P11">
        <f>(G140-F128)</f>
        <v>-1843.6204336557712</v>
      </c>
      <c r="Q11">
        <f t="shared" si="0"/>
        <v>-1.521201727510022</v>
      </c>
    </row>
    <row r="12" spans="1:17" x14ac:dyDescent="0.2">
      <c r="A12" t="s">
        <v>7</v>
      </c>
      <c r="B12" t="s">
        <v>8</v>
      </c>
      <c r="C12">
        <v>1</v>
      </c>
      <c r="D12">
        <v>12</v>
      </c>
      <c r="E12">
        <v>2020</v>
      </c>
      <c r="F12">
        <v>1863992.4822274293</v>
      </c>
      <c r="N12" t="s">
        <v>18</v>
      </c>
      <c r="O12">
        <f>(G154-F142)/F142</f>
        <v>-7.9071899928185085E-2</v>
      </c>
      <c r="P12">
        <f>(G154-F142)</f>
        <v>-4900.0856385496299</v>
      </c>
      <c r="Q12">
        <f t="shared" si="0"/>
        <v>-7.907189992818509</v>
      </c>
    </row>
    <row r="13" spans="1:17" x14ac:dyDescent="0.2">
      <c r="A13" t="s">
        <v>7</v>
      </c>
      <c r="B13" t="s">
        <v>8</v>
      </c>
      <c r="C13">
        <v>1</v>
      </c>
      <c r="D13">
        <v>1</v>
      </c>
      <c r="E13">
        <v>2021</v>
      </c>
      <c r="F13" s="2">
        <v>1871724.7850398645</v>
      </c>
      <c r="N13" t="s">
        <v>19</v>
      </c>
      <c r="O13">
        <f>(G168-F156)/F156</f>
        <v>-3.8948536778852814E-2</v>
      </c>
      <c r="P13">
        <f>(G168-F156)</f>
        <v>-4003.7148381821753</v>
      </c>
      <c r="Q13">
        <f t="shared" si="0"/>
        <v>-3.8948536778852816</v>
      </c>
    </row>
    <row r="14" spans="1:17" x14ac:dyDescent="0.2">
      <c r="A14" t="s">
        <v>7</v>
      </c>
      <c r="B14" t="s">
        <v>8</v>
      </c>
      <c r="C14">
        <v>1</v>
      </c>
      <c r="D14">
        <v>2</v>
      </c>
      <c r="E14">
        <v>2021</v>
      </c>
      <c r="F14">
        <v>1880438.3815207784</v>
      </c>
      <c r="N14" t="s">
        <v>20</v>
      </c>
      <c r="O14">
        <f>(G182-F170)/F170</f>
        <v>-5.2809248174414139E-2</v>
      </c>
      <c r="P14">
        <f>(G182-F170)</f>
        <v>-7532.5527318539098</v>
      </c>
      <c r="Q14">
        <f t="shared" si="0"/>
        <v>-5.2809248174414138</v>
      </c>
    </row>
    <row r="15" spans="1:17" x14ac:dyDescent="0.2">
      <c r="A15" t="s">
        <v>7</v>
      </c>
      <c r="B15" t="s">
        <v>8</v>
      </c>
      <c r="C15">
        <v>1</v>
      </c>
      <c r="D15">
        <v>3</v>
      </c>
      <c r="E15">
        <v>2021</v>
      </c>
      <c r="F15">
        <v>1880672.8077895648</v>
      </c>
      <c r="N15" t="s">
        <v>21</v>
      </c>
      <c r="O15">
        <f>(G196-F184)/F184</f>
        <v>-2.1500987589088937E-2</v>
      </c>
      <c r="P15">
        <f>(G196-F184)</f>
        <v>-1737.2152942356188</v>
      </c>
      <c r="Q15">
        <f t="shared" si="0"/>
        <v>-2.1500987589088938</v>
      </c>
    </row>
    <row r="16" spans="1:17" x14ac:dyDescent="0.2">
      <c r="A16" t="s">
        <v>7</v>
      </c>
      <c r="B16" t="s">
        <v>9</v>
      </c>
      <c r="C16">
        <v>2</v>
      </c>
      <c r="D16">
        <v>2</v>
      </c>
      <c r="E16">
        <v>2020</v>
      </c>
      <c r="F16">
        <v>40975</v>
      </c>
      <c r="N16" t="s">
        <v>22</v>
      </c>
      <c r="O16">
        <f>(G210-F198)/F198</f>
        <v>-0.27642288059331011</v>
      </c>
      <c r="P16">
        <f>(G210-F198)</f>
        <v>-12281.192161880175</v>
      </c>
      <c r="Q16">
        <f t="shared" si="0"/>
        <v>-27.642288059331012</v>
      </c>
    </row>
    <row r="17" spans="1:17" x14ac:dyDescent="0.2">
      <c r="A17" t="s">
        <v>7</v>
      </c>
      <c r="B17" t="s">
        <v>9</v>
      </c>
      <c r="C17">
        <v>2</v>
      </c>
      <c r="D17">
        <v>3</v>
      </c>
      <c r="E17">
        <v>2020</v>
      </c>
      <c r="F17">
        <v>40966</v>
      </c>
      <c r="N17" t="s">
        <v>23</v>
      </c>
      <c r="O17">
        <f>(G224-F212)/F212</f>
        <v>-3.1814688222689451E-2</v>
      </c>
      <c r="P17">
        <f>(G224-F212)</f>
        <v>-1201.5135154180898</v>
      </c>
      <c r="Q17">
        <f t="shared" si="0"/>
        <v>-3.1814688222689451</v>
      </c>
    </row>
    <row r="18" spans="1:17" x14ac:dyDescent="0.2">
      <c r="A18" t="s">
        <v>7</v>
      </c>
      <c r="B18" t="s">
        <v>9</v>
      </c>
      <c r="C18">
        <v>2</v>
      </c>
      <c r="D18">
        <v>4</v>
      </c>
      <c r="E18">
        <v>2020</v>
      </c>
      <c r="G18">
        <v>40412.214544977556</v>
      </c>
      <c r="N18" t="s">
        <v>24</v>
      </c>
      <c r="O18">
        <f>(G238-F226)/F226</f>
        <v>-4.0263914926555837E-2</v>
      </c>
      <c r="P18">
        <f>(G238-F226)</f>
        <v>-5439.2120035135013</v>
      </c>
      <c r="Q18">
        <f t="shared" si="0"/>
        <v>-4.0263914926555833</v>
      </c>
    </row>
    <row r="19" spans="1:17" x14ac:dyDescent="0.2">
      <c r="A19" t="s">
        <v>7</v>
      </c>
      <c r="B19" t="s">
        <v>9</v>
      </c>
      <c r="C19">
        <v>2</v>
      </c>
      <c r="D19">
        <v>5</v>
      </c>
      <c r="E19">
        <v>2020</v>
      </c>
      <c r="G19">
        <v>40476.099488765474</v>
      </c>
    </row>
    <row r="20" spans="1:17" x14ac:dyDescent="0.2">
      <c r="A20" t="s">
        <v>7</v>
      </c>
      <c r="B20" t="s">
        <v>9</v>
      </c>
      <c r="C20">
        <v>2</v>
      </c>
      <c r="D20">
        <v>6</v>
      </c>
      <c r="E20">
        <v>2020</v>
      </c>
      <c r="F20" s="2"/>
      <c r="G20">
        <v>40512.406665787275</v>
      </c>
    </row>
    <row r="21" spans="1:17" x14ac:dyDescent="0.2">
      <c r="A21" t="s">
        <v>7</v>
      </c>
      <c r="B21" t="s">
        <v>9</v>
      </c>
      <c r="C21">
        <v>2</v>
      </c>
      <c r="D21">
        <v>7</v>
      </c>
      <c r="E21">
        <v>2020</v>
      </c>
      <c r="G21">
        <v>40531.908799346369</v>
      </c>
    </row>
    <row r="22" spans="1:17" x14ac:dyDescent="0.2">
      <c r="A22" t="s">
        <v>7</v>
      </c>
      <c r="B22" t="s">
        <v>9</v>
      </c>
      <c r="C22">
        <v>2</v>
      </c>
      <c r="D22">
        <v>8</v>
      </c>
      <c r="E22">
        <v>2020</v>
      </c>
      <c r="G22">
        <v>40553.747814603128</v>
      </c>
    </row>
    <row r="23" spans="1:17" x14ac:dyDescent="0.2">
      <c r="A23" t="s">
        <v>7</v>
      </c>
      <c r="B23" t="s">
        <v>9</v>
      </c>
      <c r="C23">
        <v>2</v>
      </c>
      <c r="D23">
        <v>9</v>
      </c>
      <c r="E23">
        <v>2020</v>
      </c>
      <c r="G23">
        <v>40569.822918797618</v>
      </c>
    </row>
    <row r="24" spans="1:17" x14ac:dyDescent="0.2">
      <c r="A24" t="s">
        <v>7</v>
      </c>
      <c r="B24" t="s">
        <v>9</v>
      </c>
      <c r="C24">
        <v>2</v>
      </c>
      <c r="D24">
        <v>10</v>
      </c>
      <c r="E24">
        <v>2020</v>
      </c>
      <c r="F24" s="2"/>
      <c r="G24">
        <v>40595.358655694014</v>
      </c>
    </row>
    <row r="25" spans="1:17" x14ac:dyDescent="0.2">
      <c r="A25" t="s">
        <v>7</v>
      </c>
      <c r="B25" t="s">
        <v>9</v>
      </c>
      <c r="C25">
        <v>2</v>
      </c>
      <c r="D25">
        <v>11</v>
      </c>
      <c r="E25">
        <v>2020</v>
      </c>
      <c r="G25">
        <v>40623.674822879511</v>
      </c>
    </row>
    <row r="26" spans="1:17" x14ac:dyDescent="0.2">
      <c r="A26" t="s">
        <v>7</v>
      </c>
      <c r="B26" t="s">
        <v>9</v>
      </c>
      <c r="C26">
        <v>2</v>
      </c>
      <c r="D26">
        <v>12</v>
      </c>
      <c r="E26">
        <v>2020</v>
      </c>
      <c r="G26">
        <v>40655.345053152443</v>
      </c>
    </row>
    <row r="27" spans="1:17" x14ac:dyDescent="0.2">
      <c r="A27" t="s">
        <v>7</v>
      </c>
      <c r="B27" t="s">
        <v>9</v>
      </c>
      <c r="C27">
        <v>2</v>
      </c>
      <c r="D27">
        <v>1</v>
      </c>
      <c r="E27">
        <v>2021</v>
      </c>
      <c r="G27">
        <v>40675.247768730063</v>
      </c>
    </row>
    <row r="28" spans="1:17" x14ac:dyDescent="0.2">
      <c r="A28" t="s">
        <v>7</v>
      </c>
      <c r="B28" t="s">
        <v>9</v>
      </c>
      <c r="C28">
        <v>2</v>
      </c>
      <c r="D28">
        <v>2</v>
      </c>
      <c r="E28">
        <v>2021</v>
      </c>
      <c r="G28">
        <v>40697.676304785185</v>
      </c>
    </row>
    <row r="29" spans="1:17" x14ac:dyDescent="0.2">
      <c r="A29" t="s">
        <v>7</v>
      </c>
      <c r="B29" t="s">
        <v>9</v>
      </c>
      <c r="C29">
        <v>2</v>
      </c>
      <c r="D29">
        <v>3</v>
      </c>
      <c r="E29">
        <v>2021</v>
      </c>
      <c r="G29">
        <v>40698.27971097151</v>
      </c>
    </row>
    <row r="30" spans="1:17" x14ac:dyDescent="0.2">
      <c r="A30" t="s">
        <v>7</v>
      </c>
      <c r="B30" t="s">
        <v>10</v>
      </c>
      <c r="C30">
        <v>3</v>
      </c>
      <c r="D30">
        <v>2</v>
      </c>
      <c r="E30">
        <v>2020</v>
      </c>
      <c r="F30">
        <v>148511</v>
      </c>
    </row>
    <row r="31" spans="1:17" x14ac:dyDescent="0.2">
      <c r="A31" t="s">
        <v>7</v>
      </c>
      <c r="B31" t="s">
        <v>10</v>
      </c>
      <c r="C31">
        <v>3</v>
      </c>
      <c r="D31">
        <v>3</v>
      </c>
      <c r="E31">
        <v>2020</v>
      </c>
      <c r="F31">
        <v>141143</v>
      </c>
    </row>
    <row r="32" spans="1:17" x14ac:dyDescent="0.2">
      <c r="A32" t="s">
        <v>7</v>
      </c>
      <c r="B32" t="s">
        <v>10</v>
      </c>
      <c r="C32">
        <v>3</v>
      </c>
      <c r="D32">
        <v>4</v>
      </c>
      <c r="E32">
        <v>2020</v>
      </c>
      <c r="G32">
        <v>133184.28800950409</v>
      </c>
    </row>
    <row r="33" spans="1:7" x14ac:dyDescent="0.2">
      <c r="A33" t="s">
        <v>7</v>
      </c>
      <c r="B33" t="s">
        <v>10</v>
      </c>
      <c r="C33">
        <v>3</v>
      </c>
      <c r="D33">
        <v>5</v>
      </c>
      <c r="E33">
        <v>2020</v>
      </c>
      <c r="G33">
        <v>134924.10933080569</v>
      </c>
    </row>
    <row r="34" spans="1:7" x14ac:dyDescent="0.2">
      <c r="A34" t="s">
        <v>7</v>
      </c>
      <c r="B34" t="s">
        <v>10</v>
      </c>
      <c r="C34">
        <v>3</v>
      </c>
      <c r="D34">
        <v>6</v>
      </c>
      <c r="E34">
        <v>2020</v>
      </c>
      <c r="G34">
        <v>135912.88691991192</v>
      </c>
    </row>
    <row r="35" spans="1:7" x14ac:dyDescent="0.2">
      <c r="A35" t="s">
        <v>7</v>
      </c>
      <c r="B35" t="s">
        <v>10</v>
      </c>
      <c r="C35">
        <v>3</v>
      </c>
      <c r="D35">
        <v>7</v>
      </c>
      <c r="E35">
        <v>2020</v>
      </c>
      <c r="F35" s="2"/>
      <c r="G35">
        <v>136444.00154199902</v>
      </c>
    </row>
    <row r="36" spans="1:7" x14ac:dyDescent="0.2">
      <c r="A36" t="s">
        <v>7</v>
      </c>
      <c r="B36" t="s">
        <v>10</v>
      </c>
      <c r="C36">
        <v>3</v>
      </c>
      <c r="D36">
        <v>8</v>
      </c>
      <c r="E36">
        <v>2020</v>
      </c>
      <c r="G36">
        <v>137038.75802337084</v>
      </c>
    </row>
    <row r="37" spans="1:7" x14ac:dyDescent="0.2">
      <c r="A37" t="s">
        <v>7</v>
      </c>
      <c r="B37" t="s">
        <v>10</v>
      </c>
      <c r="C37">
        <v>3</v>
      </c>
      <c r="D37">
        <v>9</v>
      </c>
      <c r="E37">
        <v>2020</v>
      </c>
      <c r="G37">
        <v>137476.54206701912</v>
      </c>
    </row>
    <row r="38" spans="1:7" x14ac:dyDescent="0.2">
      <c r="A38" t="s">
        <v>7</v>
      </c>
      <c r="B38" t="s">
        <v>10</v>
      </c>
      <c r="C38">
        <v>3</v>
      </c>
      <c r="D38">
        <v>10</v>
      </c>
      <c r="E38">
        <v>2020</v>
      </c>
      <c r="G38">
        <v>138171.97383659199</v>
      </c>
    </row>
    <row r="39" spans="1:7" x14ac:dyDescent="0.2">
      <c r="A39" t="s">
        <v>7</v>
      </c>
      <c r="B39" t="s">
        <v>10</v>
      </c>
      <c r="C39">
        <v>3</v>
      </c>
      <c r="D39">
        <v>11</v>
      </c>
      <c r="E39">
        <v>2020</v>
      </c>
      <c r="F39" s="2"/>
      <c r="G39">
        <v>138943.12692033607</v>
      </c>
    </row>
    <row r="40" spans="1:7" x14ac:dyDescent="0.2">
      <c r="A40" t="s">
        <v>7</v>
      </c>
      <c r="B40" t="s">
        <v>10</v>
      </c>
      <c r="C40">
        <v>3</v>
      </c>
      <c r="D40">
        <v>12</v>
      </c>
      <c r="E40">
        <v>2020</v>
      </c>
      <c r="G40">
        <v>139805.62344318343</v>
      </c>
    </row>
    <row r="41" spans="1:7" x14ac:dyDescent="0.2">
      <c r="A41" t="s">
        <v>7</v>
      </c>
      <c r="B41" t="s">
        <v>10</v>
      </c>
      <c r="C41">
        <v>3</v>
      </c>
      <c r="D41">
        <v>1</v>
      </c>
      <c r="E41">
        <v>2021</v>
      </c>
      <c r="G41">
        <v>140347.6473827943</v>
      </c>
    </row>
    <row r="42" spans="1:7" x14ac:dyDescent="0.2">
      <c r="A42" t="s">
        <v>7</v>
      </c>
      <c r="B42" t="s">
        <v>10</v>
      </c>
      <c r="C42">
        <v>3</v>
      </c>
      <c r="D42">
        <v>2</v>
      </c>
      <c r="E42">
        <v>2021</v>
      </c>
      <c r="G42">
        <v>140958.45867760916</v>
      </c>
    </row>
    <row r="43" spans="1:7" x14ac:dyDescent="0.2">
      <c r="A43" t="s">
        <v>7</v>
      </c>
      <c r="B43" t="s">
        <v>10</v>
      </c>
      <c r="C43">
        <v>3</v>
      </c>
      <c r="D43">
        <v>3</v>
      </c>
      <c r="E43">
        <v>2021</v>
      </c>
      <c r="G43">
        <v>140974.89164109211</v>
      </c>
    </row>
    <row r="44" spans="1:7" x14ac:dyDescent="0.2">
      <c r="A44" t="s">
        <v>7</v>
      </c>
      <c r="B44" t="s">
        <v>11</v>
      </c>
      <c r="C44">
        <v>4</v>
      </c>
      <c r="D44">
        <v>2</v>
      </c>
      <c r="E44">
        <v>2020</v>
      </c>
      <c r="F44">
        <v>43658</v>
      </c>
    </row>
    <row r="45" spans="1:7" x14ac:dyDescent="0.2">
      <c r="A45" t="s">
        <v>7</v>
      </c>
      <c r="B45" t="s">
        <v>11</v>
      </c>
      <c r="C45">
        <v>4</v>
      </c>
      <c r="D45">
        <v>3</v>
      </c>
      <c r="E45">
        <v>2020</v>
      </c>
      <c r="F45">
        <v>43853</v>
      </c>
    </row>
    <row r="46" spans="1:7" x14ac:dyDescent="0.2">
      <c r="A46" t="s">
        <v>7</v>
      </c>
      <c r="B46" t="s">
        <v>11</v>
      </c>
      <c r="C46">
        <v>4</v>
      </c>
      <c r="D46">
        <v>4</v>
      </c>
      <c r="E46">
        <v>2020</v>
      </c>
      <c r="F46" s="2"/>
      <c r="G46">
        <v>39395.955143828127</v>
      </c>
    </row>
    <row r="47" spans="1:7" x14ac:dyDescent="0.2">
      <c r="A47" t="s">
        <v>7</v>
      </c>
      <c r="B47" t="s">
        <v>11</v>
      </c>
      <c r="C47">
        <v>4</v>
      </c>
      <c r="D47">
        <v>5</v>
      </c>
      <c r="E47">
        <v>2020</v>
      </c>
      <c r="G47">
        <v>39879.763837937469</v>
      </c>
    </row>
    <row r="48" spans="1:7" x14ac:dyDescent="0.2">
      <c r="A48" t="s">
        <v>7</v>
      </c>
      <c r="B48" t="s">
        <v>11</v>
      </c>
      <c r="C48">
        <v>4</v>
      </c>
      <c r="D48">
        <v>6</v>
      </c>
      <c r="E48">
        <v>2020</v>
      </c>
      <c r="G48">
        <v>40154.722644507419</v>
      </c>
    </row>
    <row r="49" spans="1:7" x14ac:dyDescent="0.2">
      <c r="A49" t="s">
        <v>7</v>
      </c>
      <c r="B49" t="s">
        <v>11</v>
      </c>
      <c r="C49">
        <v>4</v>
      </c>
      <c r="D49">
        <v>7</v>
      </c>
      <c r="E49">
        <v>2020</v>
      </c>
      <c r="G49">
        <v>40302.414748626536</v>
      </c>
    </row>
    <row r="50" spans="1:7" x14ac:dyDescent="0.2">
      <c r="A50" t="s">
        <v>7</v>
      </c>
      <c r="B50" t="s">
        <v>11</v>
      </c>
      <c r="C50">
        <v>4</v>
      </c>
      <c r="D50">
        <v>8</v>
      </c>
      <c r="E50">
        <v>2020</v>
      </c>
      <c r="F50" s="2"/>
      <c r="G50">
        <v>40467.804351019891</v>
      </c>
    </row>
    <row r="51" spans="1:7" x14ac:dyDescent="0.2">
      <c r="A51" t="s">
        <v>7</v>
      </c>
      <c r="B51" t="s">
        <v>11</v>
      </c>
      <c r="C51">
        <v>4</v>
      </c>
      <c r="D51">
        <v>9</v>
      </c>
      <c r="E51">
        <v>2020</v>
      </c>
      <c r="G51">
        <v>40589.543131816608</v>
      </c>
    </row>
    <row r="52" spans="1:7" x14ac:dyDescent="0.2">
      <c r="A52" t="s">
        <v>7</v>
      </c>
      <c r="B52" t="s">
        <v>11</v>
      </c>
      <c r="C52">
        <v>4</v>
      </c>
      <c r="D52">
        <v>10</v>
      </c>
      <c r="E52">
        <v>2020</v>
      </c>
      <c r="G52">
        <v>40782.928470965955</v>
      </c>
    </row>
    <row r="53" spans="1:7" x14ac:dyDescent="0.2">
      <c r="A53" t="s">
        <v>7</v>
      </c>
      <c r="B53" t="s">
        <v>11</v>
      </c>
      <c r="C53">
        <v>4</v>
      </c>
      <c r="D53">
        <v>11</v>
      </c>
      <c r="E53">
        <v>2020</v>
      </c>
      <c r="G53">
        <v>40997.370357518703</v>
      </c>
    </row>
    <row r="54" spans="1:7" x14ac:dyDescent="0.2">
      <c r="A54" t="s">
        <v>7</v>
      </c>
      <c r="B54" t="s">
        <v>11</v>
      </c>
      <c r="C54">
        <v>4</v>
      </c>
      <c r="D54">
        <v>12</v>
      </c>
      <c r="E54">
        <v>2020</v>
      </c>
      <c r="G54">
        <v>41237.212984622754</v>
      </c>
    </row>
    <row r="55" spans="1:7" x14ac:dyDescent="0.2">
      <c r="A55" t="s">
        <v>7</v>
      </c>
      <c r="B55" t="s">
        <v>11</v>
      </c>
      <c r="C55">
        <v>4</v>
      </c>
      <c r="D55">
        <v>1</v>
      </c>
      <c r="E55">
        <v>2021</v>
      </c>
      <c r="G55">
        <v>41387.938746623957</v>
      </c>
    </row>
    <row r="56" spans="1:7" x14ac:dyDescent="0.2">
      <c r="A56" t="s">
        <v>7</v>
      </c>
      <c r="B56" t="s">
        <v>11</v>
      </c>
      <c r="C56">
        <v>4</v>
      </c>
      <c r="D56">
        <v>2</v>
      </c>
      <c r="E56">
        <v>2021</v>
      </c>
      <c r="G56">
        <v>41557.792863982701</v>
      </c>
    </row>
    <row r="57" spans="1:7" x14ac:dyDescent="0.2">
      <c r="A57" t="s">
        <v>7</v>
      </c>
      <c r="B57" t="s">
        <v>11</v>
      </c>
      <c r="C57">
        <v>4</v>
      </c>
      <c r="D57">
        <v>3</v>
      </c>
      <c r="E57">
        <v>2021</v>
      </c>
      <c r="G57">
        <v>41562.362534733191</v>
      </c>
    </row>
    <row r="58" spans="1:7" x14ac:dyDescent="0.2">
      <c r="A58" t="s">
        <v>7</v>
      </c>
      <c r="B58" t="s">
        <v>12</v>
      </c>
      <c r="C58">
        <v>5</v>
      </c>
      <c r="D58">
        <v>2</v>
      </c>
      <c r="E58">
        <v>2020</v>
      </c>
      <c r="F58">
        <v>144552</v>
      </c>
    </row>
    <row r="59" spans="1:7" x14ac:dyDescent="0.2">
      <c r="A59" t="s">
        <v>7</v>
      </c>
      <c r="B59" t="s">
        <v>12</v>
      </c>
      <c r="C59">
        <v>5</v>
      </c>
      <c r="D59">
        <v>3</v>
      </c>
      <c r="E59">
        <v>2020</v>
      </c>
      <c r="F59">
        <v>138196</v>
      </c>
    </row>
    <row r="60" spans="1:7" x14ac:dyDescent="0.2">
      <c r="A60" t="s">
        <v>7</v>
      </c>
      <c r="B60" t="s">
        <v>12</v>
      </c>
      <c r="C60">
        <v>5</v>
      </c>
      <c r="D60">
        <v>4</v>
      </c>
      <c r="E60">
        <v>2020</v>
      </c>
      <c r="G60">
        <v>119770.80024363461</v>
      </c>
    </row>
    <row r="61" spans="1:7" x14ac:dyDescent="0.2">
      <c r="A61" t="s">
        <v>7</v>
      </c>
      <c r="B61" t="s">
        <v>12</v>
      </c>
      <c r="C61">
        <v>5</v>
      </c>
      <c r="D61">
        <v>5</v>
      </c>
      <c r="E61">
        <v>2020</v>
      </c>
      <c r="F61" s="2"/>
      <c r="G61">
        <v>122583.85367155149</v>
      </c>
    </row>
    <row r="62" spans="1:7" x14ac:dyDescent="0.2">
      <c r="A62" t="s">
        <v>7</v>
      </c>
      <c r="B62" t="s">
        <v>12</v>
      </c>
      <c r="C62">
        <v>5</v>
      </c>
      <c r="D62">
        <v>6</v>
      </c>
      <c r="E62">
        <v>2020</v>
      </c>
      <c r="G62">
        <v>124182.571972349</v>
      </c>
    </row>
    <row r="63" spans="1:7" x14ac:dyDescent="0.2">
      <c r="A63" t="s">
        <v>7</v>
      </c>
      <c r="B63" t="s">
        <v>12</v>
      </c>
      <c r="C63">
        <v>5</v>
      </c>
      <c r="D63">
        <v>7</v>
      </c>
      <c r="E63">
        <v>2020</v>
      </c>
      <c r="G63">
        <v>125041.31176935362</v>
      </c>
    </row>
    <row r="64" spans="1:7" x14ac:dyDescent="0.2">
      <c r="A64" t="s">
        <v>7</v>
      </c>
      <c r="B64" t="s">
        <v>12</v>
      </c>
      <c r="C64">
        <v>5</v>
      </c>
      <c r="D64">
        <v>8</v>
      </c>
      <c r="E64">
        <v>2020</v>
      </c>
      <c r="G64">
        <v>126002.95175974477</v>
      </c>
    </row>
    <row r="65" spans="1:7" x14ac:dyDescent="0.2">
      <c r="A65" t="s">
        <v>7</v>
      </c>
      <c r="B65" t="s">
        <v>12</v>
      </c>
      <c r="C65">
        <v>5</v>
      </c>
      <c r="D65">
        <v>9</v>
      </c>
      <c r="E65">
        <v>2020</v>
      </c>
      <c r="G65">
        <v>126710.78875978269</v>
      </c>
    </row>
    <row r="66" spans="1:7" x14ac:dyDescent="0.2">
      <c r="A66" t="s">
        <v>7</v>
      </c>
      <c r="B66" t="s">
        <v>12</v>
      </c>
      <c r="C66">
        <v>5</v>
      </c>
      <c r="D66">
        <v>10</v>
      </c>
      <c r="E66">
        <v>2020</v>
      </c>
      <c r="G66">
        <v>127835.20693958497</v>
      </c>
    </row>
    <row r="67" spans="1:7" x14ac:dyDescent="0.2">
      <c r="A67" t="s">
        <v>7</v>
      </c>
      <c r="B67" t="s">
        <v>12</v>
      </c>
      <c r="C67">
        <v>5</v>
      </c>
      <c r="D67">
        <v>11</v>
      </c>
      <c r="E67">
        <v>2020</v>
      </c>
      <c r="G67">
        <v>129082.05614134784</v>
      </c>
    </row>
    <row r="68" spans="1:7" x14ac:dyDescent="0.2">
      <c r="A68" t="s">
        <v>7</v>
      </c>
      <c r="B68" t="s">
        <v>12</v>
      </c>
      <c r="C68">
        <v>5</v>
      </c>
      <c r="D68">
        <v>12</v>
      </c>
      <c r="E68">
        <v>2020</v>
      </c>
      <c r="G68">
        <v>130476.59520720261</v>
      </c>
    </row>
    <row r="69" spans="1:7" x14ac:dyDescent="0.2">
      <c r="A69" t="s">
        <v>7</v>
      </c>
      <c r="B69" t="s">
        <v>12</v>
      </c>
      <c r="C69">
        <v>5</v>
      </c>
      <c r="D69">
        <v>1</v>
      </c>
      <c r="E69">
        <v>2021</v>
      </c>
      <c r="G69">
        <v>131352.97388049911</v>
      </c>
    </row>
    <row r="70" spans="1:7" x14ac:dyDescent="0.2">
      <c r="A70" t="s">
        <v>7</v>
      </c>
      <c r="B70" t="s">
        <v>12</v>
      </c>
      <c r="C70">
        <v>5</v>
      </c>
      <c r="D70">
        <v>2</v>
      </c>
      <c r="E70">
        <v>2021</v>
      </c>
      <c r="G70">
        <v>132340.5723112413</v>
      </c>
    </row>
    <row r="71" spans="1:7" x14ac:dyDescent="0.2">
      <c r="A71" t="s">
        <v>7</v>
      </c>
      <c r="B71" t="s">
        <v>12</v>
      </c>
      <c r="C71">
        <v>5</v>
      </c>
      <c r="D71">
        <v>3</v>
      </c>
      <c r="E71">
        <v>2021</v>
      </c>
      <c r="G71">
        <v>132367.14216855398</v>
      </c>
    </row>
    <row r="72" spans="1:7" x14ac:dyDescent="0.2">
      <c r="A72" t="s">
        <v>7</v>
      </c>
      <c r="B72" t="s">
        <v>13</v>
      </c>
      <c r="C72">
        <v>6</v>
      </c>
      <c r="D72">
        <v>2</v>
      </c>
      <c r="E72">
        <v>2020</v>
      </c>
      <c r="F72">
        <v>198769</v>
      </c>
    </row>
    <row r="73" spans="1:7" x14ac:dyDescent="0.2">
      <c r="A73" t="s">
        <v>7</v>
      </c>
      <c r="B73" t="s">
        <v>13</v>
      </c>
      <c r="C73">
        <v>6</v>
      </c>
      <c r="D73">
        <v>3</v>
      </c>
      <c r="E73">
        <v>2020</v>
      </c>
      <c r="F73">
        <v>185841</v>
      </c>
    </row>
    <row r="74" spans="1:7" x14ac:dyDescent="0.2">
      <c r="A74" t="s">
        <v>7</v>
      </c>
      <c r="B74" t="s">
        <v>13</v>
      </c>
      <c r="C74">
        <v>6</v>
      </c>
      <c r="D74">
        <v>4</v>
      </c>
      <c r="E74">
        <v>2020</v>
      </c>
      <c r="G74">
        <v>162031.643914863</v>
      </c>
    </row>
    <row r="75" spans="1:7" x14ac:dyDescent="0.2">
      <c r="A75" t="s">
        <v>7</v>
      </c>
      <c r="B75" t="s">
        <v>13</v>
      </c>
      <c r="C75">
        <v>6</v>
      </c>
      <c r="D75">
        <v>5</v>
      </c>
      <c r="E75">
        <v>2020</v>
      </c>
      <c r="G75">
        <v>166201.90792483499</v>
      </c>
    </row>
    <row r="76" spans="1:7" x14ac:dyDescent="0.2">
      <c r="A76" t="s">
        <v>7</v>
      </c>
      <c r="B76" t="s">
        <v>13</v>
      </c>
      <c r="C76">
        <v>6</v>
      </c>
      <c r="D76">
        <v>6</v>
      </c>
      <c r="E76">
        <v>2020</v>
      </c>
      <c r="F76" s="2"/>
      <c r="G76">
        <v>168571.95796573895</v>
      </c>
    </row>
    <row r="77" spans="1:7" x14ac:dyDescent="0.2">
      <c r="A77" t="s">
        <v>7</v>
      </c>
      <c r="B77" t="s">
        <v>13</v>
      </c>
      <c r="C77">
        <v>6</v>
      </c>
      <c r="D77">
        <v>7</v>
      </c>
      <c r="E77">
        <v>2020</v>
      </c>
      <c r="G77">
        <v>169845.01294359306</v>
      </c>
    </row>
    <row r="78" spans="1:7" x14ac:dyDescent="0.2">
      <c r="A78" t="s">
        <v>7</v>
      </c>
      <c r="B78" t="s">
        <v>13</v>
      </c>
      <c r="C78">
        <v>6</v>
      </c>
      <c r="D78">
        <v>8</v>
      </c>
      <c r="E78">
        <v>2020</v>
      </c>
      <c r="G78">
        <v>171270.61425023005</v>
      </c>
    </row>
    <row r="79" spans="1:7" x14ac:dyDescent="0.2">
      <c r="A79" t="s">
        <v>7</v>
      </c>
      <c r="B79" t="s">
        <v>13</v>
      </c>
      <c r="C79">
        <v>6</v>
      </c>
      <c r="D79">
        <v>9</v>
      </c>
      <c r="E79">
        <v>2020</v>
      </c>
      <c r="G79">
        <v>172319.9605359743</v>
      </c>
    </row>
    <row r="80" spans="1:7" x14ac:dyDescent="0.2">
      <c r="A80" t="s">
        <v>7</v>
      </c>
      <c r="B80" t="s">
        <v>13</v>
      </c>
      <c r="C80">
        <v>6</v>
      </c>
      <c r="D80">
        <v>10</v>
      </c>
      <c r="E80">
        <v>2020</v>
      </c>
      <c r="G80">
        <v>173986.87543380479</v>
      </c>
    </row>
    <row r="81" spans="1:7" x14ac:dyDescent="0.2">
      <c r="A81" t="s">
        <v>7</v>
      </c>
      <c r="B81" t="s">
        <v>13</v>
      </c>
      <c r="C81">
        <v>6</v>
      </c>
      <c r="D81">
        <v>11</v>
      </c>
      <c r="E81">
        <v>2020</v>
      </c>
      <c r="G81">
        <v>175835.2905049058</v>
      </c>
    </row>
    <row r="82" spans="1:7" x14ac:dyDescent="0.2">
      <c r="A82" t="s">
        <v>7</v>
      </c>
      <c r="B82" t="s">
        <v>13</v>
      </c>
      <c r="C82">
        <v>6</v>
      </c>
      <c r="D82">
        <v>12</v>
      </c>
      <c r="E82">
        <v>2020</v>
      </c>
      <c r="G82">
        <v>177902.65119529294</v>
      </c>
    </row>
    <row r="83" spans="1:7" x14ac:dyDescent="0.2">
      <c r="A83" t="s">
        <v>7</v>
      </c>
      <c r="B83" t="s">
        <v>13</v>
      </c>
      <c r="C83">
        <v>6</v>
      </c>
      <c r="D83">
        <v>1</v>
      </c>
      <c r="E83">
        <v>2021</v>
      </c>
      <c r="G83">
        <v>179201.85525735794</v>
      </c>
    </row>
    <row r="84" spans="1:7" x14ac:dyDescent="0.2">
      <c r="A84" t="s">
        <v>7</v>
      </c>
      <c r="B84" t="s">
        <v>13</v>
      </c>
      <c r="C84">
        <v>6</v>
      </c>
      <c r="D84">
        <v>2</v>
      </c>
      <c r="E84">
        <v>2021</v>
      </c>
      <c r="G84">
        <v>180665.93914256123</v>
      </c>
    </row>
    <row r="85" spans="1:7" x14ac:dyDescent="0.2">
      <c r="A85" t="s">
        <v>7</v>
      </c>
      <c r="B85" t="s">
        <v>13</v>
      </c>
      <c r="C85">
        <v>6</v>
      </c>
      <c r="D85">
        <v>3</v>
      </c>
      <c r="E85">
        <v>2021</v>
      </c>
      <c r="G85">
        <v>180705.32812771222</v>
      </c>
    </row>
    <row r="86" spans="1:7" x14ac:dyDescent="0.2">
      <c r="A86" t="s">
        <v>7</v>
      </c>
      <c r="B86" t="s">
        <v>14</v>
      </c>
      <c r="C86">
        <v>7</v>
      </c>
      <c r="D86">
        <v>2</v>
      </c>
      <c r="E86">
        <v>2020</v>
      </c>
      <c r="F86">
        <v>207009</v>
      </c>
    </row>
    <row r="87" spans="1:7" x14ac:dyDescent="0.2">
      <c r="A87" t="s">
        <v>7</v>
      </c>
      <c r="B87" t="s">
        <v>14</v>
      </c>
      <c r="C87">
        <v>7</v>
      </c>
      <c r="D87">
        <v>3</v>
      </c>
      <c r="E87">
        <v>2020</v>
      </c>
      <c r="F87" s="2">
        <v>191814</v>
      </c>
    </row>
    <row r="88" spans="1:7" x14ac:dyDescent="0.2">
      <c r="A88" t="s">
        <v>7</v>
      </c>
      <c r="B88" t="s">
        <v>14</v>
      </c>
      <c r="C88">
        <v>7</v>
      </c>
      <c r="D88">
        <v>4</v>
      </c>
      <c r="E88">
        <v>2020</v>
      </c>
      <c r="G88">
        <v>183257.02609267613</v>
      </c>
    </row>
    <row r="89" spans="1:7" x14ac:dyDescent="0.2">
      <c r="A89" t="s">
        <v>7</v>
      </c>
      <c r="B89" t="s">
        <v>14</v>
      </c>
      <c r="C89">
        <v>7</v>
      </c>
      <c r="D89">
        <v>5</v>
      </c>
      <c r="E89">
        <v>2020</v>
      </c>
      <c r="G89">
        <v>185953.24630302435</v>
      </c>
    </row>
    <row r="90" spans="1:7" x14ac:dyDescent="0.2">
      <c r="A90" t="s">
        <v>7</v>
      </c>
      <c r="B90" t="s">
        <v>14</v>
      </c>
      <c r="C90">
        <v>7</v>
      </c>
      <c r="D90">
        <v>6</v>
      </c>
      <c r="E90">
        <v>2020</v>
      </c>
      <c r="G90">
        <v>187485.56579275971</v>
      </c>
    </row>
    <row r="91" spans="1:7" x14ac:dyDescent="0.2">
      <c r="A91" t="s">
        <v>7</v>
      </c>
      <c r="B91" t="s">
        <v>14</v>
      </c>
      <c r="C91">
        <v>7</v>
      </c>
      <c r="D91">
        <v>7</v>
      </c>
      <c r="E91">
        <v>2020</v>
      </c>
      <c r="G91">
        <v>188308.63995592226</v>
      </c>
    </row>
    <row r="92" spans="1:7" x14ac:dyDescent="0.2">
      <c r="A92" t="s">
        <v>7</v>
      </c>
      <c r="B92" t="s">
        <v>14</v>
      </c>
      <c r="C92">
        <v>7</v>
      </c>
      <c r="D92">
        <v>8</v>
      </c>
      <c r="E92">
        <v>2020</v>
      </c>
      <c r="G92">
        <v>189230.34060740678</v>
      </c>
    </row>
    <row r="93" spans="1:7" x14ac:dyDescent="0.2">
      <c r="A93" t="s">
        <v>7</v>
      </c>
      <c r="B93" t="s">
        <v>14</v>
      </c>
      <c r="C93">
        <v>7</v>
      </c>
      <c r="D93">
        <v>9</v>
      </c>
      <c r="E93">
        <v>2020</v>
      </c>
      <c r="G93">
        <v>189908.77934809853</v>
      </c>
    </row>
    <row r="94" spans="1:7" x14ac:dyDescent="0.2">
      <c r="A94" t="s">
        <v>7</v>
      </c>
      <c r="B94" t="s">
        <v>14</v>
      </c>
      <c r="C94">
        <v>7</v>
      </c>
      <c r="D94">
        <v>10</v>
      </c>
      <c r="E94">
        <v>2020</v>
      </c>
      <c r="G94">
        <v>190986.49759944042</v>
      </c>
    </row>
    <row r="95" spans="1:7" x14ac:dyDescent="0.2">
      <c r="A95" t="s">
        <v>7</v>
      </c>
      <c r="B95" t="s">
        <v>14</v>
      </c>
      <c r="C95">
        <v>7</v>
      </c>
      <c r="D95">
        <v>11</v>
      </c>
      <c r="E95">
        <v>2020</v>
      </c>
      <c r="G95">
        <v>192181.5620030124</v>
      </c>
    </row>
    <row r="96" spans="1:7" x14ac:dyDescent="0.2">
      <c r="A96" t="s">
        <v>7</v>
      </c>
      <c r="B96" t="s">
        <v>14</v>
      </c>
      <c r="C96">
        <v>7</v>
      </c>
      <c r="D96">
        <v>12</v>
      </c>
      <c r="E96">
        <v>2020</v>
      </c>
      <c r="G96">
        <v>193518.18233740193</v>
      </c>
    </row>
    <row r="97" spans="1:7" x14ac:dyDescent="0.2">
      <c r="A97" t="s">
        <v>7</v>
      </c>
      <c r="B97" t="s">
        <v>14</v>
      </c>
      <c r="C97">
        <v>7</v>
      </c>
      <c r="D97">
        <v>1</v>
      </c>
      <c r="E97">
        <v>2021</v>
      </c>
      <c r="G97">
        <v>194358.16278974977</v>
      </c>
    </row>
    <row r="98" spans="1:7" x14ac:dyDescent="0.2">
      <c r="A98" t="s">
        <v>7</v>
      </c>
      <c r="B98" t="s">
        <v>14</v>
      </c>
      <c r="C98">
        <v>7</v>
      </c>
      <c r="D98">
        <v>2</v>
      </c>
      <c r="E98">
        <v>2021</v>
      </c>
      <c r="F98" s="2"/>
      <c r="G98">
        <v>195304.74376195943</v>
      </c>
    </row>
    <row r="99" spans="1:7" x14ac:dyDescent="0.2">
      <c r="A99" t="s">
        <v>7</v>
      </c>
      <c r="B99" t="s">
        <v>14</v>
      </c>
      <c r="C99">
        <v>7</v>
      </c>
      <c r="D99">
        <v>3</v>
      </c>
      <c r="E99">
        <v>2021</v>
      </c>
      <c r="G99">
        <v>195330.21010595476</v>
      </c>
    </row>
    <row r="100" spans="1:7" x14ac:dyDescent="0.2">
      <c r="A100" t="s">
        <v>7</v>
      </c>
      <c r="B100" t="s">
        <v>15</v>
      </c>
      <c r="C100">
        <v>8</v>
      </c>
      <c r="D100">
        <v>2</v>
      </c>
      <c r="E100">
        <v>2020</v>
      </c>
      <c r="F100">
        <v>87823</v>
      </c>
    </row>
    <row r="101" spans="1:7" x14ac:dyDescent="0.2">
      <c r="A101" t="s">
        <v>7</v>
      </c>
      <c r="B101" t="s">
        <v>15</v>
      </c>
      <c r="C101">
        <v>8</v>
      </c>
      <c r="D101">
        <v>3</v>
      </c>
      <c r="E101">
        <v>2020</v>
      </c>
      <c r="F101">
        <v>77068</v>
      </c>
    </row>
    <row r="102" spans="1:7" x14ac:dyDescent="0.2">
      <c r="A102" t="s">
        <v>7</v>
      </c>
      <c r="B102" t="s">
        <v>15</v>
      </c>
      <c r="C102">
        <v>8</v>
      </c>
      <c r="D102">
        <v>4</v>
      </c>
      <c r="E102">
        <v>2020</v>
      </c>
      <c r="G102">
        <v>66710.929331070307</v>
      </c>
    </row>
    <row r="103" spans="1:7" x14ac:dyDescent="0.2">
      <c r="A103" t="s">
        <v>7</v>
      </c>
      <c r="B103" t="s">
        <v>15</v>
      </c>
      <c r="C103">
        <v>8</v>
      </c>
      <c r="D103">
        <v>5</v>
      </c>
      <c r="E103">
        <v>2020</v>
      </c>
      <c r="G103">
        <v>69107.479270118391</v>
      </c>
    </row>
    <row r="104" spans="1:7" x14ac:dyDescent="0.2">
      <c r="A104" t="s">
        <v>7</v>
      </c>
      <c r="B104" t="s">
        <v>15</v>
      </c>
      <c r="C104">
        <v>8</v>
      </c>
      <c r="D104">
        <v>6</v>
      </c>
      <c r="E104">
        <v>2020</v>
      </c>
      <c r="G104">
        <v>70469.489748948356</v>
      </c>
    </row>
    <row r="105" spans="1:7" x14ac:dyDescent="0.2">
      <c r="A105" t="s">
        <v>7</v>
      </c>
      <c r="B105" t="s">
        <v>15</v>
      </c>
      <c r="C105">
        <v>8</v>
      </c>
      <c r="D105">
        <v>7</v>
      </c>
      <c r="E105">
        <v>2020</v>
      </c>
      <c r="G105">
        <v>71201.083677362854</v>
      </c>
    </row>
    <row r="106" spans="1:7" x14ac:dyDescent="0.2">
      <c r="A106" t="s">
        <v>7</v>
      </c>
      <c r="B106" t="s">
        <v>15</v>
      </c>
      <c r="C106">
        <v>8</v>
      </c>
      <c r="D106">
        <v>8</v>
      </c>
      <c r="E106">
        <v>2020</v>
      </c>
      <c r="G106">
        <v>72020.34229416943</v>
      </c>
    </row>
    <row r="107" spans="1:7" x14ac:dyDescent="0.2">
      <c r="A107" t="s">
        <v>7</v>
      </c>
      <c r="B107" t="s">
        <v>15</v>
      </c>
      <c r="C107">
        <v>8</v>
      </c>
      <c r="D107">
        <v>9</v>
      </c>
      <c r="E107">
        <v>2020</v>
      </c>
      <c r="G107">
        <v>72623.376243849154</v>
      </c>
    </row>
    <row r="108" spans="1:7" x14ac:dyDescent="0.2">
      <c r="A108" t="s">
        <v>7</v>
      </c>
      <c r="B108" t="s">
        <v>15</v>
      </c>
      <c r="C108">
        <v>8</v>
      </c>
      <c r="D108">
        <v>10</v>
      </c>
      <c r="E108">
        <v>2020</v>
      </c>
      <c r="G108">
        <v>73581.31194941634</v>
      </c>
    </row>
    <row r="109" spans="1:7" x14ac:dyDescent="0.2">
      <c r="A109" t="s">
        <v>7</v>
      </c>
      <c r="B109" t="s">
        <v>15</v>
      </c>
      <c r="C109">
        <v>8</v>
      </c>
      <c r="D109">
        <v>11</v>
      </c>
      <c r="E109">
        <v>2020</v>
      </c>
      <c r="G109">
        <v>74643.551418042334</v>
      </c>
    </row>
    <row r="110" spans="1:7" x14ac:dyDescent="0.2">
      <c r="A110" t="s">
        <v>7</v>
      </c>
      <c r="B110" t="s">
        <v>15</v>
      </c>
      <c r="C110">
        <v>8</v>
      </c>
      <c r="D110">
        <v>12</v>
      </c>
      <c r="E110">
        <v>2020</v>
      </c>
      <c r="G110">
        <v>75831.613642565848</v>
      </c>
    </row>
    <row r="111" spans="1:7" x14ac:dyDescent="0.2">
      <c r="A111" t="s">
        <v>7</v>
      </c>
      <c r="B111" t="s">
        <v>15</v>
      </c>
      <c r="C111">
        <v>8</v>
      </c>
      <c r="D111">
        <v>1</v>
      </c>
      <c r="E111">
        <v>2021</v>
      </c>
      <c r="G111">
        <v>76578.234817701901</v>
      </c>
    </row>
    <row r="112" spans="1:7" x14ac:dyDescent="0.2">
      <c r="A112" t="s">
        <v>7</v>
      </c>
      <c r="B112" t="s">
        <v>15</v>
      </c>
      <c r="C112">
        <v>8</v>
      </c>
      <c r="D112">
        <v>2</v>
      </c>
      <c r="E112">
        <v>2021</v>
      </c>
      <c r="G112">
        <v>77419.608442358527</v>
      </c>
    </row>
    <row r="113" spans="1:7" x14ac:dyDescent="0.2">
      <c r="A113" t="s">
        <v>7</v>
      </c>
      <c r="B113" t="s">
        <v>15</v>
      </c>
      <c r="C113">
        <v>8</v>
      </c>
      <c r="D113">
        <v>3</v>
      </c>
      <c r="E113">
        <v>2021</v>
      </c>
      <c r="G113">
        <v>77442.244340166697</v>
      </c>
    </row>
    <row r="114" spans="1:7" x14ac:dyDescent="0.2">
      <c r="A114" t="s">
        <v>7</v>
      </c>
      <c r="B114" t="s">
        <v>16</v>
      </c>
      <c r="C114">
        <v>9</v>
      </c>
      <c r="D114">
        <v>2</v>
      </c>
      <c r="E114">
        <v>2020</v>
      </c>
      <c r="F114">
        <v>390205</v>
      </c>
    </row>
    <row r="115" spans="1:7" x14ac:dyDescent="0.2">
      <c r="A115" t="s">
        <v>7</v>
      </c>
      <c r="B115" t="s">
        <v>16</v>
      </c>
      <c r="C115">
        <v>9</v>
      </c>
      <c r="D115">
        <v>3</v>
      </c>
      <c r="E115">
        <v>2020</v>
      </c>
      <c r="F115">
        <v>386202</v>
      </c>
    </row>
    <row r="116" spans="1:7" x14ac:dyDescent="0.2">
      <c r="A116" t="s">
        <v>7</v>
      </c>
      <c r="B116" t="s">
        <v>16</v>
      </c>
      <c r="C116">
        <v>9</v>
      </c>
      <c r="D116">
        <v>4</v>
      </c>
      <c r="E116">
        <v>2020</v>
      </c>
      <c r="G116">
        <v>377115.1090972508</v>
      </c>
    </row>
    <row r="117" spans="1:7" x14ac:dyDescent="0.2">
      <c r="A117" t="s">
        <v>7</v>
      </c>
      <c r="B117" t="s">
        <v>16</v>
      </c>
      <c r="C117">
        <v>9</v>
      </c>
      <c r="D117">
        <v>5</v>
      </c>
      <c r="E117">
        <v>2020</v>
      </c>
      <c r="G117">
        <v>378601.01627031167</v>
      </c>
    </row>
    <row r="118" spans="1:7" x14ac:dyDescent="0.2">
      <c r="A118" t="s">
        <v>7</v>
      </c>
      <c r="B118" t="s">
        <v>16</v>
      </c>
      <c r="C118">
        <v>9</v>
      </c>
      <c r="D118">
        <v>6</v>
      </c>
      <c r="E118">
        <v>2020</v>
      </c>
      <c r="G118">
        <v>379445.48902979912</v>
      </c>
    </row>
    <row r="119" spans="1:7" x14ac:dyDescent="0.2">
      <c r="A119" t="s">
        <v>7</v>
      </c>
      <c r="B119" t="s">
        <v>16</v>
      </c>
      <c r="C119">
        <v>9</v>
      </c>
      <c r="D119">
        <v>7</v>
      </c>
      <c r="E119">
        <v>2020</v>
      </c>
      <c r="G119">
        <v>379899.09137218579</v>
      </c>
    </row>
    <row r="120" spans="1:7" x14ac:dyDescent="0.2">
      <c r="A120" t="s">
        <v>7</v>
      </c>
      <c r="B120" t="s">
        <v>16</v>
      </c>
      <c r="C120">
        <v>9</v>
      </c>
      <c r="D120">
        <v>8</v>
      </c>
      <c r="E120">
        <v>2020</v>
      </c>
      <c r="F120" s="2"/>
      <c r="G120">
        <v>380407.04751174705</v>
      </c>
    </row>
    <row r="121" spans="1:7" x14ac:dyDescent="0.2">
      <c r="A121" t="s">
        <v>7</v>
      </c>
      <c r="B121" t="s">
        <v>16</v>
      </c>
      <c r="C121">
        <v>9</v>
      </c>
      <c r="D121">
        <v>9</v>
      </c>
      <c r="E121">
        <v>2020</v>
      </c>
      <c r="G121">
        <v>380780.94018839387</v>
      </c>
    </row>
    <row r="122" spans="1:7" x14ac:dyDescent="0.2">
      <c r="A122" t="s">
        <v>7</v>
      </c>
      <c r="B122" t="s">
        <v>16</v>
      </c>
      <c r="C122">
        <v>9</v>
      </c>
      <c r="D122">
        <v>10</v>
      </c>
      <c r="E122">
        <v>2020</v>
      </c>
      <c r="G122">
        <v>381374.87879699166</v>
      </c>
    </row>
    <row r="123" spans="1:7" x14ac:dyDescent="0.2">
      <c r="A123" t="s">
        <v>7</v>
      </c>
      <c r="B123" t="s">
        <v>16</v>
      </c>
      <c r="C123">
        <v>9</v>
      </c>
      <c r="D123">
        <v>11</v>
      </c>
      <c r="E123">
        <v>2020</v>
      </c>
      <c r="G123">
        <v>382033.48774989607</v>
      </c>
    </row>
    <row r="124" spans="1:7" x14ac:dyDescent="0.2">
      <c r="A124" t="s">
        <v>7</v>
      </c>
      <c r="B124" t="s">
        <v>16</v>
      </c>
      <c r="C124">
        <v>9</v>
      </c>
      <c r="D124">
        <v>12</v>
      </c>
      <c r="E124">
        <v>2020</v>
      </c>
      <c r="G124">
        <v>382770.10923760157</v>
      </c>
    </row>
    <row r="125" spans="1:7" x14ac:dyDescent="0.2">
      <c r="A125" t="s">
        <v>7</v>
      </c>
      <c r="B125" t="s">
        <v>16</v>
      </c>
      <c r="C125">
        <v>9</v>
      </c>
      <c r="D125">
        <v>1</v>
      </c>
      <c r="E125">
        <v>2021</v>
      </c>
      <c r="G125">
        <v>383233.02876271459</v>
      </c>
    </row>
    <row r="126" spans="1:7" x14ac:dyDescent="0.2">
      <c r="A126" t="s">
        <v>7</v>
      </c>
      <c r="B126" t="s">
        <v>16</v>
      </c>
      <c r="C126">
        <v>9</v>
      </c>
      <c r="D126">
        <v>2</v>
      </c>
      <c r="E126">
        <v>2021</v>
      </c>
      <c r="G126">
        <v>383754.69663356984</v>
      </c>
    </row>
    <row r="127" spans="1:7" x14ac:dyDescent="0.2">
      <c r="A127" t="s">
        <v>7</v>
      </c>
      <c r="B127" t="s">
        <v>16</v>
      </c>
      <c r="C127">
        <v>9</v>
      </c>
      <c r="D127">
        <v>3</v>
      </c>
      <c r="E127">
        <v>2021</v>
      </c>
      <c r="G127">
        <v>383768.73132668174</v>
      </c>
    </row>
    <row r="128" spans="1:7" x14ac:dyDescent="0.2">
      <c r="A128" t="s">
        <v>7</v>
      </c>
      <c r="B128" t="s">
        <v>17</v>
      </c>
      <c r="C128">
        <v>10</v>
      </c>
      <c r="D128">
        <v>2</v>
      </c>
      <c r="E128">
        <v>2020</v>
      </c>
      <c r="F128">
        <v>121195</v>
      </c>
    </row>
    <row r="129" spans="1:7" x14ac:dyDescent="0.2">
      <c r="A129" t="s">
        <v>7</v>
      </c>
      <c r="B129" t="s">
        <v>17</v>
      </c>
      <c r="C129">
        <v>10</v>
      </c>
      <c r="D129">
        <v>3</v>
      </c>
      <c r="E129">
        <v>2020</v>
      </c>
      <c r="F129">
        <v>110803</v>
      </c>
    </row>
    <row r="130" spans="1:7" x14ac:dyDescent="0.2">
      <c r="A130" t="s">
        <v>7</v>
      </c>
      <c r="B130" t="s">
        <v>17</v>
      </c>
      <c r="C130">
        <v>10</v>
      </c>
      <c r="D130">
        <v>4</v>
      </c>
      <c r="E130">
        <v>2020</v>
      </c>
      <c r="G130">
        <v>117453.65808603214</v>
      </c>
    </row>
    <row r="131" spans="1:7" x14ac:dyDescent="0.2">
      <c r="A131" t="s">
        <v>7</v>
      </c>
      <c r="B131" t="s">
        <v>17</v>
      </c>
      <c r="C131">
        <v>10</v>
      </c>
      <c r="D131">
        <v>5</v>
      </c>
      <c r="E131">
        <v>2020</v>
      </c>
      <c r="G131">
        <v>117878.35885918146</v>
      </c>
    </row>
    <row r="132" spans="1:7" x14ac:dyDescent="0.2">
      <c r="A132" t="s">
        <v>7</v>
      </c>
      <c r="B132" t="s">
        <v>17</v>
      </c>
      <c r="C132">
        <v>10</v>
      </c>
      <c r="D132">
        <v>6</v>
      </c>
      <c r="E132">
        <v>2020</v>
      </c>
      <c r="G132">
        <v>118119.72537275653</v>
      </c>
    </row>
    <row r="133" spans="1:7" x14ac:dyDescent="0.2">
      <c r="A133" t="s">
        <v>7</v>
      </c>
      <c r="B133" t="s">
        <v>17</v>
      </c>
      <c r="C133">
        <v>10</v>
      </c>
      <c r="D133">
        <v>7</v>
      </c>
      <c r="E133">
        <v>2020</v>
      </c>
      <c r="G133">
        <v>118249.37362333812</v>
      </c>
    </row>
    <row r="134" spans="1:7" x14ac:dyDescent="0.2">
      <c r="A134" t="s">
        <v>7</v>
      </c>
      <c r="B134" t="s">
        <v>17</v>
      </c>
      <c r="C134">
        <v>10</v>
      </c>
      <c r="D134">
        <v>8</v>
      </c>
      <c r="E134">
        <v>2020</v>
      </c>
      <c r="G134">
        <v>118394.55723178202</v>
      </c>
    </row>
    <row r="135" spans="1:7" x14ac:dyDescent="0.2">
      <c r="A135" t="s">
        <v>7</v>
      </c>
      <c r="B135" t="s">
        <v>17</v>
      </c>
      <c r="C135">
        <v>10</v>
      </c>
      <c r="D135">
        <v>9</v>
      </c>
      <c r="E135">
        <v>2020</v>
      </c>
      <c r="F135" s="2"/>
      <c r="G135">
        <v>118501.42293088195</v>
      </c>
    </row>
    <row r="136" spans="1:7" x14ac:dyDescent="0.2">
      <c r="A136" t="s">
        <v>7</v>
      </c>
      <c r="B136" t="s">
        <v>17</v>
      </c>
      <c r="C136">
        <v>10</v>
      </c>
      <c r="D136">
        <v>10</v>
      </c>
      <c r="E136">
        <v>2020</v>
      </c>
      <c r="G136">
        <v>118671.18197831634</v>
      </c>
    </row>
    <row r="137" spans="1:7" x14ac:dyDescent="0.2">
      <c r="A137" t="s">
        <v>7</v>
      </c>
      <c r="B137" t="s">
        <v>17</v>
      </c>
      <c r="C137">
        <v>10</v>
      </c>
      <c r="D137">
        <v>11</v>
      </c>
      <c r="E137">
        <v>2020</v>
      </c>
      <c r="G137">
        <v>118859.42505067826</v>
      </c>
    </row>
    <row r="138" spans="1:7" x14ac:dyDescent="0.2">
      <c r="A138" t="s">
        <v>7</v>
      </c>
      <c r="B138" t="s">
        <v>17</v>
      </c>
      <c r="C138">
        <v>10</v>
      </c>
      <c r="D138">
        <v>12</v>
      </c>
      <c r="E138">
        <v>2020</v>
      </c>
      <c r="G138">
        <v>119069.96560194466</v>
      </c>
    </row>
    <row r="139" spans="1:7" x14ac:dyDescent="0.2">
      <c r="A139" t="s">
        <v>7</v>
      </c>
      <c r="B139" t="s">
        <v>17</v>
      </c>
      <c r="C139">
        <v>10</v>
      </c>
      <c r="D139">
        <v>1</v>
      </c>
      <c r="E139">
        <v>2021</v>
      </c>
      <c r="F139" s="2"/>
      <c r="G139">
        <v>119202.27688207425</v>
      </c>
    </row>
    <row r="140" spans="1:7" x14ac:dyDescent="0.2">
      <c r="A140" t="s">
        <v>7</v>
      </c>
      <c r="B140" t="s">
        <v>17</v>
      </c>
      <c r="C140">
        <v>10</v>
      </c>
      <c r="D140">
        <v>2</v>
      </c>
      <c r="E140">
        <v>2021</v>
      </c>
      <c r="G140">
        <v>119351.37956634423</v>
      </c>
    </row>
    <row r="141" spans="1:7" x14ac:dyDescent="0.2">
      <c r="A141" t="s">
        <v>7</v>
      </c>
      <c r="B141" t="s">
        <v>17</v>
      </c>
      <c r="C141">
        <v>10</v>
      </c>
      <c r="D141">
        <v>3</v>
      </c>
      <c r="E141">
        <v>2021</v>
      </c>
      <c r="G141">
        <v>119355.39095085302</v>
      </c>
    </row>
    <row r="142" spans="1:7" x14ac:dyDescent="0.2">
      <c r="A142" t="s">
        <v>7</v>
      </c>
      <c r="B142" t="s">
        <v>18</v>
      </c>
      <c r="C142">
        <v>11</v>
      </c>
      <c r="D142">
        <v>2</v>
      </c>
      <c r="E142">
        <v>2020</v>
      </c>
      <c r="F142">
        <v>61970</v>
      </c>
    </row>
    <row r="143" spans="1:7" x14ac:dyDescent="0.2">
      <c r="A143" t="s">
        <v>7</v>
      </c>
      <c r="B143" t="s">
        <v>18</v>
      </c>
      <c r="C143">
        <v>11</v>
      </c>
      <c r="D143">
        <v>3</v>
      </c>
      <c r="E143">
        <v>2020</v>
      </c>
      <c r="F143">
        <v>54223</v>
      </c>
    </row>
    <row r="144" spans="1:7" x14ac:dyDescent="0.2">
      <c r="A144" t="s">
        <v>7</v>
      </c>
      <c r="B144" t="s">
        <v>18</v>
      </c>
      <c r="C144">
        <v>11</v>
      </c>
      <c r="D144">
        <v>4</v>
      </c>
      <c r="E144">
        <v>2020</v>
      </c>
      <c r="G144">
        <v>52026.035696466621</v>
      </c>
    </row>
    <row r="145" spans="1:7" x14ac:dyDescent="0.2">
      <c r="A145" t="s">
        <v>7</v>
      </c>
      <c r="B145" t="s">
        <v>18</v>
      </c>
      <c r="C145">
        <v>11</v>
      </c>
      <c r="D145">
        <v>5</v>
      </c>
      <c r="E145">
        <v>2020</v>
      </c>
      <c r="G145">
        <v>53154.831039151853</v>
      </c>
    </row>
    <row r="146" spans="1:7" x14ac:dyDescent="0.2">
      <c r="A146" t="s">
        <v>7</v>
      </c>
      <c r="B146" t="s">
        <v>18</v>
      </c>
      <c r="C146">
        <v>11</v>
      </c>
      <c r="D146">
        <v>6</v>
      </c>
      <c r="E146">
        <v>2020</v>
      </c>
      <c r="G146">
        <v>53796.349523762445</v>
      </c>
    </row>
    <row r="147" spans="1:7" x14ac:dyDescent="0.2">
      <c r="A147" t="s">
        <v>7</v>
      </c>
      <c r="B147" t="s">
        <v>18</v>
      </c>
      <c r="C147">
        <v>11</v>
      </c>
      <c r="D147">
        <v>7</v>
      </c>
      <c r="E147">
        <v>2020</v>
      </c>
      <c r="G147">
        <v>54140.936467550106</v>
      </c>
    </row>
    <row r="148" spans="1:7" x14ac:dyDescent="0.2">
      <c r="A148" t="s">
        <v>7</v>
      </c>
      <c r="B148" t="s">
        <v>18</v>
      </c>
      <c r="C148">
        <v>11</v>
      </c>
      <c r="D148">
        <v>8</v>
      </c>
      <c r="E148">
        <v>2020</v>
      </c>
      <c r="G148">
        <v>54526.814222917594</v>
      </c>
    </row>
    <row r="149" spans="1:7" x14ac:dyDescent="0.2">
      <c r="A149" t="s">
        <v>7</v>
      </c>
      <c r="B149" t="s">
        <v>18</v>
      </c>
      <c r="C149">
        <v>11</v>
      </c>
      <c r="D149">
        <v>9</v>
      </c>
      <c r="E149">
        <v>2020</v>
      </c>
      <c r="G149">
        <v>54810.848326604981</v>
      </c>
    </row>
    <row r="150" spans="1:7" x14ac:dyDescent="0.2">
      <c r="A150" t="s">
        <v>7</v>
      </c>
      <c r="B150" t="s">
        <v>18</v>
      </c>
      <c r="C150">
        <v>11</v>
      </c>
      <c r="D150">
        <v>10</v>
      </c>
      <c r="E150">
        <v>2020</v>
      </c>
      <c r="G150">
        <v>55262.044166682332</v>
      </c>
    </row>
    <row r="151" spans="1:7" x14ac:dyDescent="0.2">
      <c r="A151" t="s">
        <v>7</v>
      </c>
      <c r="B151" t="s">
        <v>18</v>
      </c>
      <c r="C151">
        <v>11</v>
      </c>
      <c r="D151">
        <v>11</v>
      </c>
      <c r="E151">
        <v>2020</v>
      </c>
      <c r="G151">
        <v>55762.367963597542</v>
      </c>
    </row>
    <row r="152" spans="1:7" x14ac:dyDescent="0.2">
      <c r="A152" t="s">
        <v>7</v>
      </c>
      <c r="B152" t="s">
        <v>18</v>
      </c>
      <c r="C152">
        <v>11</v>
      </c>
      <c r="D152">
        <v>12</v>
      </c>
      <c r="E152">
        <v>2020</v>
      </c>
      <c r="G152">
        <v>56321.955345446586</v>
      </c>
    </row>
    <row r="153" spans="1:7" x14ac:dyDescent="0.2">
      <c r="A153" t="s">
        <v>7</v>
      </c>
      <c r="B153" t="s">
        <v>18</v>
      </c>
      <c r="C153">
        <v>11</v>
      </c>
      <c r="D153">
        <v>1</v>
      </c>
      <c r="E153">
        <v>2021</v>
      </c>
      <c r="G153">
        <v>56673.620249862681</v>
      </c>
    </row>
    <row r="154" spans="1:7" x14ac:dyDescent="0.2">
      <c r="A154" t="s">
        <v>7</v>
      </c>
      <c r="B154" t="s">
        <v>18</v>
      </c>
      <c r="C154">
        <v>11</v>
      </c>
      <c r="D154">
        <v>2</v>
      </c>
      <c r="E154">
        <v>2021</v>
      </c>
      <c r="G154">
        <v>57069.91436145037</v>
      </c>
    </row>
    <row r="155" spans="1:7" x14ac:dyDescent="0.2">
      <c r="A155" t="s">
        <v>7</v>
      </c>
      <c r="B155" t="s">
        <v>18</v>
      </c>
      <c r="C155">
        <v>11</v>
      </c>
      <c r="D155">
        <v>3</v>
      </c>
      <c r="E155">
        <v>2021</v>
      </c>
      <c r="G155">
        <v>57080.576061257678</v>
      </c>
    </row>
    <row r="156" spans="1:7" x14ac:dyDescent="0.2">
      <c r="A156" t="s">
        <v>7</v>
      </c>
      <c r="B156" t="s">
        <v>19</v>
      </c>
      <c r="C156">
        <v>12</v>
      </c>
      <c r="D156">
        <v>2</v>
      </c>
      <c r="E156">
        <v>2020</v>
      </c>
      <c r="F156">
        <v>102795</v>
      </c>
    </row>
    <row r="157" spans="1:7" x14ac:dyDescent="0.2">
      <c r="A157" t="s">
        <v>7</v>
      </c>
      <c r="B157" t="s">
        <v>19</v>
      </c>
      <c r="C157">
        <v>12</v>
      </c>
      <c r="D157">
        <v>3</v>
      </c>
      <c r="E157">
        <v>2020</v>
      </c>
      <c r="F157">
        <v>88873</v>
      </c>
    </row>
    <row r="158" spans="1:7" x14ac:dyDescent="0.2">
      <c r="A158" t="s">
        <v>7</v>
      </c>
      <c r="B158" t="s">
        <v>19</v>
      </c>
      <c r="C158">
        <v>12</v>
      </c>
      <c r="D158">
        <v>4</v>
      </c>
      <c r="E158">
        <v>2020</v>
      </c>
      <c r="G158">
        <v>94670.081300784237</v>
      </c>
    </row>
    <row r="159" spans="1:7" x14ac:dyDescent="0.2">
      <c r="A159" t="s">
        <v>7</v>
      </c>
      <c r="B159" t="s">
        <v>19</v>
      </c>
      <c r="C159">
        <v>12</v>
      </c>
      <c r="D159">
        <v>5</v>
      </c>
      <c r="E159">
        <v>2020</v>
      </c>
      <c r="G159">
        <v>95592.38654117132</v>
      </c>
    </row>
    <row r="160" spans="1:7" x14ac:dyDescent="0.2">
      <c r="A160" t="s">
        <v>7</v>
      </c>
      <c r="B160" t="s">
        <v>19</v>
      </c>
      <c r="C160">
        <v>12</v>
      </c>
      <c r="D160">
        <v>6</v>
      </c>
      <c r="E160">
        <v>2020</v>
      </c>
      <c r="G160">
        <v>96116.552293622095</v>
      </c>
    </row>
    <row r="161" spans="1:7" x14ac:dyDescent="0.2">
      <c r="A161" t="s">
        <v>7</v>
      </c>
      <c r="B161" t="s">
        <v>19</v>
      </c>
      <c r="C161">
        <v>12</v>
      </c>
      <c r="D161">
        <v>7</v>
      </c>
      <c r="E161">
        <v>2020</v>
      </c>
      <c r="F161" s="2"/>
      <c r="G161">
        <v>96398.104078969016</v>
      </c>
    </row>
    <row r="162" spans="1:7" x14ac:dyDescent="0.2">
      <c r="A162" t="s">
        <v>7</v>
      </c>
      <c r="B162" t="s">
        <v>19</v>
      </c>
      <c r="C162">
        <v>12</v>
      </c>
      <c r="D162">
        <v>8</v>
      </c>
      <c r="E162">
        <v>2020</v>
      </c>
      <c r="G162">
        <v>96713.393363453142</v>
      </c>
    </row>
    <row r="163" spans="1:7" x14ac:dyDescent="0.2">
      <c r="A163" t="s">
        <v>7</v>
      </c>
      <c r="B163" t="s">
        <v>19</v>
      </c>
      <c r="C163">
        <v>12</v>
      </c>
      <c r="D163">
        <v>9</v>
      </c>
      <c r="E163">
        <v>2020</v>
      </c>
      <c r="G163">
        <v>96945.469216686513</v>
      </c>
    </row>
    <row r="164" spans="1:7" x14ac:dyDescent="0.2">
      <c r="A164" t="s">
        <v>7</v>
      </c>
      <c r="B164" t="s">
        <v>19</v>
      </c>
      <c r="C164">
        <v>12</v>
      </c>
      <c r="D164">
        <v>10</v>
      </c>
      <c r="E164">
        <v>2020</v>
      </c>
      <c r="G164">
        <v>97314.127973511524</v>
      </c>
    </row>
    <row r="165" spans="1:7" x14ac:dyDescent="0.2">
      <c r="A165" t="s">
        <v>7</v>
      </c>
      <c r="B165" t="s">
        <v>19</v>
      </c>
      <c r="C165">
        <v>12</v>
      </c>
      <c r="D165">
        <v>11</v>
      </c>
      <c r="E165">
        <v>2020</v>
      </c>
      <c r="G165">
        <v>97722.927728733339</v>
      </c>
    </row>
    <row r="166" spans="1:7" x14ac:dyDescent="0.2">
      <c r="A166" t="s">
        <v>7</v>
      </c>
      <c r="B166" t="s">
        <v>19</v>
      </c>
      <c r="C166">
        <v>12</v>
      </c>
      <c r="D166">
        <v>12</v>
      </c>
      <c r="E166">
        <v>2020</v>
      </c>
      <c r="G166">
        <v>98180.15000385906</v>
      </c>
    </row>
    <row r="167" spans="1:7" x14ac:dyDescent="0.2">
      <c r="A167" t="s">
        <v>7</v>
      </c>
      <c r="B167" t="s">
        <v>19</v>
      </c>
      <c r="C167">
        <v>12</v>
      </c>
      <c r="D167">
        <v>1</v>
      </c>
      <c r="E167">
        <v>2021</v>
      </c>
      <c r="G167">
        <v>98467.484981191286</v>
      </c>
    </row>
    <row r="168" spans="1:7" x14ac:dyDescent="0.2">
      <c r="A168" t="s">
        <v>7</v>
      </c>
      <c r="B168" t="s">
        <v>19</v>
      </c>
      <c r="C168">
        <v>12</v>
      </c>
      <c r="D168">
        <v>2</v>
      </c>
      <c r="E168">
        <v>2021</v>
      </c>
      <c r="G168">
        <v>98791.285161817825</v>
      </c>
    </row>
    <row r="169" spans="1:7" x14ac:dyDescent="0.2">
      <c r="A169" t="s">
        <v>7</v>
      </c>
      <c r="B169" t="s">
        <v>19</v>
      </c>
      <c r="C169">
        <v>12</v>
      </c>
      <c r="D169">
        <v>3</v>
      </c>
      <c r="E169">
        <v>2021</v>
      </c>
      <c r="G169">
        <v>98799.996520938352</v>
      </c>
    </row>
    <row r="170" spans="1:7" x14ac:dyDescent="0.2">
      <c r="A170" t="s">
        <v>7</v>
      </c>
      <c r="B170" t="s">
        <v>20</v>
      </c>
      <c r="C170">
        <v>13</v>
      </c>
      <c r="D170">
        <v>2</v>
      </c>
      <c r="E170">
        <v>2020</v>
      </c>
      <c r="F170">
        <v>142637</v>
      </c>
    </row>
    <row r="171" spans="1:7" x14ac:dyDescent="0.2">
      <c r="A171" t="s">
        <v>7</v>
      </c>
      <c r="B171" t="s">
        <v>20</v>
      </c>
      <c r="C171">
        <v>13</v>
      </c>
      <c r="D171">
        <v>3</v>
      </c>
      <c r="E171">
        <v>2020</v>
      </c>
      <c r="F171">
        <v>126866</v>
      </c>
    </row>
    <row r="172" spans="1:7" x14ac:dyDescent="0.2">
      <c r="A172" t="s">
        <v>7</v>
      </c>
      <c r="B172" t="s">
        <v>20</v>
      </c>
      <c r="C172">
        <v>13</v>
      </c>
      <c r="D172">
        <v>4</v>
      </c>
      <c r="E172">
        <v>2020</v>
      </c>
      <c r="F172" s="2"/>
      <c r="G172">
        <v>127350.8517558218</v>
      </c>
    </row>
    <row r="173" spans="1:7" x14ac:dyDescent="0.2">
      <c r="A173" t="s">
        <v>7</v>
      </c>
      <c r="B173" t="s">
        <v>20</v>
      </c>
      <c r="C173">
        <v>13</v>
      </c>
      <c r="D173">
        <v>5</v>
      </c>
      <c r="E173">
        <v>2020</v>
      </c>
      <c r="G173">
        <v>129086.06845802709</v>
      </c>
    </row>
    <row r="174" spans="1:7" x14ac:dyDescent="0.2">
      <c r="A174" t="s">
        <v>7</v>
      </c>
      <c r="B174" t="s">
        <v>20</v>
      </c>
      <c r="C174">
        <v>13</v>
      </c>
      <c r="D174">
        <v>6</v>
      </c>
      <c r="E174">
        <v>2020</v>
      </c>
      <c r="G174">
        <v>130072.22914382658</v>
      </c>
    </row>
    <row r="175" spans="1:7" x14ac:dyDescent="0.2">
      <c r="A175" t="s">
        <v>7</v>
      </c>
      <c r="B175" t="s">
        <v>20</v>
      </c>
      <c r="C175">
        <v>13</v>
      </c>
      <c r="D175">
        <v>7</v>
      </c>
      <c r="E175">
        <v>2020</v>
      </c>
      <c r="G175">
        <v>130601.93811551655</v>
      </c>
    </row>
    <row r="176" spans="1:7" x14ac:dyDescent="0.2">
      <c r="A176" t="s">
        <v>7</v>
      </c>
      <c r="B176" t="s">
        <v>20</v>
      </c>
      <c r="C176">
        <v>13</v>
      </c>
      <c r="D176">
        <v>8</v>
      </c>
      <c r="E176">
        <v>2020</v>
      </c>
      <c r="F176" s="2"/>
      <c r="G176">
        <v>131195.12051165433</v>
      </c>
    </row>
    <row r="177" spans="1:7" x14ac:dyDescent="0.2">
      <c r="A177" t="s">
        <v>7</v>
      </c>
      <c r="B177" t="s">
        <v>20</v>
      </c>
      <c r="C177">
        <v>13</v>
      </c>
      <c r="D177">
        <v>9</v>
      </c>
      <c r="E177">
        <v>2020</v>
      </c>
      <c r="G177">
        <v>131631.74591404284</v>
      </c>
    </row>
    <row r="178" spans="1:7" x14ac:dyDescent="0.2">
      <c r="A178" t="s">
        <v>7</v>
      </c>
      <c r="B178" t="s">
        <v>20</v>
      </c>
      <c r="C178">
        <v>13</v>
      </c>
      <c r="D178">
        <v>10</v>
      </c>
      <c r="E178">
        <v>2020</v>
      </c>
      <c r="G178">
        <v>132325.33715070167</v>
      </c>
    </row>
    <row r="179" spans="1:7" x14ac:dyDescent="0.2">
      <c r="A179" t="s">
        <v>7</v>
      </c>
      <c r="B179" t="s">
        <v>20</v>
      </c>
      <c r="C179">
        <v>13</v>
      </c>
      <c r="D179">
        <v>11</v>
      </c>
      <c r="E179">
        <v>2020</v>
      </c>
      <c r="G179">
        <v>133094.44929715403</v>
      </c>
    </row>
    <row r="180" spans="1:7" x14ac:dyDescent="0.2">
      <c r="A180" t="s">
        <v>7</v>
      </c>
      <c r="B180" t="s">
        <v>20</v>
      </c>
      <c r="C180">
        <v>13</v>
      </c>
      <c r="D180">
        <v>12</v>
      </c>
      <c r="E180">
        <v>2020</v>
      </c>
      <c r="G180">
        <v>133954.66313274438</v>
      </c>
    </row>
    <row r="181" spans="1:7" x14ac:dyDescent="0.2">
      <c r="A181" t="s">
        <v>7</v>
      </c>
      <c r="B181" t="s">
        <v>20</v>
      </c>
      <c r="C181">
        <v>13</v>
      </c>
      <c r="D181">
        <v>1</v>
      </c>
      <c r="E181">
        <v>2021</v>
      </c>
      <c r="G181">
        <v>134495.25254930826</v>
      </c>
    </row>
    <row r="182" spans="1:7" x14ac:dyDescent="0.2">
      <c r="A182" t="s">
        <v>7</v>
      </c>
      <c r="B182" t="s">
        <v>20</v>
      </c>
      <c r="C182">
        <v>13</v>
      </c>
      <c r="D182">
        <v>2</v>
      </c>
      <c r="E182">
        <v>2021</v>
      </c>
      <c r="G182">
        <v>135104.44726814609</v>
      </c>
    </row>
    <row r="183" spans="1:7" x14ac:dyDescent="0.2">
      <c r="A183" t="s">
        <v>7</v>
      </c>
      <c r="B183" t="s">
        <v>20</v>
      </c>
      <c r="C183">
        <v>13</v>
      </c>
      <c r="D183">
        <v>3</v>
      </c>
      <c r="E183">
        <v>2021</v>
      </c>
      <c r="F183" s="2"/>
      <c r="G183">
        <v>135120.83674007244</v>
      </c>
    </row>
    <row r="184" spans="1:7" x14ac:dyDescent="0.2">
      <c r="A184" t="s">
        <v>7</v>
      </c>
      <c r="B184" t="s">
        <v>21</v>
      </c>
      <c r="C184">
        <v>14</v>
      </c>
      <c r="D184">
        <v>2</v>
      </c>
      <c r="E184">
        <v>2020</v>
      </c>
      <c r="F184">
        <v>80797</v>
      </c>
    </row>
    <row r="185" spans="1:7" x14ac:dyDescent="0.2">
      <c r="A185" t="s">
        <v>7</v>
      </c>
      <c r="B185" t="s">
        <v>21</v>
      </c>
      <c r="C185">
        <v>14</v>
      </c>
      <c r="D185">
        <v>3</v>
      </c>
      <c r="E185">
        <v>2020</v>
      </c>
      <c r="F185">
        <v>72175</v>
      </c>
    </row>
    <row r="186" spans="1:7" x14ac:dyDescent="0.2">
      <c r="A186" t="s">
        <v>7</v>
      </c>
      <c r="B186" t="s">
        <v>21</v>
      </c>
      <c r="C186">
        <v>14</v>
      </c>
      <c r="D186">
        <v>4</v>
      </c>
      <c r="E186">
        <v>2020</v>
      </c>
      <c r="G186">
        <v>77271.590823979073</v>
      </c>
    </row>
    <row r="187" spans="1:7" x14ac:dyDescent="0.2">
      <c r="A187" t="s">
        <v>7</v>
      </c>
      <c r="B187" t="s">
        <v>21</v>
      </c>
      <c r="C187">
        <v>14</v>
      </c>
      <c r="D187">
        <v>5</v>
      </c>
      <c r="E187">
        <v>2020</v>
      </c>
      <c r="G187">
        <v>77671.779856992609</v>
      </c>
    </row>
    <row r="188" spans="1:7" x14ac:dyDescent="0.2">
      <c r="A188" t="s">
        <v>7</v>
      </c>
      <c r="B188" t="s">
        <v>21</v>
      </c>
      <c r="C188">
        <v>14</v>
      </c>
      <c r="D188">
        <v>6</v>
      </c>
      <c r="E188">
        <v>2020</v>
      </c>
      <c r="G188">
        <v>77899.215825505657</v>
      </c>
    </row>
    <row r="189" spans="1:7" x14ac:dyDescent="0.2">
      <c r="A189" t="s">
        <v>7</v>
      </c>
      <c r="B189" t="s">
        <v>21</v>
      </c>
      <c r="C189">
        <v>14</v>
      </c>
      <c r="D189">
        <v>7</v>
      </c>
      <c r="E189">
        <v>2020</v>
      </c>
      <c r="G189">
        <v>78021.381386089415</v>
      </c>
    </row>
    <row r="190" spans="1:7" x14ac:dyDescent="0.2">
      <c r="A190" t="s">
        <v>7</v>
      </c>
      <c r="B190" t="s">
        <v>21</v>
      </c>
      <c r="C190">
        <v>14</v>
      </c>
      <c r="D190">
        <v>8</v>
      </c>
      <c r="E190">
        <v>2020</v>
      </c>
      <c r="G190">
        <v>78158.185676417721</v>
      </c>
    </row>
    <row r="191" spans="1:7" x14ac:dyDescent="0.2">
      <c r="A191" t="s">
        <v>7</v>
      </c>
      <c r="B191" t="s">
        <v>21</v>
      </c>
      <c r="C191">
        <v>14</v>
      </c>
      <c r="D191">
        <v>9</v>
      </c>
      <c r="E191">
        <v>2020</v>
      </c>
      <c r="G191">
        <v>78258.883587721226</v>
      </c>
    </row>
    <row r="192" spans="1:7" x14ac:dyDescent="0.2">
      <c r="A192" t="s">
        <v>7</v>
      </c>
      <c r="B192" t="s">
        <v>21</v>
      </c>
      <c r="C192">
        <v>14</v>
      </c>
      <c r="D192">
        <v>10</v>
      </c>
      <c r="E192">
        <v>2020</v>
      </c>
      <c r="G192">
        <v>78418.844937766087</v>
      </c>
    </row>
    <row r="193" spans="1:7" x14ac:dyDescent="0.2">
      <c r="A193" t="s">
        <v>7</v>
      </c>
      <c r="B193" t="s">
        <v>21</v>
      </c>
      <c r="C193">
        <v>14</v>
      </c>
      <c r="D193">
        <v>11</v>
      </c>
      <c r="E193">
        <v>2020</v>
      </c>
      <c r="G193">
        <v>78596.223501363682</v>
      </c>
    </row>
    <row r="194" spans="1:7" x14ac:dyDescent="0.2">
      <c r="A194" t="s">
        <v>7</v>
      </c>
      <c r="B194" t="s">
        <v>21</v>
      </c>
      <c r="C194">
        <v>14</v>
      </c>
      <c r="D194">
        <v>12</v>
      </c>
      <c r="E194">
        <v>2020</v>
      </c>
      <c r="G194">
        <v>78794.612637782368</v>
      </c>
    </row>
    <row r="195" spans="1:7" x14ac:dyDescent="0.2">
      <c r="A195" t="s">
        <v>7</v>
      </c>
      <c r="B195" t="s">
        <v>21</v>
      </c>
      <c r="C195">
        <v>14</v>
      </c>
      <c r="D195">
        <v>1</v>
      </c>
      <c r="E195">
        <v>2021</v>
      </c>
      <c r="G195">
        <v>78919.287530317175</v>
      </c>
    </row>
    <row r="196" spans="1:7" x14ac:dyDescent="0.2">
      <c r="A196" t="s">
        <v>7</v>
      </c>
      <c r="B196" t="s">
        <v>21</v>
      </c>
      <c r="C196">
        <v>14</v>
      </c>
      <c r="D196">
        <v>2</v>
      </c>
      <c r="E196">
        <v>2021</v>
      </c>
      <c r="G196">
        <v>79059.784705764381</v>
      </c>
    </row>
    <row r="197" spans="1:7" x14ac:dyDescent="0.2">
      <c r="A197" t="s">
        <v>7</v>
      </c>
      <c r="B197" t="s">
        <v>21</v>
      </c>
      <c r="C197">
        <v>14</v>
      </c>
      <c r="D197">
        <v>3</v>
      </c>
      <c r="E197">
        <v>2021</v>
      </c>
      <c r="G197">
        <v>79063.564571941024</v>
      </c>
    </row>
    <row r="198" spans="1:7" x14ac:dyDescent="0.2">
      <c r="A198" t="s">
        <v>7</v>
      </c>
      <c r="B198" t="s">
        <v>22</v>
      </c>
      <c r="C198">
        <v>15</v>
      </c>
      <c r="D198">
        <v>2</v>
      </c>
      <c r="E198">
        <v>2020</v>
      </c>
      <c r="F198">
        <v>44429</v>
      </c>
    </row>
    <row r="199" spans="1:7" x14ac:dyDescent="0.2">
      <c r="A199" t="s">
        <v>7</v>
      </c>
      <c r="B199" t="s">
        <v>22</v>
      </c>
      <c r="C199">
        <v>15</v>
      </c>
      <c r="D199">
        <v>3</v>
      </c>
      <c r="E199">
        <v>2020</v>
      </c>
      <c r="F199">
        <v>28054</v>
      </c>
    </row>
    <row r="200" spans="1:7" x14ac:dyDescent="0.2">
      <c r="A200" t="s">
        <v>7</v>
      </c>
      <c r="B200" t="s">
        <v>22</v>
      </c>
      <c r="C200">
        <v>15</v>
      </c>
      <c r="D200">
        <v>4</v>
      </c>
      <c r="E200">
        <v>2020</v>
      </c>
      <c r="G200">
        <v>19506.224058737556</v>
      </c>
    </row>
    <row r="201" spans="1:7" x14ac:dyDescent="0.2">
      <c r="A201" t="s">
        <v>7</v>
      </c>
      <c r="B201" t="s">
        <v>22</v>
      </c>
      <c r="C201">
        <v>15</v>
      </c>
      <c r="D201">
        <v>5</v>
      </c>
      <c r="E201">
        <v>2020</v>
      </c>
      <c r="G201">
        <v>22335.348596049917</v>
      </c>
    </row>
    <row r="202" spans="1:7" x14ac:dyDescent="0.2">
      <c r="A202" t="s">
        <v>7</v>
      </c>
      <c r="B202" t="s">
        <v>22</v>
      </c>
      <c r="C202">
        <v>15</v>
      </c>
      <c r="D202">
        <v>6</v>
      </c>
      <c r="E202">
        <v>2020</v>
      </c>
      <c r="G202">
        <v>23943.200451315221</v>
      </c>
    </row>
    <row r="203" spans="1:7" x14ac:dyDescent="0.2">
      <c r="A203" t="s">
        <v>7</v>
      </c>
      <c r="B203" t="s">
        <v>22</v>
      </c>
      <c r="C203">
        <v>15</v>
      </c>
      <c r="D203">
        <v>7</v>
      </c>
      <c r="E203">
        <v>2020</v>
      </c>
      <c r="G203">
        <v>24806.846270040929</v>
      </c>
    </row>
    <row r="204" spans="1:7" x14ac:dyDescent="0.2">
      <c r="A204" t="s">
        <v>7</v>
      </c>
      <c r="B204" t="s">
        <v>22</v>
      </c>
      <c r="C204">
        <v>15</v>
      </c>
      <c r="D204">
        <v>8</v>
      </c>
      <c r="E204">
        <v>2020</v>
      </c>
      <c r="G204">
        <v>25773.980155902129</v>
      </c>
    </row>
    <row r="205" spans="1:7" x14ac:dyDescent="0.2">
      <c r="A205" t="s">
        <v>7</v>
      </c>
      <c r="B205" t="s">
        <v>22</v>
      </c>
      <c r="C205">
        <v>15</v>
      </c>
      <c r="D205">
        <v>9</v>
      </c>
      <c r="E205">
        <v>2020</v>
      </c>
      <c r="G205">
        <v>26485.86106273147</v>
      </c>
    </row>
    <row r="206" spans="1:7" x14ac:dyDescent="0.2">
      <c r="A206" t="s">
        <v>7</v>
      </c>
      <c r="B206" t="s">
        <v>22</v>
      </c>
      <c r="C206">
        <v>15</v>
      </c>
      <c r="D206">
        <v>10</v>
      </c>
      <c r="E206">
        <v>2020</v>
      </c>
      <c r="G206">
        <v>27616.703097621092</v>
      </c>
    </row>
    <row r="207" spans="1:7" x14ac:dyDescent="0.2">
      <c r="A207" t="s">
        <v>7</v>
      </c>
      <c r="B207" t="s">
        <v>22</v>
      </c>
      <c r="C207">
        <v>15</v>
      </c>
      <c r="D207">
        <v>11</v>
      </c>
      <c r="E207">
        <v>2020</v>
      </c>
      <c r="G207">
        <v>28870.675608782331</v>
      </c>
    </row>
    <row r="208" spans="1:7" x14ac:dyDescent="0.2">
      <c r="A208" t="s">
        <v>7</v>
      </c>
      <c r="B208" t="s">
        <v>22</v>
      </c>
      <c r="C208">
        <v>15</v>
      </c>
      <c r="D208">
        <v>12</v>
      </c>
      <c r="E208">
        <v>2020</v>
      </c>
      <c r="G208">
        <v>30273.181743325255</v>
      </c>
    </row>
    <row r="209" spans="1:7" x14ac:dyDescent="0.2">
      <c r="A209" t="s">
        <v>7</v>
      </c>
      <c r="B209" t="s">
        <v>22</v>
      </c>
      <c r="C209">
        <v>15</v>
      </c>
      <c r="D209">
        <v>1</v>
      </c>
      <c r="E209">
        <v>2021</v>
      </c>
      <c r="F209" s="2"/>
      <c r="G209">
        <v>31154.567210090609</v>
      </c>
    </row>
    <row r="210" spans="1:7" x14ac:dyDescent="0.2">
      <c r="A210" t="s">
        <v>7</v>
      </c>
      <c r="B210" t="s">
        <v>22</v>
      </c>
      <c r="C210">
        <v>15</v>
      </c>
      <c r="D210">
        <v>2</v>
      </c>
      <c r="E210">
        <v>2021</v>
      </c>
      <c r="G210">
        <v>32147.807838119825</v>
      </c>
    </row>
    <row r="211" spans="1:7" x14ac:dyDescent="0.2">
      <c r="A211" t="s">
        <v>7</v>
      </c>
      <c r="B211" t="s">
        <v>22</v>
      </c>
      <c r="C211">
        <v>15</v>
      </c>
      <c r="D211">
        <v>3</v>
      </c>
      <c r="E211">
        <v>2021</v>
      </c>
      <c r="G211">
        <v>32174.529490303976</v>
      </c>
    </row>
    <row r="212" spans="1:7" x14ac:dyDescent="0.2">
      <c r="A212" t="s">
        <v>7</v>
      </c>
      <c r="B212" t="s">
        <v>23</v>
      </c>
      <c r="C212">
        <v>16</v>
      </c>
      <c r="D212">
        <v>2</v>
      </c>
      <c r="E212">
        <v>2020</v>
      </c>
      <c r="F212">
        <v>37766</v>
      </c>
    </row>
    <row r="213" spans="1:7" x14ac:dyDescent="0.2">
      <c r="A213" t="s">
        <v>7</v>
      </c>
      <c r="B213" t="s">
        <v>23</v>
      </c>
      <c r="C213">
        <v>16</v>
      </c>
      <c r="D213">
        <v>3</v>
      </c>
      <c r="E213">
        <v>2020</v>
      </c>
      <c r="F213" s="2">
        <v>32118</v>
      </c>
    </row>
    <row r="214" spans="1:7" x14ac:dyDescent="0.2">
      <c r="A214" t="s">
        <v>7</v>
      </c>
      <c r="B214" t="s">
        <v>23</v>
      </c>
      <c r="C214">
        <v>16</v>
      </c>
      <c r="D214">
        <v>4</v>
      </c>
      <c r="E214">
        <v>2020</v>
      </c>
      <c r="G214">
        <v>35327.714551775302</v>
      </c>
    </row>
    <row r="215" spans="1:7" x14ac:dyDescent="0.2">
      <c r="A215" t="s">
        <v>7</v>
      </c>
      <c r="B215" t="s">
        <v>23</v>
      </c>
      <c r="C215">
        <v>16</v>
      </c>
      <c r="D215">
        <v>5</v>
      </c>
      <c r="E215">
        <v>2020</v>
      </c>
      <c r="G215">
        <v>35604.498053211966</v>
      </c>
    </row>
    <row r="216" spans="1:7" x14ac:dyDescent="0.2">
      <c r="A216" t="s">
        <v>7</v>
      </c>
      <c r="B216" t="s">
        <v>23</v>
      </c>
      <c r="C216">
        <v>16</v>
      </c>
      <c r="D216">
        <v>6</v>
      </c>
      <c r="E216">
        <v>2020</v>
      </c>
      <c r="G216">
        <v>35761.800024342068</v>
      </c>
    </row>
    <row r="217" spans="1:7" x14ac:dyDescent="0.2">
      <c r="A217" t="s">
        <v>7</v>
      </c>
      <c r="B217" t="s">
        <v>23</v>
      </c>
      <c r="C217">
        <v>16</v>
      </c>
      <c r="D217">
        <v>7</v>
      </c>
      <c r="E217">
        <v>2020</v>
      </c>
      <c r="G217">
        <v>35846.293623176403</v>
      </c>
    </row>
    <row r="218" spans="1:7" x14ac:dyDescent="0.2">
      <c r="A218" t="s">
        <v>7</v>
      </c>
      <c r="B218" t="s">
        <v>23</v>
      </c>
      <c r="C218">
        <v>16</v>
      </c>
      <c r="D218">
        <v>8</v>
      </c>
      <c r="E218">
        <v>2020</v>
      </c>
      <c r="G218">
        <v>35940.911834483923</v>
      </c>
    </row>
    <row r="219" spans="1:7" x14ac:dyDescent="0.2">
      <c r="A219" t="s">
        <v>7</v>
      </c>
      <c r="B219" t="s">
        <v>23</v>
      </c>
      <c r="C219">
        <v>16</v>
      </c>
      <c r="D219">
        <v>9</v>
      </c>
      <c r="E219">
        <v>2020</v>
      </c>
      <c r="G219">
        <v>36010.557722248668</v>
      </c>
    </row>
    <row r="220" spans="1:7" x14ac:dyDescent="0.2">
      <c r="A220" t="s">
        <v>7</v>
      </c>
      <c r="B220" t="s">
        <v>23</v>
      </c>
      <c r="C220">
        <v>16</v>
      </c>
      <c r="D220">
        <v>10</v>
      </c>
      <c r="E220">
        <v>2020</v>
      </c>
      <c r="F220" s="2"/>
      <c r="G220">
        <v>36121.192094776452</v>
      </c>
    </row>
    <row r="221" spans="1:7" x14ac:dyDescent="0.2">
      <c r="A221" t="s">
        <v>7</v>
      </c>
      <c r="B221" t="s">
        <v>23</v>
      </c>
      <c r="C221">
        <v>16</v>
      </c>
      <c r="D221">
        <v>11</v>
      </c>
      <c r="E221">
        <v>2020</v>
      </c>
      <c r="G221">
        <v>36243.872767814006</v>
      </c>
    </row>
    <row r="222" spans="1:7" x14ac:dyDescent="0.2">
      <c r="A222" t="s">
        <v>7</v>
      </c>
      <c r="B222" t="s">
        <v>23</v>
      </c>
      <c r="C222">
        <v>16</v>
      </c>
      <c r="D222">
        <v>12</v>
      </c>
      <c r="E222">
        <v>2020</v>
      </c>
      <c r="G222">
        <v>36381.085023261046</v>
      </c>
    </row>
    <row r="223" spans="1:7" x14ac:dyDescent="0.2">
      <c r="A223" t="s">
        <v>7</v>
      </c>
      <c r="B223" t="s">
        <v>23</v>
      </c>
      <c r="C223">
        <v>16</v>
      </c>
      <c r="D223">
        <v>1</v>
      </c>
      <c r="E223">
        <v>2021</v>
      </c>
      <c r="G223">
        <v>36467.314156121516</v>
      </c>
    </row>
    <row r="224" spans="1:7" x14ac:dyDescent="0.2">
      <c r="A224" t="s">
        <v>7</v>
      </c>
      <c r="B224" t="s">
        <v>23</v>
      </c>
      <c r="C224">
        <v>16</v>
      </c>
      <c r="D224">
        <v>2</v>
      </c>
      <c r="E224">
        <v>2021</v>
      </c>
      <c r="F224" s="2"/>
      <c r="G224">
        <v>36564.48648458191</v>
      </c>
    </row>
    <row r="225" spans="1:7" x14ac:dyDescent="0.2">
      <c r="A225" t="s">
        <v>7</v>
      </c>
      <c r="B225" t="s">
        <v>23</v>
      </c>
      <c r="C225">
        <v>16</v>
      </c>
      <c r="D225">
        <v>3</v>
      </c>
      <c r="E225">
        <v>2021</v>
      </c>
      <c r="G225">
        <v>36567.10076060905</v>
      </c>
    </row>
    <row r="226" spans="1:7" x14ac:dyDescent="0.2">
      <c r="A226" t="s">
        <v>7</v>
      </c>
      <c r="B226" t="s">
        <v>24</v>
      </c>
      <c r="C226">
        <v>17</v>
      </c>
      <c r="D226">
        <v>2</v>
      </c>
      <c r="E226">
        <v>2020</v>
      </c>
      <c r="F226">
        <v>135089</v>
      </c>
    </row>
    <row r="227" spans="1:7" x14ac:dyDescent="0.2">
      <c r="A227" t="s">
        <v>7</v>
      </c>
      <c r="B227" t="s">
        <v>24</v>
      </c>
      <c r="C227">
        <v>17</v>
      </c>
      <c r="D227">
        <v>3</v>
      </c>
      <c r="E227">
        <v>2020</v>
      </c>
      <c r="F227">
        <v>128957</v>
      </c>
    </row>
    <row r="228" spans="1:7" x14ac:dyDescent="0.2">
      <c r="A228" t="s">
        <v>7</v>
      </c>
      <c r="B228" t="s">
        <v>24</v>
      </c>
      <c r="C228">
        <v>17</v>
      </c>
      <c r="D228">
        <v>4</v>
      </c>
      <c r="E228">
        <v>2020</v>
      </c>
      <c r="G228">
        <v>124050.96230188792</v>
      </c>
    </row>
    <row r="229" spans="1:7" x14ac:dyDescent="0.2">
      <c r="A229" t="s">
        <v>7</v>
      </c>
      <c r="B229" t="s">
        <v>24</v>
      </c>
      <c r="C229">
        <v>17</v>
      </c>
      <c r="D229">
        <v>5</v>
      </c>
      <c r="E229">
        <v>2020</v>
      </c>
      <c r="G229">
        <v>125303.9520719322</v>
      </c>
    </row>
    <row r="230" spans="1:7" x14ac:dyDescent="0.2">
      <c r="A230" t="s">
        <v>7</v>
      </c>
      <c r="B230" t="s">
        <v>24</v>
      </c>
      <c r="C230">
        <v>17</v>
      </c>
      <c r="D230">
        <v>6</v>
      </c>
      <c r="E230">
        <v>2020</v>
      </c>
      <c r="G230">
        <v>126016.05290023579</v>
      </c>
    </row>
    <row r="231" spans="1:7" x14ac:dyDescent="0.2">
      <c r="A231" t="s">
        <v>7</v>
      </c>
      <c r="B231" t="s">
        <v>24</v>
      </c>
      <c r="C231">
        <v>17</v>
      </c>
      <c r="D231">
        <v>7</v>
      </c>
      <c r="E231">
        <v>2020</v>
      </c>
      <c r="G231">
        <v>126398.55263170144</v>
      </c>
    </row>
    <row r="232" spans="1:7" x14ac:dyDescent="0.2">
      <c r="A232" t="s">
        <v>7</v>
      </c>
      <c r="B232" t="s">
        <v>24</v>
      </c>
      <c r="C232">
        <v>17</v>
      </c>
      <c r="D232">
        <v>8</v>
      </c>
      <c r="E232">
        <v>2020</v>
      </c>
      <c r="G232">
        <v>126826.88614946113</v>
      </c>
    </row>
    <row r="233" spans="1:7" x14ac:dyDescent="0.2">
      <c r="A233" t="s">
        <v>7</v>
      </c>
      <c r="B233" t="s">
        <v>24</v>
      </c>
      <c r="C233">
        <v>17</v>
      </c>
      <c r="D233">
        <v>9</v>
      </c>
      <c r="E233">
        <v>2020</v>
      </c>
      <c r="G233">
        <v>127142.1707832703</v>
      </c>
    </row>
    <row r="234" spans="1:7" x14ac:dyDescent="0.2">
      <c r="A234" t="s">
        <v>7</v>
      </c>
      <c r="B234" t="s">
        <v>24</v>
      </c>
      <c r="C234">
        <v>17</v>
      </c>
      <c r="D234">
        <v>10</v>
      </c>
      <c r="E234">
        <v>2020</v>
      </c>
      <c r="G234">
        <v>127643.00893392973</v>
      </c>
    </row>
    <row r="235" spans="1:7" x14ac:dyDescent="0.2">
      <c r="A235" t="s">
        <v>7</v>
      </c>
      <c r="B235" t="s">
        <v>24</v>
      </c>
      <c r="C235">
        <v>17</v>
      </c>
      <c r="D235">
        <v>11</v>
      </c>
      <c r="E235">
        <v>2020</v>
      </c>
      <c r="F235" s="2"/>
      <c r="G235">
        <v>128198.38028915977</v>
      </c>
    </row>
    <row r="236" spans="1:7" x14ac:dyDescent="0.2">
      <c r="A236" t="s">
        <v>7</v>
      </c>
      <c r="B236" t="s">
        <v>24</v>
      </c>
      <c r="C236">
        <v>17</v>
      </c>
      <c r="D236">
        <v>12</v>
      </c>
      <c r="E236">
        <v>2020</v>
      </c>
      <c r="G236">
        <v>128819.53563804241</v>
      </c>
    </row>
    <row r="237" spans="1:7" x14ac:dyDescent="0.2">
      <c r="A237" t="s">
        <v>7</v>
      </c>
      <c r="B237" t="s">
        <v>24</v>
      </c>
      <c r="C237">
        <v>17</v>
      </c>
      <c r="D237">
        <v>1</v>
      </c>
      <c r="E237">
        <v>2021</v>
      </c>
      <c r="G237">
        <v>129209.89207472716</v>
      </c>
    </row>
    <row r="238" spans="1:7" x14ac:dyDescent="0.2">
      <c r="A238" t="s">
        <v>7</v>
      </c>
      <c r="B238" t="s">
        <v>24</v>
      </c>
      <c r="C238">
        <v>17</v>
      </c>
      <c r="D238">
        <v>2</v>
      </c>
      <c r="E238">
        <v>2021</v>
      </c>
      <c r="G238">
        <v>129649.7879964865</v>
      </c>
    </row>
    <row r="239" spans="1:7" x14ac:dyDescent="0.2">
      <c r="A239" t="s">
        <v>7</v>
      </c>
      <c r="B239" t="s">
        <v>24</v>
      </c>
      <c r="C239">
        <v>17</v>
      </c>
      <c r="D239">
        <v>3</v>
      </c>
      <c r="E239">
        <v>2021</v>
      </c>
      <c r="G239">
        <v>129661.62273772318</v>
      </c>
    </row>
  </sheetData>
  <sortState xmlns:xlrd2="http://schemas.microsoft.com/office/spreadsheetml/2017/richdata2" ref="A2:G256">
    <sortCondition ref="C2:C256"/>
  </sortState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3BD6-F630-0A47-9C7A-7754777B1AC7}">
  <dimension ref="A1:L239"/>
  <sheetViews>
    <sheetView topLeftCell="A200" workbookViewId="0">
      <selection activeCell="I207" sqref="I207"/>
    </sheetView>
  </sheetViews>
  <sheetFormatPr baseColWidth="10" defaultRowHeight="16" x14ac:dyDescent="0.2"/>
  <cols>
    <col min="9" max="9" width="18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48</v>
      </c>
      <c r="H1" t="s">
        <v>6</v>
      </c>
      <c r="I1" t="s">
        <v>25</v>
      </c>
      <c r="K1" t="s">
        <v>26</v>
      </c>
    </row>
    <row r="2" spans="1:12" x14ac:dyDescent="0.2">
      <c r="A2" t="s">
        <v>7</v>
      </c>
      <c r="B2" t="s">
        <v>8</v>
      </c>
      <c r="C2">
        <v>1</v>
      </c>
      <c r="D2">
        <v>2</v>
      </c>
      <c r="E2">
        <v>2020</v>
      </c>
      <c r="F2" s="2">
        <f>SUM(F3:F18)</f>
        <v>1988180</v>
      </c>
      <c r="G2">
        <v>4.2346300000000003E-2</v>
      </c>
    </row>
    <row r="3" spans="1:12" x14ac:dyDescent="0.2">
      <c r="A3" t="s">
        <v>7</v>
      </c>
      <c r="B3" t="s">
        <v>9</v>
      </c>
      <c r="C3">
        <v>2</v>
      </c>
      <c r="D3">
        <v>2</v>
      </c>
      <c r="E3">
        <v>2020</v>
      </c>
      <c r="F3" s="2">
        <v>40975</v>
      </c>
      <c r="G3">
        <v>0.24900900000000001</v>
      </c>
      <c r="H3">
        <f>F2</f>
        <v>1988180</v>
      </c>
      <c r="I3">
        <f>F3/G3</f>
        <v>164552.28525876574</v>
      </c>
      <c r="J3">
        <f>SUM(I3:I19)</f>
        <v>63929371.503942005</v>
      </c>
      <c r="L3">
        <v>1988180</v>
      </c>
    </row>
    <row r="4" spans="1:12" x14ac:dyDescent="0.2">
      <c r="A4" t="s">
        <v>7</v>
      </c>
      <c r="B4" t="s">
        <v>10</v>
      </c>
      <c r="C4">
        <v>3</v>
      </c>
      <c r="D4">
        <v>2</v>
      </c>
      <c r="E4">
        <v>2020</v>
      </c>
      <c r="F4" s="2">
        <v>148511</v>
      </c>
      <c r="G4">
        <v>3.3139700000000001E-2</v>
      </c>
      <c r="I4">
        <f>F4/G4</f>
        <v>4481362.2332127327</v>
      </c>
      <c r="L4">
        <v>1847152</v>
      </c>
    </row>
    <row r="5" spans="1:12" x14ac:dyDescent="0.2">
      <c r="A5" t="s">
        <v>7</v>
      </c>
      <c r="B5" t="s">
        <v>11</v>
      </c>
      <c r="C5">
        <v>4</v>
      </c>
      <c r="D5">
        <v>2</v>
      </c>
      <c r="E5">
        <v>2020</v>
      </c>
      <c r="F5" s="2">
        <v>43658</v>
      </c>
      <c r="G5">
        <v>3.5033599999999998E-2</v>
      </c>
      <c r="I5">
        <f t="shared" ref="I5:I18" si="0">F5/G5</f>
        <v>1246175.1004749727</v>
      </c>
      <c r="L5">
        <v>1769535.0849532892</v>
      </c>
    </row>
    <row r="6" spans="1:12" x14ac:dyDescent="0.2">
      <c r="A6" t="s">
        <v>7</v>
      </c>
      <c r="B6" t="s">
        <v>12</v>
      </c>
      <c r="C6">
        <v>5</v>
      </c>
      <c r="D6">
        <v>2</v>
      </c>
      <c r="E6">
        <v>2020</v>
      </c>
      <c r="F6" s="2">
        <v>144552</v>
      </c>
      <c r="G6">
        <v>1.99499E-2</v>
      </c>
      <c r="I6">
        <f t="shared" si="0"/>
        <v>7245750.605266192</v>
      </c>
      <c r="L6">
        <v>1794354.6995730679</v>
      </c>
    </row>
    <row r="7" spans="1:12" x14ac:dyDescent="0.2">
      <c r="A7" t="s">
        <v>7</v>
      </c>
      <c r="B7" t="s">
        <v>13</v>
      </c>
      <c r="C7">
        <v>6</v>
      </c>
      <c r="D7">
        <v>2</v>
      </c>
      <c r="E7">
        <v>2020</v>
      </c>
      <c r="F7" s="2">
        <v>198769</v>
      </c>
      <c r="G7">
        <v>1.85046E-2</v>
      </c>
      <c r="I7">
        <f t="shared" si="0"/>
        <v>10741599.386098592</v>
      </c>
      <c r="L7">
        <v>1824801.4190008172</v>
      </c>
    </row>
    <row r="8" spans="1:12" x14ac:dyDescent="0.2">
      <c r="A8" t="s">
        <v>7</v>
      </c>
      <c r="B8" t="s">
        <v>14</v>
      </c>
      <c r="C8">
        <v>7</v>
      </c>
      <c r="D8">
        <v>2</v>
      </c>
      <c r="E8">
        <v>2020</v>
      </c>
      <c r="F8">
        <v>207009</v>
      </c>
      <c r="G8">
        <v>2.9807699999999999E-2</v>
      </c>
      <c r="I8">
        <f t="shared" si="0"/>
        <v>6944816.2723054783</v>
      </c>
      <c r="L8">
        <v>1846672.6871966838</v>
      </c>
    </row>
    <row r="9" spans="1:12" x14ac:dyDescent="0.2">
      <c r="A9" t="s">
        <v>7</v>
      </c>
      <c r="B9" t="s">
        <v>15</v>
      </c>
      <c r="C9">
        <v>8</v>
      </c>
      <c r="D9">
        <v>2</v>
      </c>
      <c r="E9">
        <v>2020</v>
      </c>
      <c r="F9" s="2">
        <v>87823</v>
      </c>
      <c r="G9">
        <v>1.4227099999999999E-2</v>
      </c>
      <c r="I9">
        <f t="shared" si="0"/>
        <v>6172937.562820252</v>
      </c>
      <c r="L9">
        <v>1867635.9748744324</v>
      </c>
    </row>
    <row r="10" spans="1:12" x14ac:dyDescent="0.2">
      <c r="A10" t="s">
        <v>7</v>
      </c>
      <c r="B10" t="s">
        <v>16</v>
      </c>
      <c r="C10">
        <v>9</v>
      </c>
      <c r="D10">
        <v>2</v>
      </c>
      <c r="E10">
        <v>2020</v>
      </c>
      <c r="F10">
        <v>390205</v>
      </c>
      <c r="G10">
        <v>0.101952</v>
      </c>
      <c r="I10">
        <f t="shared" si="0"/>
        <v>3827340.3170119273</v>
      </c>
      <c r="L10">
        <v>1884183.6965412404</v>
      </c>
    </row>
    <row r="11" spans="1:12" x14ac:dyDescent="0.2">
      <c r="A11" t="s">
        <v>7</v>
      </c>
      <c r="B11" t="s">
        <v>17</v>
      </c>
      <c r="C11">
        <v>10</v>
      </c>
      <c r="D11">
        <v>2</v>
      </c>
      <c r="E11">
        <v>2020</v>
      </c>
      <c r="F11" s="2">
        <v>121195</v>
      </c>
      <c r="G11">
        <v>0.1107889</v>
      </c>
      <c r="I11">
        <f t="shared" si="0"/>
        <v>1093927.2797184556</v>
      </c>
      <c r="L11">
        <v>1902686.9949860671</v>
      </c>
    </row>
    <row r="12" spans="1:12" x14ac:dyDescent="0.2">
      <c r="A12" t="s">
        <v>7</v>
      </c>
      <c r="B12" t="s">
        <v>18</v>
      </c>
      <c r="C12">
        <v>11</v>
      </c>
      <c r="D12">
        <v>2</v>
      </c>
      <c r="E12">
        <v>2020</v>
      </c>
      <c r="F12">
        <v>61970</v>
      </c>
      <c r="G12">
        <v>2.1313800000000001E-2</v>
      </c>
      <c r="I12">
        <f t="shared" si="0"/>
        <v>2907505.9351218459</v>
      </c>
      <c r="L12">
        <v>1920255.5145264033</v>
      </c>
    </row>
    <row r="13" spans="1:12" x14ac:dyDescent="0.2">
      <c r="A13" t="s">
        <v>7</v>
      </c>
      <c r="B13" t="s">
        <v>19</v>
      </c>
      <c r="C13">
        <v>12</v>
      </c>
      <c r="D13">
        <v>2</v>
      </c>
      <c r="E13">
        <v>2020</v>
      </c>
      <c r="F13" s="2">
        <v>102795</v>
      </c>
      <c r="G13">
        <v>4.3270500000000003E-2</v>
      </c>
      <c r="I13">
        <f t="shared" si="0"/>
        <v>2375636.9813152147</v>
      </c>
      <c r="L13">
        <v>1937291.7054827898</v>
      </c>
    </row>
    <row r="14" spans="1:12" x14ac:dyDescent="0.2">
      <c r="A14" t="s">
        <v>7</v>
      </c>
      <c r="B14" t="s">
        <v>20</v>
      </c>
      <c r="C14">
        <v>13</v>
      </c>
      <c r="D14">
        <v>2</v>
      </c>
      <c r="E14">
        <v>2020</v>
      </c>
      <c r="F14" s="2">
        <v>142637</v>
      </c>
      <c r="G14">
        <v>3.1913400000000001E-2</v>
      </c>
      <c r="I14">
        <f t="shared" si="0"/>
        <v>4469501.8393527484</v>
      </c>
      <c r="L14">
        <v>1947444.7455494828</v>
      </c>
    </row>
    <row r="15" spans="1:12" x14ac:dyDescent="0.2">
      <c r="A15" t="s">
        <v>7</v>
      </c>
      <c r="B15" t="s">
        <v>21</v>
      </c>
      <c r="C15">
        <v>14</v>
      </c>
      <c r="D15">
        <v>2</v>
      </c>
      <c r="E15">
        <v>2020</v>
      </c>
      <c r="F15">
        <v>80797</v>
      </c>
      <c r="G15">
        <v>7.8383499999999995E-2</v>
      </c>
      <c r="I15">
        <f t="shared" si="0"/>
        <v>1030790.9190071891</v>
      </c>
      <c r="L15">
        <v>1956465.8596832477</v>
      </c>
    </row>
    <row r="16" spans="1:12" x14ac:dyDescent="0.2">
      <c r="A16" t="s">
        <v>7</v>
      </c>
      <c r="B16" t="s">
        <v>22</v>
      </c>
      <c r="C16">
        <v>15</v>
      </c>
      <c r="D16">
        <v>2</v>
      </c>
      <c r="E16">
        <v>2020</v>
      </c>
      <c r="F16" s="2">
        <v>44429</v>
      </c>
      <c r="G16">
        <v>6.0968999999999997E-3</v>
      </c>
      <c r="I16">
        <f t="shared" si="0"/>
        <v>7287145.9266184457</v>
      </c>
      <c r="L16">
        <v>1941323.4628146929</v>
      </c>
    </row>
    <row r="17" spans="1:9" x14ac:dyDescent="0.2">
      <c r="A17" t="s">
        <v>7</v>
      </c>
      <c r="B17" t="s">
        <v>23</v>
      </c>
      <c r="C17">
        <v>16</v>
      </c>
      <c r="D17">
        <v>2</v>
      </c>
      <c r="E17">
        <v>2020</v>
      </c>
      <c r="F17" s="2">
        <v>37766</v>
      </c>
      <c r="G17">
        <v>5.2973100000000002E-2</v>
      </c>
      <c r="I17">
        <f t="shared" si="0"/>
        <v>712927.88226477208</v>
      </c>
    </row>
    <row r="18" spans="1:9" x14ac:dyDescent="0.2">
      <c r="A18" t="s">
        <v>7</v>
      </c>
      <c r="B18" t="s">
        <v>24</v>
      </c>
      <c r="C18">
        <v>17</v>
      </c>
      <c r="D18">
        <v>2</v>
      </c>
      <c r="E18">
        <v>2020</v>
      </c>
      <c r="F18" s="2">
        <v>135089</v>
      </c>
      <c r="G18">
        <v>4.1856900000000002E-2</v>
      </c>
      <c r="I18">
        <f t="shared" si="0"/>
        <v>3227400.978094412</v>
      </c>
    </row>
    <row r="19" spans="1:9" x14ac:dyDescent="0.2">
      <c r="A19" t="s">
        <v>7</v>
      </c>
      <c r="B19" t="s">
        <v>8</v>
      </c>
      <c r="C19">
        <v>1</v>
      </c>
      <c r="D19">
        <v>3</v>
      </c>
      <c r="E19">
        <v>2020</v>
      </c>
      <c r="F19">
        <f>L4</f>
        <v>1847152</v>
      </c>
      <c r="G19">
        <v>4.2346300000000003E-2</v>
      </c>
      <c r="H19">
        <f>($H$3-F19)/$J$3</f>
        <v>2.2059969726325864E-3</v>
      </c>
    </row>
    <row r="20" spans="1:9" x14ac:dyDescent="0.2">
      <c r="A20" t="s">
        <v>7</v>
      </c>
      <c r="B20" t="s">
        <v>9</v>
      </c>
      <c r="C20">
        <v>2</v>
      </c>
      <c r="D20">
        <v>3</v>
      </c>
      <c r="E20">
        <v>2020</v>
      </c>
      <c r="F20" s="2">
        <v>40966</v>
      </c>
      <c r="G20">
        <v>0.24900900000000001</v>
      </c>
    </row>
    <row r="21" spans="1:9" x14ac:dyDescent="0.2">
      <c r="A21" t="s">
        <v>7</v>
      </c>
      <c r="B21" t="s">
        <v>10</v>
      </c>
      <c r="C21">
        <v>3</v>
      </c>
      <c r="D21">
        <v>3</v>
      </c>
      <c r="E21">
        <v>2020</v>
      </c>
      <c r="F21" s="2">
        <v>141143</v>
      </c>
      <c r="G21">
        <v>3.3139700000000001E-2</v>
      </c>
    </row>
    <row r="22" spans="1:9" x14ac:dyDescent="0.2">
      <c r="A22" t="s">
        <v>7</v>
      </c>
      <c r="B22" t="s">
        <v>11</v>
      </c>
      <c r="C22">
        <v>4</v>
      </c>
      <c r="D22">
        <v>3</v>
      </c>
      <c r="E22">
        <v>2020</v>
      </c>
      <c r="F22" s="2">
        <v>43853</v>
      </c>
      <c r="G22">
        <v>3.5033599999999998E-2</v>
      </c>
    </row>
    <row r="23" spans="1:9" x14ac:dyDescent="0.2">
      <c r="A23" t="s">
        <v>7</v>
      </c>
      <c r="B23" t="s">
        <v>12</v>
      </c>
      <c r="C23">
        <v>5</v>
      </c>
      <c r="D23">
        <v>3</v>
      </c>
      <c r="E23">
        <v>2020</v>
      </c>
      <c r="F23" s="2">
        <v>138196</v>
      </c>
      <c r="G23">
        <v>1.99499E-2</v>
      </c>
    </row>
    <row r="24" spans="1:9" x14ac:dyDescent="0.2">
      <c r="A24" t="s">
        <v>7</v>
      </c>
      <c r="B24" t="s">
        <v>13</v>
      </c>
      <c r="C24">
        <v>6</v>
      </c>
      <c r="D24">
        <v>3</v>
      </c>
      <c r="E24">
        <v>2020</v>
      </c>
      <c r="F24" s="2">
        <v>185841</v>
      </c>
      <c r="G24">
        <v>1.85046E-2</v>
      </c>
    </row>
    <row r="25" spans="1:9" x14ac:dyDescent="0.2">
      <c r="A25" t="s">
        <v>7</v>
      </c>
      <c r="B25" t="s">
        <v>14</v>
      </c>
      <c r="C25">
        <v>7</v>
      </c>
      <c r="D25">
        <v>3</v>
      </c>
      <c r="E25">
        <v>2020</v>
      </c>
      <c r="F25">
        <v>191814</v>
      </c>
      <c r="G25">
        <v>2.9807699999999999E-2</v>
      </c>
    </row>
    <row r="26" spans="1:9" x14ac:dyDescent="0.2">
      <c r="A26" t="s">
        <v>7</v>
      </c>
      <c r="B26" t="s">
        <v>15</v>
      </c>
      <c r="C26">
        <v>8</v>
      </c>
      <c r="D26">
        <v>3</v>
      </c>
      <c r="E26">
        <v>2020</v>
      </c>
      <c r="F26" s="2">
        <v>77068</v>
      </c>
      <c r="G26">
        <v>1.4227099999999999E-2</v>
      </c>
    </row>
    <row r="27" spans="1:9" x14ac:dyDescent="0.2">
      <c r="A27" t="s">
        <v>7</v>
      </c>
      <c r="B27" t="s">
        <v>16</v>
      </c>
      <c r="C27">
        <v>9</v>
      </c>
      <c r="D27">
        <v>3</v>
      </c>
      <c r="E27">
        <v>2020</v>
      </c>
      <c r="F27">
        <v>386202</v>
      </c>
      <c r="G27">
        <v>0.101952</v>
      </c>
    </row>
    <row r="28" spans="1:9" x14ac:dyDescent="0.2">
      <c r="A28" t="s">
        <v>7</v>
      </c>
      <c r="B28" t="s">
        <v>17</v>
      </c>
      <c r="C28">
        <v>10</v>
      </c>
      <c r="D28">
        <v>3</v>
      </c>
      <c r="E28">
        <v>2020</v>
      </c>
      <c r="F28" s="2">
        <v>110803</v>
      </c>
      <c r="G28">
        <v>0.1107889</v>
      </c>
    </row>
    <row r="29" spans="1:9" x14ac:dyDescent="0.2">
      <c r="A29" t="s">
        <v>7</v>
      </c>
      <c r="B29" t="s">
        <v>18</v>
      </c>
      <c r="C29">
        <v>11</v>
      </c>
      <c r="D29">
        <v>3</v>
      </c>
      <c r="E29">
        <v>2020</v>
      </c>
      <c r="F29">
        <v>54223</v>
      </c>
      <c r="G29">
        <v>2.1313800000000001E-2</v>
      </c>
    </row>
    <row r="30" spans="1:9" x14ac:dyDescent="0.2">
      <c r="A30" t="s">
        <v>7</v>
      </c>
      <c r="B30" t="s">
        <v>19</v>
      </c>
      <c r="C30">
        <v>12</v>
      </c>
      <c r="D30">
        <v>3</v>
      </c>
      <c r="E30">
        <v>2020</v>
      </c>
      <c r="F30" s="2">
        <v>88873</v>
      </c>
      <c r="G30">
        <v>4.3270500000000003E-2</v>
      </c>
    </row>
    <row r="31" spans="1:9" x14ac:dyDescent="0.2">
      <c r="A31" t="s">
        <v>7</v>
      </c>
      <c r="B31" t="s">
        <v>20</v>
      </c>
      <c r="C31">
        <v>13</v>
      </c>
      <c r="D31">
        <v>3</v>
      </c>
      <c r="E31">
        <v>2020</v>
      </c>
      <c r="F31" s="2">
        <v>126866</v>
      </c>
      <c r="G31">
        <v>3.1913400000000001E-2</v>
      </c>
    </row>
    <row r="32" spans="1:9" x14ac:dyDescent="0.2">
      <c r="A32" t="s">
        <v>7</v>
      </c>
      <c r="B32" t="s">
        <v>21</v>
      </c>
      <c r="C32">
        <v>14</v>
      </c>
      <c r="D32">
        <v>3</v>
      </c>
      <c r="E32">
        <v>2020</v>
      </c>
      <c r="F32">
        <v>72175</v>
      </c>
      <c r="G32">
        <v>7.8383499999999995E-2</v>
      </c>
    </row>
    <row r="33" spans="1:10" x14ac:dyDescent="0.2">
      <c r="A33" t="s">
        <v>7</v>
      </c>
      <c r="B33" t="s">
        <v>22</v>
      </c>
      <c r="C33">
        <v>15</v>
      </c>
      <c r="D33">
        <v>3</v>
      </c>
      <c r="E33">
        <v>2020</v>
      </c>
      <c r="F33" s="2">
        <v>28054</v>
      </c>
      <c r="G33">
        <v>6.0968999999999997E-3</v>
      </c>
    </row>
    <row r="34" spans="1:10" x14ac:dyDescent="0.2">
      <c r="A34" t="s">
        <v>7</v>
      </c>
      <c r="B34" t="s">
        <v>23</v>
      </c>
      <c r="C34">
        <v>16</v>
      </c>
      <c r="D34">
        <v>3</v>
      </c>
      <c r="E34">
        <v>2020</v>
      </c>
      <c r="F34" s="2">
        <v>32118</v>
      </c>
      <c r="G34">
        <v>5.2973100000000002E-2</v>
      </c>
    </row>
    <row r="35" spans="1:10" x14ac:dyDescent="0.2">
      <c r="A35" t="s">
        <v>7</v>
      </c>
      <c r="B35" t="s">
        <v>24</v>
      </c>
      <c r="C35">
        <v>17</v>
      </c>
      <c r="D35">
        <v>3</v>
      </c>
      <c r="E35">
        <v>2020</v>
      </c>
      <c r="F35" s="2">
        <v>128957</v>
      </c>
      <c r="G35">
        <v>4.1856900000000002E-2</v>
      </c>
    </row>
    <row r="36" spans="1:10" x14ac:dyDescent="0.2">
      <c r="A36" t="s">
        <v>7</v>
      </c>
      <c r="B36" t="s">
        <v>8</v>
      </c>
      <c r="C36">
        <v>1</v>
      </c>
      <c r="D36">
        <v>4</v>
      </c>
      <c r="E36">
        <v>2020</v>
      </c>
      <c r="F36">
        <f>L5</f>
        <v>1769535.0849532892</v>
      </c>
      <c r="G36">
        <v>4.2346300000000003E-2</v>
      </c>
      <c r="H36">
        <f>($H$3-F36)/$J$3</f>
        <v>3.4201011194553775E-3</v>
      </c>
      <c r="J36">
        <f>SUM(I37:I52)</f>
        <v>1769535.084953289</v>
      </c>
    </row>
    <row r="37" spans="1:10" x14ac:dyDescent="0.2">
      <c r="A37" t="s">
        <v>7</v>
      </c>
      <c r="B37" t="s">
        <v>9</v>
      </c>
      <c r="C37">
        <v>2</v>
      </c>
      <c r="D37">
        <v>4</v>
      </c>
      <c r="E37">
        <v>2020</v>
      </c>
      <c r="G37">
        <v>0.24900900000000001</v>
      </c>
      <c r="I37">
        <f>F3*(1-$H$36/G3)</f>
        <v>40412.214544977556</v>
      </c>
    </row>
    <row r="38" spans="1:10" x14ac:dyDescent="0.2">
      <c r="A38" t="s">
        <v>7</v>
      </c>
      <c r="B38" t="s">
        <v>10</v>
      </c>
      <c r="C38">
        <v>3</v>
      </c>
      <c r="D38">
        <v>4</v>
      </c>
      <c r="E38">
        <v>2020</v>
      </c>
      <c r="G38">
        <v>3.3139700000000001E-2</v>
      </c>
      <c r="I38">
        <f t="shared" ref="I38:I52" si="1">F4*(1-$H$36/G4)</f>
        <v>133184.28800950409</v>
      </c>
    </row>
    <row r="39" spans="1:10" x14ac:dyDescent="0.2">
      <c r="A39" t="s">
        <v>7</v>
      </c>
      <c r="B39" t="s">
        <v>11</v>
      </c>
      <c r="C39">
        <v>4</v>
      </c>
      <c r="D39">
        <v>4</v>
      </c>
      <c r="E39">
        <v>2020</v>
      </c>
      <c r="G39">
        <v>3.5033599999999998E-2</v>
      </c>
      <c r="I39">
        <f>F5*(1-($H$36/G5))</f>
        <v>39395.955143828127</v>
      </c>
    </row>
    <row r="40" spans="1:10" x14ac:dyDescent="0.2">
      <c r="A40" t="s">
        <v>7</v>
      </c>
      <c r="B40" t="s">
        <v>12</v>
      </c>
      <c r="C40">
        <v>5</v>
      </c>
      <c r="D40">
        <v>4</v>
      </c>
      <c r="E40">
        <v>2020</v>
      </c>
      <c r="G40">
        <v>1.99499E-2</v>
      </c>
      <c r="I40">
        <f t="shared" si="1"/>
        <v>119770.80024363461</v>
      </c>
    </row>
    <row r="41" spans="1:10" x14ac:dyDescent="0.2">
      <c r="A41" t="s">
        <v>7</v>
      </c>
      <c r="B41" t="s">
        <v>13</v>
      </c>
      <c r="C41">
        <v>6</v>
      </c>
      <c r="D41">
        <v>4</v>
      </c>
      <c r="E41">
        <v>2020</v>
      </c>
      <c r="G41">
        <v>1.85046E-2</v>
      </c>
      <c r="I41">
        <f t="shared" si="1"/>
        <v>162031.643914863</v>
      </c>
    </row>
    <row r="42" spans="1:10" x14ac:dyDescent="0.2">
      <c r="A42" t="s">
        <v>7</v>
      </c>
      <c r="B42" t="s">
        <v>14</v>
      </c>
      <c r="C42">
        <v>7</v>
      </c>
      <c r="D42">
        <v>4</v>
      </c>
      <c r="E42">
        <v>2020</v>
      </c>
      <c r="G42">
        <v>2.9807699999999999E-2</v>
      </c>
      <c r="I42">
        <f t="shared" si="1"/>
        <v>183257.02609267613</v>
      </c>
    </row>
    <row r="43" spans="1:10" x14ac:dyDescent="0.2">
      <c r="A43" t="s">
        <v>7</v>
      </c>
      <c r="B43" t="s">
        <v>15</v>
      </c>
      <c r="C43">
        <v>8</v>
      </c>
      <c r="D43">
        <v>4</v>
      </c>
      <c r="E43">
        <v>2020</v>
      </c>
      <c r="G43">
        <v>1.4227099999999999E-2</v>
      </c>
      <c r="I43">
        <f t="shared" si="1"/>
        <v>66710.929331070307</v>
      </c>
    </row>
    <row r="44" spans="1:10" x14ac:dyDescent="0.2">
      <c r="A44" t="s">
        <v>7</v>
      </c>
      <c r="B44" t="s">
        <v>16</v>
      </c>
      <c r="C44">
        <v>9</v>
      </c>
      <c r="D44">
        <v>4</v>
      </c>
      <c r="E44">
        <v>2020</v>
      </c>
      <c r="G44">
        <v>0.101952</v>
      </c>
      <c r="I44">
        <f t="shared" si="1"/>
        <v>377115.1090972508</v>
      </c>
    </row>
    <row r="45" spans="1:10" x14ac:dyDescent="0.2">
      <c r="A45" t="s">
        <v>7</v>
      </c>
      <c r="B45" t="s">
        <v>17</v>
      </c>
      <c r="C45">
        <v>10</v>
      </c>
      <c r="D45">
        <v>4</v>
      </c>
      <c r="E45">
        <v>2020</v>
      </c>
      <c r="G45">
        <v>0.1107889</v>
      </c>
      <c r="I45">
        <f t="shared" si="1"/>
        <v>117453.65808603214</v>
      </c>
    </row>
    <row r="46" spans="1:10" x14ac:dyDescent="0.2">
      <c r="A46" t="s">
        <v>7</v>
      </c>
      <c r="B46" t="s">
        <v>18</v>
      </c>
      <c r="C46">
        <v>11</v>
      </c>
      <c r="D46">
        <v>4</v>
      </c>
      <c r="E46">
        <v>2020</v>
      </c>
      <c r="G46">
        <v>2.1313800000000001E-2</v>
      </c>
      <c r="I46">
        <f>F12*(1-$H$36/G12)</f>
        <v>52026.035696466621</v>
      </c>
    </row>
    <row r="47" spans="1:10" x14ac:dyDescent="0.2">
      <c r="A47" t="s">
        <v>7</v>
      </c>
      <c r="B47" t="s">
        <v>19</v>
      </c>
      <c r="C47">
        <v>12</v>
      </c>
      <c r="D47">
        <v>4</v>
      </c>
      <c r="E47">
        <v>2020</v>
      </c>
      <c r="G47">
        <v>4.3270500000000003E-2</v>
      </c>
      <c r="I47">
        <f t="shared" si="1"/>
        <v>94670.081300784237</v>
      </c>
    </row>
    <row r="48" spans="1:10" x14ac:dyDescent="0.2">
      <c r="A48" t="s">
        <v>7</v>
      </c>
      <c r="B48" t="s">
        <v>20</v>
      </c>
      <c r="C48">
        <v>13</v>
      </c>
      <c r="D48">
        <v>4</v>
      </c>
      <c r="E48">
        <v>2020</v>
      </c>
      <c r="G48">
        <v>3.1913400000000001E-2</v>
      </c>
      <c r="I48">
        <f t="shared" si="1"/>
        <v>127350.8517558218</v>
      </c>
    </row>
    <row r="49" spans="1:10" x14ac:dyDescent="0.2">
      <c r="A49" t="s">
        <v>7</v>
      </c>
      <c r="B49" t="s">
        <v>21</v>
      </c>
      <c r="C49">
        <v>14</v>
      </c>
      <c r="D49">
        <v>4</v>
      </c>
      <c r="E49">
        <v>2020</v>
      </c>
      <c r="G49">
        <v>7.8383499999999995E-2</v>
      </c>
      <c r="I49">
        <f t="shared" si="1"/>
        <v>77271.590823979073</v>
      </c>
    </row>
    <row r="50" spans="1:10" x14ac:dyDescent="0.2">
      <c r="A50" t="s">
        <v>7</v>
      </c>
      <c r="B50" t="s">
        <v>22</v>
      </c>
      <c r="C50">
        <v>15</v>
      </c>
      <c r="D50">
        <v>4</v>
      </c>
      <c r="E50">
        <v>2020</v>
      </c>
      <c r="G50">
        <v>6.0968999999999997E-3</v>
      </c>
      <c r="I50">
        <f t="shared" si="1"/>
        <v>19506.224058737556</v>
      </c>
    </row>
    <row r="51" spans="1:10" x14ac:dyDescent="0.2">
      <c r="A51" t="s">
        <v>7</v>
      </c>
      <c r="B51" t="s">
        <v>23</v>
      </c>
      <c r="C51">
        <v>16</v>
      </c>
      <c r="D51">
        <v>4</v>
      </c>
      <c r="E51">
        <v>2020</v>
      </c>
      <c r="G51">
        <v>5.2973100000000002E-2</v>
      </c>
      <c r="I51">
        <f t="shared" si="1"/>
        <v>35327.714551775302</v>
      </c>
    </row>
    <row r="52" spans="1:10" x14ac:dyDescent="0.2">
      <c r="A52" t="s">
        <v>7</v>
      </c>
      <c r="B52" t="s">
        <v>24</v>
      </c>
      <c r="C52">
        <v>17</v>
      </c>
      <c r="D52">
        <v>4</v>
      </c>
      <c r="E52">
        <v>2020</v>
      </c>
      <c r="G52">
        <v>4.1856900000000002E-2</v>
      </c>
      <c r="I52">
        <f t="shared" si="1"/>
        <v>124050.96230188792</v>
      </c>
    </row>
    <row r="53" spans="1:10" x14ac:dyDescent="0.2">
      <c r="A53" t="s">
        <v>7</v>
      </c>
      <c r="B53" t="s">
        <v>8</v>
      </c>
      <c r="C53">
        <v>1</v>
      </c>
      <c r="D53">
        <v>5</v>
      </c>
      <c r="E53">
        <v>2020</v>
      </c>
      <c r="F53">
        <f>L6</f>
        <v>1794354.6995730679</v>
      </c>
      <c r="G53">
        <v>4.2346300000000003E-2</v>
      </c>
      <c r="H53">
        <f>($H$3-F53)/$J$3</f>
        <v>3.0318661965100099E-3</v>
      </c>
      <c r="J53">
        <f>SUM(I54:I69)</f>
        <v>1794354.6995730679</v>
      </c>
    </row>
    <row r="54" spans="1:10" x14ac:dyDescent="0.2">
      <c r="A54" t="s">
        <v>7</v>
      </c>
      <c r="B54" t="s">
        <v>9</v>
      </c>
      <c r="C54">
        <v>2</v>
      </c>
      <c r="D54">
        <v>5</v>
      </c>
      <c r="E54">
        <v>2020</v>
      </c>
      <c r="G54">
        <v>0.24900900000000001</v>
      </c>
      <c r="I54">
        <f>F3*(1-$H$53/G3)</f>
        <v>40476.099488765474</v>
      </c>
    </row>
    <row r="55" spans="1:10" x14ac:dyDescent="0.2">
      <c r="A55" t="s">
        <v>7</v>
      </c>
      <c r="B55" t="s">
        <v>10</v>
      </c>
      <c r="C55">
        <v>3</v>
      </c>
      <c r="D55">
        <v>5</v>
      </c>
      <c r="E55">
        <v>2020</v>
      </c>
      <c r="G55">
        <v>3.3139700000000001E-2</v>
      </c>
      <c r="I55">
        <f t="shared" ref="I55:I69" si="2">F4*(1-$H$53/G4)</f>
        <v>134924.10933080569</v>
      </c>
    </row>
    <row r="56" spans="1:10" x14ac:dyDescent="0.2">
      <c r="A56" t="s">
        <v>7</v>
      </c>
      <c r="B56" t="s">
        <v>11</v>
      </c>
      <c r="C56">
        <v>4</v>
      </c>
      <c r="D56">
        <v>5</v>
      </c>
      <c r="E56">
        <v>2020</v>
      </c>
      <c r="G56">
        <v>3.5033599999999998E-2</v>
      </c>
      <c r="I56">
        <f t="shared" si="2"/>
        <v>39879.763837937469</v>
      </c>
    </row>
    <row r="57" spans="1:10" x14ac:dyDescent="0.2">
      <c r="A57" t="s">
        <v>7</v>
      </c>
      <c r="B57" t="s">
        <v>12</v>
      </c>
      <c r="C57">
        <v>5</v>
      </c>
      <c r="D57">
        <v>5</v>
      </c>
      <c r="E57">
        <v>2020</v>
      </c>
      <c r="G57">
        <v>1.99499E-2</v>
      </c>
      <c r="I57">
        <f t="shared" si="2"/>
        <v>122583.85367155149</v>
      </c>
    </row>
    <row r="58" spans="1:10" x14ac:dyDescent="0.2">
      <c r="A58" t="s">
        <v>7</v>
      </c>
      <c r="B58" t="s">
        <v>13</v>
      </c>
      <c r="C58">
        <v>6</v>
      </c>
      <c r="D58">
        <v>5</v>
      </c>
      <c r="E58">
        <v>2020</v>
      </c>
      <c r="G58">
        <v>1.85046E-2</v>
      </c>
      <c r="I58">
        <f t="shared" si="2"/>
        <v>166201.90792483499</v>
      </c>
    </row>
    <row r="59" spans="1:10" x14ac:dyDescent="0.2">
      <c r="A59" t="s">
        <v>7</v>
      </c>
      <c r="B59" t="s">
        <v>14</v>
      </c>
      <c r="C59">
        <v>7</v>
      </c>
      <c r="D59">
        <v>5</v>
      </c>
      <c r="E59">
        <v>2020</v>
      </c>
      <c r="G59">
        <v>2.9807699999999999E-2</v>
      </c>
      <c r="I59">
        <f t="shared" si="2"/>
        <v>185953.24630302435</v>
      </c>
    </row>
    <row r="60" spans="1:10" x14ac:dyDescent="0.2">
      <c r="A60" t="s">
        <v>7</v>
      </c>
      <c r="B60" t="s">
        <v>15</v>
      </c>
      <c r="C60">
        <v>8</v>
      </c>
      <c r="D60">
        <v>5</v>
      </c>
      <c r="E60">
        <v>2020</v>
      </c>
      <c r="G60">
        <v>1.4227099999999999E-2</v>
      </c>
      <c r="I60">
        <f t="shared" si="2"/>
        <v>69107.479270118391</v>
      </c>
    </row>
    <row r="61" spans="1:10" x14ac:dyDescent="0.2">
      <c r="A61" t="s">
        <v>7</v>
      </c>
      <c r="B61" t="s">
        <v>16</v>
      </c>
      <c r="C61">
        <v>9</v>
      </c>
      <c r="D61">
        <v>5</v>
      </c>
      <c r="E61">
        <v>2020</v>
      </c>
      <c r="G61">
        <v>0.101952</v>
      </c>
      <c r="I61">
        <f t="shared" si="2"/>
        <v>378601.01627031167</v>
      </c>
    </row>
    <row r="62" spans="1:10" x14ac:dyDescent="0.2">
      <c r="A62" t="s">
        <v>7</v>
      </c>
      <c r="B62" t="s">
        <v>17</v>
      </c>
      <c r="C62">
        <v>10</v>
      </c>
      <c r="D62">
        <v>5</v>
      </c>
      <c r="E62">
        <v>2020</v>
      </c>
      <c r="G62">
        <v>0.1107889</v>
      </c>
      <c r="I62">
        <f t="shared" si="2"/>
        <v>117878.35885918146</v>
      </c>
    </row>
    <row r="63" spans="1:10" x14ac:dyDescent="0.2">
      <c r="A63" t="s">
        <v>7</v>
      </c>
      <c r="B63" t="s">
        <v>18</v>
      </c>
      <c r="C63">
        <v>11</v>
      </c>
      <c r="D63">
        <v>5</v>
      </c>
      <c r="E63">
        <v>2020</v>
      </c>
      <c r="G63">
        <v>2.1313800000000001E-2</v>
      </c>
      <c r="I63">
        <f t="shared" si="2"/>
        <v>53154.831039151853</v>
      </c>
    </row>
    <row r="64" spans="1:10" x14ac:dyDescent="0.2">
      <c r="A64" t="s">
        <v>7</v>
      </c>
      <c r="B64" t="s">
        <v>19</v>
      </c>
      <c r="C64">
        <v>12</v>
      </c>
      <c r="D64">
        <v>5</v>
      </c>
      <c r="E64">
        <v>2020</v>
      </c>
      <c r="G64">
        <v>4.3270500000000003E-2</v>
      </c>
      <c r="I64">
        <f t="shared" si="2"/>
        <v>95592.38654117132</v>
      </c>
    </row>
    <row r="65" spans="1:9" x14ac:dyDescent="0.2">
      <c r="A65" t="s">
        <v>7</v>
      </c>
      <c r="B65" t="s">
        <v>20</v>
      </c>
      <c r="C65">
        <v>13</v>
      </c>
      <c r="D65">
        <v>5</v>
      </c>
      <c r="E65">
        <v>2020</v>
      </c>
      <c r="G65">
        <v>3.1913400000000001E-2</v>
      </c>
      <c r="I65">
        <f t="shared" si="2"/>
        <v>129086.06845802709</v>
      </c>
    </row>
    <row r="66" spans="1:9" x14ac:dyDescent="0.2">
      <c r="A66" t="s">
        <v>7</v>
      </c>
      <c r="B66" t="s">
        <v>21</v>
      </c>
      <c r="C66">
        <v>14</v>
      </c>
      <c r="D66">
        <v>5</v>
      </c>
      <c r="E66">
        <v>2020</v>
      </c>
      <c r="G66">
        <v>7.8383499999999995E-2</v>
      </c>
      <c r="I66">
        <f t="shared" si="2"/>
        <v>77671.779856992609</v>
      </c>
    </row>
    <row r="67" spans="1:9" x14ac:dyDescent="0.2">
      <c r="A67" t="s">
        <v>7</v>
      </c>
      <c r="B67" t="s">
        <v>22</v>
      </c>
      <c r="C67">
        <v>15</v>
      </c>
      <c r="D67">
        <v>5</v>
      </c>
      <c r="E67">
        <v>2020</v>
      </c>
      <c r="G67">
        <v>6.0968999999999997E-3</v>
      </c>
      <c r="I67">
        <f t="shared" si="2"/>
        <v>22335.348596049917</v>
      </c>
    </row>
    <row r="68" spans="1:9" x14ac:dyDescent="0.2">
      <c r="A68" t="s">
        <v>7</v>
      </c>
      <c r="B68" t="s">
        <v>23</v>
      </c>
      <c r="C68">
        <v>16</v>
      </c>
      <c r="D68">
        <v>5</v>
      </c>
      <c r="E68">
        <v>2020</v>
      </c>
      <c r="G68">
        <v>5.2973100000000002E-2</v>
      </c>
      <c r="I68">
        <f t="shared" si="2"/>
        <v>35604.498053211966</v>
      </c>
    </row>
    <row r="69" spans="1:9" x14ac:dyDescent="0.2">
      <c r="A69" t="s">
        <v>7</v>
      </c>
      <c r="B69" t="s">
        <v>24</v>
      </c>
      <c r="C69">
        <v>17</v>
      </c>
      <c r="D69">
        <v>5</v>
      </c>
      <c r="E69">
        <v>2020</v>
      </c>
      <c r="G69">
        <v>4.1856900000000002E-2</v>
      </c>
      <c r="I69">
        <f t="shared" si="2"/>
        <v>125303.9520719322</v>
      </c>
    </row>
    <row r="70" spans="1:9" x14ac:dyDescent="0.2">
      <c r="A70" t="s">
        <v>7</v>
      </c>
      <c r="B70" t="s">
        <v>8</v>
      </c>
      <c r="C70">
        <v>1</v>
      </c>
      <c r="D70">
        <v>6</v>
      </c>
      <c r="E70">
        <v>2020</v>
      </c>
      <c r="F70">
        <f>L7</f>
        <v>1824801.4190008172</v>
      </c>
      <c r="G70">
        <v>4.2346300000000003E-2</v>
      </c>
      <c r="H70">
        <f>($H$3-F70)/$J$3</f>
        <v>2.5556106239697433E-3</v>
      </c>
    </row>
    <row r="71" spans="1:9" x14ac:dyDescent="0.2">
      <c r="A71" t="s">
        <v>7</v>
      </c>
      <c r="B71" t="s">
        <v>9</v>
      </c>
      <c r="C71">
        <v>2</v>
      </c>
      <c r="D71">
        <v>6</v>
      </c>
      <c r="E71">
        <v>2020</v>
      </c>
      <c r="G71">
        <v>0.24900900000000001</v>
      </c>
      <c r="I71">
        <f>F3*(1-$H$70/G3)</f>
        <v>40554.4684315942</v>
      </c>
    </row>
    <row r="72" spans="1:9" x14ac:dyDescent="0.2">
      <c r="A72" t="s">
        <v>7</v>
      </c>
      <c r="B72" t="s">
        <v>10</v>
      </c>
      <c r="C72">
        <v>3</v>
      </c>
      <c r="D72">
        <v>6</v>
      </c>
      <c r="E72">
        <v>2020</v>
      </c>
      <c r="G72">
        <v>3.3139700000000001E-2</v>
      </c>
      <c r="I72">
        <f t="shared" ref="I72:I86" si="3">F4*(1-$H$70/G4)</f>
        <v>137058.38306694478</v>
      </c>
    </row>
    <row r="73" spans="1:9" x14ac:dyDescent="0.2">
      <c r="A73" t="s">
        <v>7</v>
      </c>
      <c r="B73" t="s">
        <v>11</v>
      </c>
      <c r="C73">
        <v>4</v>
      </c>
      <c r="D73">
        <v>6</v>
      </c>
      <c r="E73">
        <v>2020</v>
      </c>
      <c r="G73">
        <v>3.5033599999999998E-2</v>
      </c>
      <c r="I73">
        <f t="shared" si="3"/>
        <v>40473.2616738996</v>
      </c>
    </row>
    <row r="74" spans="1:9" x14ac:dyDescent="0.2">
      <c r="A74" t="s">
        <v>7</v>
      </c>
      <c r="B74" t="s">
        <v>12</v>
      </c>
      <c r="C74">
        <v>5</v>
      </c>
      <c r="D74">
        <v>6</v>
      </c>
      <c r="E74">
        <v>2020</v>
      </c>
      <c r="G74">
        <v>1.99499E-2</v>
      </c>
      <c r="I74">
        <f t="shared" si="3"/>
        <v>126034.68277454651</v>
      </c>
    </row>
    <row r="75" spans="1:9" x14ac:dyDescent="0.2">
      <c r="A75" t="s">
        <v>7</v>
      </c>
      <c r="B75" t="s">
        <v>13</v>
      </c>
      <c r="C75">
        <v>6</v>
      </c>
      <c r="D75">
        <v>6</v>
      </c>
      <c r="E75">
        <v>2020</v>
      </c>
      <c r="G75">
        <v>1.85046E-2</v>
      </c>
      <c r="I75">
        <f t="shared" si="3"/>
        <v>171317.65449045956</v>
      </c>
    </row>
    <row r="76" spans="1:9" x14ac:dyDescent="0.2">
      <c r="A76" t="s">
        <v>7</v>
      </c>
      <c r="B76" t="s">
        <v>14</v>
      </c>
      <c r="C76">
        <v>7</v>
      </c>
      <c r="D76">
        <v>6</v>
      </c>
      <c r="E76">
        <v>2020</v>
      </c>
      <c r="G76">
        <v>2.9807699999999999E-2</v>
      </c>
      <c r="I76">
        <f t="shared" si="3"/>
        <v>189260.75375297817</v>
      </c>
    </row>
    <row r="77" spans="1:9" x14ac:dyDescent="0.2">
      <c r="A77" t="s">
        <v>7</v>
      </c>
      <c r="B77" t="s">
        <v>15</v>
      </c>
      <c r="C77">
        <v>8</v>
      </c>
      <c r="D77">
        <v>6</v>
      </c>
      <c r="E77">
        <v>2020</v>
      </c>
      <c r="G77">
        <v>1.4227099999999999E-2</v>
      </c>
      <c r="I77">
        <f t="shared" si="3"/>
        <v>72047.37518335467</v>
      </c>
    </row>
    <row r="78" spans="1:9" x14ac:dyDescent="0.2">
      <c r="A78" t="s">
        <v>7</v>
      </c>
      <c r="B78" t="s">
        <v>16</v>
      </c>
      <c r="C78">
        <v>9</v>
      </c>
      <c r="D78">
        <v>6</v>
      </c>
      <c r="E78">
        <v>2020</v>
      </c>
      <c r="G78">
        <v>0.101952</v>
      </c>
      <c r="I78">
        <f t="shared" si="3"/>
        <v>380423.80842429661</v>
      </c>
    </row>
    <row r="79" spans="1:9" x14ac:dyDescent="0.2">
      <c r="A79" t="s">
        <v>7</v>
      </c>
      <c r="B79" t="s">
        <v>17</v>
      </c>
      <c r="C79">
        <v>10</v>
      </c>
      <c r="D79">
        <v>6</v>
      </c>
      <c r="E79">
        <v>2020</v>
      </c>
      <c r="G79">
        <v>0.1107889</v>
      </c>
      <c r="I79">
        <f t="shared" si="3"/>
        <v>118399.34782210119</v>
      </c>
    </row>
    <row r="80" spans="1:9" x14ac:dyDescent="0.2">
      <c r="A80" t="s">
        <v>7</v>
      </c>
      <c r="B80" t="s">
        <v>18</v>
      </c>
      <c r="C80">
        <v>11</v>
      </c>
      <c r="D80">
        <v>6</v>
      </c>
      <c r="E80">
        <v>2020</v>
      </c>
      <c r="G80">
        <v>2.1313800000000001E-2</v>
      </c>
      <c r="I80">
        <f t="shared" si="3"/>
        <v>54539.546942947527</v>
      </c>
    </row>
    <row r="81" spans="1:9" x14ac:dyDescent="0.2">
      <c r="A81" t="s">
        <v>7</v>
      </c>
      <c r="B81" t="s">
        <v>19</v>
      </c>
      <c r="C81">
        <v>12</v>
      </c>
      <c r="D81">
        <v>6</v>
      </c>
      <c r="E81">
        <v>2020</v>
      </c>
      <c r="G81">
        <v>4.3270500000000003E-2</v>
      </c>
      <c r="I81">
        <f t="shared" si="3"/>
        <v>96723.796891855425</v>
      </c>
    </row>
    <row r="82" spans="1:9" x14ac:dyDescent="0.2">
      <c r="A82" t="s">
        <v>7</v>
      </c>
      <c r="B82" t="s">
        <v>20</v>
      </c>
      <c r="C82">
        <v>13</v>
      </c>
      <c r="D82">
        <v>6</v>
      </c>
      <c r="E82">
        <v>2020</v>
      </c>
      <c r="G82">
        <v>3.1913400000000001E-2</v>
      </c>
      <c r="I82">
        <f t="shared" si="3"/>
        <v>131214.69361549782</v>
      </c>
    </row>
    <row r="83" spans="1:9" x14ac:dyDescent="0.2">
      <c r="A83" t="s">
        <v>7</v>
      </c>
      <c r="B83" t="s">
        <v>21</v>
      </c>
      <c r="C83">
        <v>14</v>
      </c>
      <c r="D83">
        <v>6</v>
      </c>
      <c r="E83">
        <v>2020</v>
      </c>
      <c r="G83">
        <v>7.8383499999999995E-2</v>
      </c>
      <c r="I83">
        <f t="shared" si="3"/>
        <v>78162.699776293695</v>
      </c>
    </row>
    <row r="84" spans="1:9" x14ac:dyDescent="0.2">
      <c r="A84" t="s">
        <v>7</v>
      </c>
      <c r="B84" t="s">
        <v>22</v>
      </c>
      <c r="C84">
        <v>15</v>
      </c>
      <c r="D84">
        <v>6</v>
      </c>
      <c r="E84">
        <v>2020</v>
      </c>
      <c r="G84">
        <v>6.0968999999999997E-3</v>
      </c>
      <c r="I84">
        <f t="shared" si="3"/>
        <v>25805.892451516062</v>
      </c>
    </row>
    <row r="85" spans="1:9" x14ac:dyDescent="0.2">
      <c r="A85" t="s">
        <v>7</v>
      </c>
      <c r="B85" t="s">
        <v>23</v>
      </c>
      <c r="C85">
        <v>16</v>
      </c>
      <c r="D85">
        <v>6</v>
      </c>
      <c r="E85">
        <v>2020</v>
      </c>
      <c r="G85">
        <v>5.2973100000000002E-2</v>
      </c>
      <c r="I85">
        <f t="shared" si="3"/>
        <v>35944.0339299599</v>
      </c>
    </row>
    <row r="86" spans="1:9" x14ac:dyDescent="0.2">
      <c r="A86" t="s">
        <v>7</v>
      </c>
      <c r="B86" t="s">
        <v>24</v>
      </c>
      <c r="C86">
        <v>17</v>
      </c>
      <c r="D86">
        <v>6</v>
      </c>
      <c r="E86">
        <v>2020</v>
      </c>
      <c r="G86">
        <v>4.1856900000000002E-2</v>
      </c>
      <c r="I86">
        <f t="shared" si="3"/>
        <v>126841.01977257158</v>
      </c>
    </row>
    <row r="87" spans="1:9" x14ac:dyDescent="0.2">
      <c r="A87" t="s">
        <v>7</v>
      </c>
      <c r="B87" t="s">
        <v>8</v>
      </c>
      <c r="C87">
        <v>1</v>
      </c>
      <c r="D87">
        <v>7</v>
      </c>
      <c r="E87">
        <v>2020</v>
      </c>
      <c r="F87">
        <f>L8</f>
        <v>1846672.6871966838</v>
      </c>
      <c r="G87">
        <v>4.2346300000000003E-2</v>
      </c>
      <c r="H87">
        <f>($H$3-F87)/$J$3</f>
        <v>2.2134945092427594E-3</v>
      </c>
    </row>
    <row r="88" spans="1:9" x14ac:dyDescent="0.2">
      <c r="A88" t="s">
        <v>7</v>
      </c>
      <c r="B88" t="s">
        <v>9</v>
      </c>
      <c r="C88">
        <v>2</v>
      </c>
      <c r="D88">
        <v>7</v>
      </c>
      <c r="E88">
        <v>2020</v>
      </c>
      <c r="G88">
        <v>0.24900900000000001</v>
      </c>
      <c r="I88">
        <f>F3*(1-$H$87/G3)</f>
        <v>40610.764420096377</v>
      </c>
    </row>
    <row r="89" spans="1:9" x14ac:dyDescent="0.2">
      <c r="A89" t="s">
        <v>7</v>
      </c>
      <c r="B89" t="s">
        <v>10</v>
      </c>
      <c r="C89">
        <v>3</v>
      </c>
      <c r="D89">
        <v>7</v>
      </c>
      <c r="E89">
        <v>2020</v>
      </c>
      <c r="G89">
        <v>3.3139700000000001E-2</v>
      </c>
      <c r="I89">
        <f t="shared" ref="I89:I103" si="4">F4*(1-$H$87/G4)</f>
        <v>138591.52930285575</v>
      </c>
    </row>
    <row r="90" spans="1:9" x14ac:dyDescent="0.2">
      <c r="A90" t="s">
        <v>7</v>
      </c>
      <c r="B90" t="s">
        <v>11</v>
      </c>
      <c r="C90">
        <v>4</v>
      </c>
      <c r="D90">
        <v>7</v>
      </c>
      <c r="E90">
        <v>2020</v>
      </c>
      <c r="G90">
        <v>3.5033599999999998E-2</v>
      </c>
      <c r="I90">
        <f t="shared" si="4"/>
        <v>40899.598257543606</v>
      </c>
    </row>
    <row r="91" spans="1:9" x14ac:dyDescent="0.2">
      <c r="A91" t="s">
        <v>7</v>
      </c>
      <c r="B91" t="s">
        <v>12</v>
      </c>
      <c r="C91">
        <v>5</v>
      </c>
      <c r="D91">
        <v>7</v>
      </c>
      <c r="E91">
        <v>2020</v>
      </c>
      <c r="G91">
        <v>1.99499E-2</v>
      </c>
      <c r="I91">
        <f t="shared" si="4"/>
        <v>128513.57081990088</v>
      </c>
    </row>
    <row r="92" spans="1:9" x14ac:dyDescent="0.2">
      <c r="A92" t="s">
        <v>7</v>
      </c>
      <c r="B92" t="s">
        <v>13</v>
      </c>
      <c r="C92">
        <v>6</v>
      </c>
      <c r="D92">
        <v>7</v>
      </c>
      <c r="E92">
        <v>2020</v>
      </c>
      <c r="G92">
        <v>1.85046E-2</v>
      </c>
      <c r="I92">
        <f t="shared" si="4"/>
        <v>174992.52873838536</v>
      </c>
    </row>
    <row r="93" spans="1:9" x14ac:dyDescent="0.2">
      <c r="A93" t="s">
        <v>7</v>
      </c>
      <c r="B93" t="s">
        <v>14</v>
      </c>
      <c r="C93">
        <v>7</v>
      </c>
      <c r="D93">
        <v>7</v>
      </c>
      <c r="E93">
        <v>2020</v>
      </c>
      <c r="G93">
        <v>2.9807699999999999E-2</v>
      </c>
      <c r="I93">
        <f t="shared" si="4"/>
        <v>191636.68731355207</v>
      </c>
    </row>
    <row r="94" spans="1:9" x14ac:dyDescent="0.2">
      <c r="A94" t="s">
        <v>7</v>
      </c>
      <c r="B94" t="s">
        <v>15</v>
      </c>
      <c r="C94">
        <v>8</v>
      </c>
      <c r="D94">
        <v>7</v>
      </c>
      <c r="E94">
        <v>2020</v>
      </c>
      <c r="G94">
        <v>1.4227099999999999E-2</v>
      </c>
      <c r="I94">
        <f t="shared" si="4"/>
        <v>74159.236598798991</v>
      </c>
    </row>
    <row r="95" spans="1:9" x14ac:dyDescent="0.2">
      <c r="A95" t="s">
        <v>7</v>
      </c>
      <c r="B95" t="s">
        <v>16</v>
      </c>
      <c r="C95">
        <v>9</v>
      </c>
      <c r="D95">
        <v>7</v>
      </c>
      <c r="E95">
        <v>2020</v>
      </c>
      <c r="G95">
        <v>0.101952</v>
      </c>
      <c r="I95">
        <f t="shared" si="4"/>
        <v>381733.20322329068</v>
      </c>
    </row>
    <row r="96" spans="1:9" x14ac:dyDescent="0.2">
      <c r="A96" t="s">
        <v>7</v>
      </c>
      <c r="B96" t="s">
        <v>17</v>
      </c>
      <c r="C96">
        <v>10</v>
      </c>
      <c r="D96">
        <v>7</v>
      </c>
      <c r="E96">
        <v>2020</v>
      </c>
      <c r="G96">
        <v>0.1107889</v>
      </c>
      <c r="I96">
        <f t="shared" si="4"/>
        <v>118773.59797283233</v>
      </c>
    </row>
    <row r="97" spans="1:10" x14ac:dyDescent="0.2">
      <c r="A97" t="s">
        <v>7</v>
      </c>
      <c r="B97" t="s">
        <v>18</v>
      </c>
      <c r="C97">
        <v>11</v>
      </c>
      <c r="D97">
        <v>7</v>
      </c>
      <c r="E97">
        <v>2020</v>
      </c>
      <c r="G97">
        <v>2.1313800000000001E-2</v>
      </c>
      <c r="I97">
        <f t="shared" si="4"/>
        <v>55534.251577017058</v>
      </c>
    </row>
    <row r="98" spans="1:10" x14ac:dyDescent="0.2">
      <c r="A98" t="s">
        <v>7</v>
      </c>
      <c r="B98" t="s">
        <v>19</v>
      </c>
      <c r="C98">
        <v>12</v>
      </c>
      <c r="D98">
        <v>7</v>
      </c>
      <c r="E98">
        <v>2020</v>
      </c>
      <c r="G98">
        <v>4.3270500000000003E-2</v>
      </c>
      <c r="I98">
        <f t="shared" si="4"/>
        <v>97536.540585904731</v>
      </c>
    </row>
    <row r="99" spans="1:10" x14ac:dyDescent="0.2">
      <c r="A99" t="s">
        <v>7</v>
      </c>
      <c r="B99" t="s">
        <v>20</v>
      </c>
      <c r="C99">
        <v>13</v>
      </c>
      <c r="D99">
        <v>7</v>
      </c>
      <c r="E99">
        <v>2020</v>
      </c>
      <c r="G99">
        <v>3.1913400000000001E-2</v>
      </c>
      <c r="I99">
        <f t="shared" si="4"/>
        <v>132743.78221954228</v>
      </c>
    </row>
    <row r="100" spans="1:10" x14ac:dyDescent="0.2">
      <c r="A100" t="s">
        <v>7</v>
      </c>
      <c r="B100" t="s">
        <v>21</v>
      </c>
      <c r="C100">
        <v>14</v>
      </c>
      <c r="D100">
        <v>7</v>
      </c>
      <c r="E100">
        <v>2020</v>
      </c>
      <c r="G100">
        <v>7.8383499999999995E-2</v>
      </c>
      <c r="I100">
        <f t="shared" si="4"/>
        <v>78515.349960600288</v>
      </c>
    </row>
    <row r="101" spans="1:10" x14ac:dyDescent="0.2">
      <c r="A101" t="s">
        <v>7</v>
      </c>
      <c r="B101" t="s">
        <v>22</v>
      </c>
      <c r="C101">
        <v>15</v>
      </c>
      <c r="D101">
        <v>7</v>
      </c>
      <c r="E101">
        <v>2020</v>
      </c>
      <c r="G101">
        <v>6.0968999999999997E-3</v>
      </c>
      <c r="I101">
        <f t="shared" si="4"/>
        <v>28298.94250337933</v>
      </c>
    </row>
    <row r="102" spans="1:10" x14ac:dyDescent="0.2">
      <c r="A102" t="s">
        <v>7</v>
      </c>
      <c r="B102" t="s">
        <v>23</v>
      </c>
      <c r="C102">
        <v>16</v>
      </c>
      <c r="D102">
        <v>7</v>
      </c>
      <c r="E102">
        <v>2020</v>
      </c>
      <c r="G102">
        <v>5.2973100000000002E-2</v>
      </c>
      <c r="I102">
        <f t="shared" si="4"/>
        <v>36187.938047120857</v>
      </c>
    </row>
    <row r="103" spans="1:10" x14ac:dyDescent="0.2">
      <c r="A103" t="s">
        <v>7</v>
      </c>
      <c r="B103" t="s">
        <v>24</v>
      </c>
      <c r="C103">
        <v>17</v>
      </c>
      <c r="D103">
        <v>7</v>
      </c>
      <c r="E103">
        <v>2020</v>
      </c>
      <c r="G103">
        <v>4.1856900000000002E-2</v>
      </c>
      <c r="I103">
        <f t="shared" si="4"/>
        <v>127945.16565586331</v>
      </c>
    </row>
    <row r="104" spans="1:10" x14ac:dyDescent="0.2">
      <c r="A104" t="s">
        <v>7</v>
      </c>
      <c r="B104" t="s">
        <v>8</v>
      </c>
      <c r="C104">
        <v>1</v>
      </c>
      <c r="D104">
        <v>8</v>
      </c>
      <c r="E104">
        <v>2020</v>
      </c>
      <c r="F104">
        <f>L9</f>
        <v>1867635.9748744324</v>
      </c>
      <c r="G104">
        <v>4.2346300000000003E-2</v>
      </c>
      <c r="H104">
        <f>($H$3-F104)/$J$3</f>
        <v>1.8855812639755828E-3</v>
      </c>
      <c r="J104">
        <f>SUM(I105:I120)</f>
        <v>1867635.9748744324</v>
      </c>
    </row>
    <row r="105" spans="1:10" x14ac:dyDescent="0.2">
      <c r="A105" t="s">
        <v>7</v>
      </c>
      <c r="B105" t="s">
        <v>9</v>
      </c>
      <c r="C105">
        <v>2</v>
      </c>
      <c r="D105">
        <v>8</v>
      </c>
      <c r="E105">
        <v>2020</v>
      </c>
      <c r="G105">
        <v>0.24900900000000001</v>
      </c>
      <c r="I105">
        <f>F3*(1-$H$104/G3)</f>
        <v>40664.723293971707</v>
      </c>
    </row>
    <row r="106" spans="1:10" x14ac:dyDescent="0.2">
      <c r="A106" t="s">
        <v>7</v>
      </c>
      <c r="B106" t="s">
        <v>10</v>
      </c>
      <c r="C106">
        <v>3</v>
      </c>
      <c r="D106">
        <v>8</v>
      </c>
      <c r="E106">
        <v>2020</v>
      </c>
      <c r="G106">
        <v>3.3139700000000001E-2</v>
      </c>
      <c r="I106">
        <f t="shared" ref="I106:I119" si="5">F4*(1-$H$104/G4)</f>
        <v>140061.0273359663</v>
      </c>
    </row>
    <row r="107" spans="1:10" x14ac:dyDescent="0.2">
      <c r="A107" t="s">
        <v>7</v>
      </c>
      <c r="B107" t="s">
        <v>11</v>
      </c>
      <c r="C107">
        <v>4</v>
      </c>
      <c r="D107">
        <v>8</v>
      </c>
      <c r="E107">
        <v>2020</v>
      </c>
      <c r="G107">
        <v>3.5033599999999998E-2</v>
      </c>
      <c r="I107">
        <f t="shared" si="5"/>
        <v>41308.235578911503</v>
      </c>
    </row>
    <row r="108" spans="1:10" x14ac:dyDescent="0.2">
      <c r="A108" t="s">
        <v>7</v>
      </c>
      <c r="B108" t="s">
        <v>12</v>
      </c>
      <c r="C108">
        <v>5</v>
      </c>
      <c r="D108">
        <v>8</v>
      </c>
      <c r="E108">
        <v>2020</v>
      </c>
      <c r="G108">
        <v>1.99499E-2</v>
      </c>
      <c r="I108">
        <f t="shared" si="5"/>
        <v>130889.54841527033</v>
      </c>
    </row>
    <row r="109" spans="1:10" x14ac:dyDescent="0.2">
      <c r="A109" t="s">
        <v>7</v>
      </c>
      <c r="B109" t="s">
        <v>13</v>
      </c>
      <c r="C109">
        <v>6</v>
      </c>
      <c r="D109">
        <v>8</v>
      </c>
      <c r="E109">
        <v>2020</v>
      </c>
      <c r="G109">
        <v>1.85046E-2</v>
      </c>
      <c r="I109">
        <f t="shared" si="5"/>
        <v>178514.84145244089</v>
      </c>
    </row>
    <row r="110" spans="1:10" x14ac:dyDescent="0.2">
      <c r="A110" t="s">
        <v>7</v>
      </c>
      <c r="B110" t="s">
        <v>14</v>
      </c>
      <c r="C110">
        <v>7</v>
      </c>
      <c r="D110">
        <v>8</v>
      </c>
      <c r="E110">
        <v>2020</v>
      </c>
      <c r="G110">
        <v>2.9807699999999999E-2</v>
      </c>
      <c r="I110">
        <f t="shared" si="5"/>
        <v>193913.98455518804</v>
      </c>
    </row>
    <row r="111" spans="1:10" x14ac:dyDescent="0.2">
      <c r="A111" t="s">
        <v>7</v>
      </c>
      <c r="B111" t="s">
        <v>15</v>
      </c>
      <c r="C111">
        <v>8</v>
      </c>
      <c r="D111">
        <v>8</v>
      </c>
      <c r="E111">
        <v>2020</v>
      </c>
      <c r="G111">
        <v>1.4227099999999999E-2</v>
      </c>
      <c r="I111">
        <f t="shared" si="5"/>
        <v>76183.424587855028</v>
      </c>
    </row>
    <row r="112" spans="1:10" x14ac:dyDescent="0.2">
      <c r="A112" t="s">
        <v>7</v>
      </c>
      <c r="B112" t="s">
        <v>16</v>
      </c>
      <c r="C112">
        <v>9</v>
      </c>
      <c r="D112">
        <v>8</v>
      </c>
      <c r="E112">
        <v>2020</v>
      </c>
      <c r="G112">
        <v>0.101952</v>
      </c>
      <c r="I112">
        <f t="shared" si="5"/>
        <v>382988.23880738392</v>
      </c>
    </row>
    <row r="113" spans="1:10" x14ac:dyDescent="0.2">
      <c r="A113" t="s">
        <v>7</v>
      </c>
      <c r="B113" t="s">
        <v>17</v>
      </c>
      <c r="C113">
        <v>10</v>
      </c>
      <c r="D113">
        <v>8</v>
      </c>
      <c r="E113">
        <v>2020</v>
      </c>
      <c r="G113">
        <v>0.1107889</v>
      </c>
      <c r="I113">
        <f t="shared" si="5"/>
        <v>119132.31121721111</v>
      </c>
    </row>
    <row r="114" spans="1:10" x14ac:dyDescent="0.2">
      <c r="A114" t="s">
        <v>7</v>
      </c>
      <c r="B114" t="s">
        <v>18</v>
      </c>
      <c r="C114">
        <v>11</v>
      </c>
      <c r="D114">
        <v>8</v>
      </c>
      <c r="E114">
        <v>2020</v>
      </c>
      <c r="G114">
        <v>2.1313800000000001E-2</v>
      </c>
      <c r="I114">
        <f t="shared" si="5"/>
        <v>56487.661283836438</v>
      </c>
    </row>
    <row r="115" spans="1:10" x14ac:dyDescent="0.2">
      <c r="A115" t="s">
        <v>7</v>
      </c>
      <c r="B115" t="s">
        <v>19</v>
      </c>
      <c r="C115">
        <v>12</v>
      </c>
      <c r="D115">
        <v>8</v>
      </c>
      <c r="E115">
        <v>2020</v>
      </c>
      <c r="G115">
        <v>4.3270500000000003E-2</v>
      </c>
      <c r="I115">
        <f t="shared" si="5"/>
        <v>98315.543418024521</v>
      </c>
    </row>
    <row r="116" spans="1:10" x14ac:dyDescent="0.2">
      <c r="A116" t="s">
        <v>7</v>
      </c>
      <c r="B116" t="s">
        <v>20</v>
      </c>
      <c r="C116">
        <v>13</v>
      </c>
      <c r="D116">
        <v>8</v>
      </c>
      <c r="E116">
        <v>2020</v>
      </c>
      <c r="G116">
        <v>3.1913400000000001E-2</v>
      </c>
      <c r="I116">
        <f t="shared" si="5"/>
        <v>134209.39107241205</v>
      </c>
    </row>
    <row r="117" spans="1:10" x14ac:dyDescent="0.2">
      <c r="A117" t="s">
        <v>7</v>
      </c>
      <c r="B117" t="s">
        <v>21</v>
      </c>
      <c r="C117">
        <v>14</v>
      </c>
      <c r="D117">
        <v>8</v>
      </c>
      <c r="E117">
        <v>2020</v>
      </c>
      <c r="G117">
        <v>7.8383499999999995E-2</v>
      </c>
      <c r="I117">
        <f t="shared" si="5"/>
        <v>78853.359956043874</v>
      </c>
    </row>
    <row r="118" spans="1:10" x14ac:dyDescent="0.2">
      <c r="A118" t="s">
        <v>7</v>
      </c>
      <c r="B118" t="s">
        <v>22</v>
      </c>
      <c r="C118">
        <v>15</v>
      </c>
      <c r="D118">
        <v>8</v>
      </c>
      <c r="E118">
        <v>2020</v>
      </c>
      <c r="G118">
        <v>6.0968999999999997E-3</v>
      </c>
      <c r="I118">
        <f t="shared" si="5"/>
        <v>30688.494172912273</v>
      </c>
    </row>
    <row r="119" spans="1:10" x14ac:dyDescent="0.2">
      <c r="A119" t="s">
        <v>7</v>
      </c>
      <c r="B119" t="s">
        <v>23</v>
      </c>
      <c r="C119">
        <v>16</v>
      </c>
      <c r="D119">
        <v>8</v>
      </c>
      <c r="E119">
        <v>2020</v>
      </c>
      <c r="G119">
        <v>5.2973100000000002E-2</v>
      </c>
      <c r="I119">
        <f t="shared" si="5"/>
        <v>36421.716542635753</v>
      </c>
    </row>
    <row r="120" spans="1:10" x14ac:dyDescent="0.2">
      <c r="A120" t="s">
        <v>7</v>
      </c>
      <c r="B120" t="s">
        <v>24</v>
      </c>
      <c r="C120">
        <v>17</v>
      </c>
      <c r="D120">
        <v>8</v>
      </c>
      <c r="E120">
        <v>2020</v>
      </c>
      <c r="G120">
        <v>4.1856900000000002E-2</v>
      </c>
      <c r="I120">
        <f>F18*(1-$H$104/G18)</f>
        <v>129003.4731843687</v>
      </c>
    </row>
    <row r="121" spans="1:10" x14ac:dyDescent="0.2">
      <c r="A121" t="s">
        <v>7</v>
      </c>
      <c r="B121" t="s">
        <v>8</v>
      </c>
      <c r="C121">
        <v>1</v>
      </c>
      <c r="D121">
        <v>9</v>
      </c>
      <c r="E121">
        <v>2020</v>
      </c>
      <c r="F121">
        <f>L10</f>
        <v>1884183.6965412404</v>
      </c>
      <c r="G121">
        <v>4.2346300000000003E-2</v>
      </c>
      <c r="H121">
        <f>($H$3-F121)/$J$3</f>
        <v>1.6267374606106827E-3</v>
      </c>
    </row>
    <row r="122" spans="1:10" x14ac:dyDescent="0.2">
      <c r="A122" t="s">
        <v>7</v>
      </c>
      <c r="B122" t="s">
        <v>9</v>
      </c>
      <c r="C122">
        <v>2</v>
      </c>
      <c r="D122">
        <v>9</v>
      </c>
      <c r="E122">
        <v>2020</v>
      </c>
      <c r="G122">
        <v>0.24900900000000001</v>
      </c>
      <c r="I122">
        <f>F3*(1-$H$121/G3)</f>
        <v>40707.316633340466</v>
      </c>
      <c r="J122">
        <f>SUM(I122:I137)</f>
        <v>1884183.6965412404</v>
      </c>
    </row>
    <row r="123" spans="1:10" x14ac:dyDescent="0.2">
      <c r="A123" t="s">
        <v>7</v>
      </c>
      <c r="B123" t="s">
        <v>10</v>
      </c>
      <c r="C123">
        <v>3</v>
      </c>
      <c r="D123">
        <v>9</v>
      </c>
      <c r="E123">
        <v>2020</v>
      </c>
      <c r="G123">
        <v>3.3139700000000001E-2</v>
      </c>
      <c r="I123">
        <f t="shared" ref="I123:I137" si="6">F4*(1-$H$121/G4)</f>
        <v>141221.00018066692</v>
      </c>
    </row>
    <row r="124" spans="1:10" x14ac:dyDescent="0.2">
      <c r="A124" t="s">
        <v>7</v>
      </c>
      <c r="B124" t="s">
        <v>11</v>
      </c>
      <c r="C124">
        <v>4</v>
      </c>
      <c r="D124">
        <v>9</v>
      </c>
      <c r="E124">
        <v>2020</v>
      </c>
      <c r="G124">
        <v>3.5033599999999998E-2</v>
      </c>
      <c r="I124">
        <f t="shared" si="6"/>
        <v>41630.800281577081</v>
      </c>
    </row>
    <row r="125" spans="1:10" x14ac:dyDescent="0.2">
      <c r="A125" t="s">
        <v>7</v>
      </c>
      <c r="B125" t="s">
        <v>12</v>
      </c>
      <c r="C125">
        <v>5</v>
      </c>
      <c r="D125">
        <v>9</v>
      </c>
      <c r="E125">
        <v>2020</v>
      </c>
      <c r="G125">
        <v>1.99499E-2</v>
      </c>
      <c r="I125">
        <f t="shared" si="6"/>
        <v>132765.06606017097</v>
      </c>
    </row>
    <row r="126" spans="1:10" x14ac:dyDescent="0.2">
      <c r="A126" t="s">
        <v>7</v>
      </c>
      <c r="B126" t="s">
        <v>13</v>
      </c>
      <c r="C126">
        <v>6</v>
      </c>
      <c r="D126">
        <v>9</v>
      </c>
      <c r="E126">
        <v>2020</v>
      </c>
      <c r="G126">
        <v>1.85046E-2</v>
      </c>
      <c r="I126">
        <f t="shared" si="6"/>
        <v>181295.23789176071</v>
      </c>
    </row>
    <row r="127" spans="1:10" x14ac:dyDescent="0.2">
      <c r="A127" t="s">
        <v>7</v>
      </c>
      <c r="B127" t="s">
        <v>14</v>
      </c>
      <c r="C127">
        <v>7</v>
      </c>
      <c r="D127">
        <v>9</v>
      </c>
      <c r="E127">
        <v>2020</v>
      </c>
      <c r="G127">
        <v>2.9807699999999999E-2</v>
      </c>
      <c r="I127">
        <f t="shared" si="6"/>
        <v>195711.60721278205</v>
      </c>
    </row>
    <row r="128" spans="1:10" x14ac:dyDescent="0.2">
      <c r="A128" t="s">
        <v>7</v>
      </c>
      <c r="B128" t="s">
        <v>15</v>
      </c>
      <c r="C128">
        <v>8</v>
      </c>
      <c r="D128">
        <v>9</v>
      </c>
      <c r="E128">
        <v>2020</v>
      </c>
      <c r="G128">
        <v>1.4227099999999999E-2</v>
      </c>
      <c r="I128">
        <f t="shared" si="6"/>
        <v>77781.251224549487</v>
      </c>
    </row>
    <row r="129" spans="1:10" x14ac:dyDescent="0.2">
      <c r="A129" t="s">
        <v>7</v>
      </c>
      <c r="B129" t="s">
        <v>16</v>
      </c>
      <c r="C129">
        <v>9</v>
      </c>
      <c r="D129">
        <v>9</v>
      </c>
      <c r="E129">
        <v>2020</v>
      </c>
      <c r="G129">
        <v>0.101952</v>
      </c>
      <c r="I129">
        <f t="shared" si="6"/>
        <v>383978.92213181115</v>
      </c>
    </row>
    <row r="130" spans="1:10" x14ac:dyDescent="0.2">
      <c r="A130" t="s">
        <v>7</v>
      </c>
      <c r="B130" t="s">
        <v>17</v>
      </c>
      <c r="C130">
        <v>10</v>
      </c>
      <c r="D130">
        <v>9</v>
      </c>
      <c r="E130">
        <v>2020</v>
      </c>
      <c r="G130">
        <v>0.1107889</v>
      </c>
      <c r="I130">
        <f t="shared" si="6"/>
        <v>119415.46751489806</v>
      </c>
    </row>
    <row r="131" spans="1:10" x14ac:dyDescent="0.2">
      <c r="A131" t="s">
        <v>7</v>
      </c>
      <c r="B131" t="s">
        <v>18</v>
      </c>
      <c r="C131">
        <v>11</v>
      </c>
      <c r="D131">
        <v>9</v>
      </c>
      <c r="E131">
        <v>2020</v>
      </c>
      <c r="G131">
        <v>2.1313800000000001E-2</v>
      </c>
      <c r="I131">
        <f t="shared" si="6"/>
        <v>57240.251178389401</v>
      </c>
    </row>
    <row r="132" spans="1:10" x14ac:dyDescent="0.2">
      <c r="A132" t="s">
        <v>7</v>
      </c>
      <c r="B132" t="s">
        <v>19</v>
      </c>
      <c r="C132">
        <v>12</v>
      </c>
      <c r="D132">
        <v>9</v>
      </c>
      <c r="E132">
        <v>2020</v>
      </c>
      <c r="G132">
        <v>4.3270500000000003E-2</v>
      </c>
      <c r="I132">
        <f t="shared" si="6"/>
        <v>98930.462329682457</v>
      </c>
    </row>
    <row r="133" spans="1:10" x14ac:dyDescent="0.2">
      <c r="A133" t="s">
        <v>7</v>
      </c>
      <c r="B133" t="s">
        <v>20</v>
      </c>
      <c r="C133">
        <v>13</v>
      </c>
      <c r="D133">
        <v>9</v>
      </c>
      <c r="E133">
        <v>2020</v>
      </c>
      <c r="G133">
        <v>3.1913400000000001E-2</v>
      </c>
      <c r="I133">
        <f t="shared" si="6"/>
        <v>135366.29392765652</v>
      </c>
    </row>
    <row r="134" spans="1:10" x14ac:dyDescent="0.2">
      <c r="A134" t="s">
        <v>7</v>
      </c>
      <c r="B134" t="s">
        <v>21</v>
      </c>
      <c r="C134">
        <v>14</v>
      </c>
      <c r="D134">
        <v>9</v>
      </c>
      <c r="E134">
        <v>2020</v>
      </c>
      <c r="G134">
        <v>7.8383499999999995E-2</v>
      </c>
      <c r="I134">
        <f t="shared" si="6"/>
        <v>79120.173797993688</v>
      </c>
    </row>
    <row r="135" spans="1:10" x14ac:dyDescent="0.2">
      <c r="A135" t="s">
        <v>7</v>
      </c>
      <c r="B135" t="s">
        <v>22</v>
      </c>
      <c r="C135">
        <v>15</v>
      </c>
      <c r="D135">
        <v>9</v>
      </c>
      <c r="E135">
        <v>2020</v>
      </c>
      <c r="G135">
        <v>6.0968999999999997E-3</v>
      </c>
      <c r="I135">
        <f t="shared" si="6"/>
        <v>32574.726740233229</v>
      </c>
    </row>
    <row r="136" spans="1:10" x14ac:dyDescent="0.2">
      <c r="A136" t="s">
        <v>7</v>
      </c>
      <c r="B136" t="s">
        <v>23</v>
      </c>
      <c r="C136">
        <v>16</v>
      </c>
      <c r="D136">
        <v>9</v>
      </c>
      <c r="E136">
        <v>2020</v>
      </c>
      <c r="G136">
        <v>5.2973100000000002E-2</v>
      </c>
      <c r="I136">
        <f t="shared" si="6"/>
        <v>36606.253507206049</v>
      </c>
    </row>
    <row r="137" spans="1:10" x14ac:dyDescent="0.2">
      <c r="A137" t="s">
        <v>7</v>
      </c>
      <c r="B137" t="s">
        <v>24</v>
      </c>
      <c r="C137">
        <v>17</v>
      </c>
      <c r="D137">
        <v>9</v>
      </c>
      <c r="E137">
        <v>2020</v>
      </c>
      <c r="G137">
        <v>4.1856900000000002E-2</v>
      </c>
      <c r="I137">
        <f t="shared" si="6"/>
        <v>129838.86592852227</v>
      </c>
    </row>
    <row r="138" spans="1:10" x14ac:dyDescent="0.2">
      <c r="A138" t="s">
        <v>7</v>
      </c>
      <c r="B138" t="s">
        <v>8</v>
      </c>
      <c r="C138">
        <v>1</v>
      </c>
      <c r="D138">
        <v>10</v>
      </c>
      <c r="E138">
        <v>2020</v>
      </c>
      <c r="F138">
        <f>L11</f>
        <v>1902686.9949860671</v>
      </c>
      <c r="G138">
        <v>4.2346300000000003E-2</v>
      </c>
      <c r="H138">
        <f>($H$3-F138)/$J$3</f>
        <v>1.3373040122670575E-3</v>
      </c>
    </row>
    <row r="139" spans="1:10" x14ac:dyDescent="0.2">
      <c r="A139" t="s">
        <v>7</v>
      </c>
      <c r="B139" t="s">
        <v>9</v>
      </c>
      <c r="C139">
        <v>2</v>
      </c>
      <c r="D139">
        <v>10</v>
      </c>
      <c r="E139">
        <v>2020</v>
      </c>
      <c r="G139">
        <v>0.24900900000000001</v>
      </c>
      <c r="I139">
        <f>F3*(1-$H$138/G3)</f>
        <v>40754.943568695737</v>
      </c>
      <c r="J139">
        <f>SUM(I139:I154)</f>
        <v>1902686.9949860673</v>
      </c>
    </row>
    <row r="140" spans="1:10" x14ac:dyDescent="0.2">
      <c r="A140" t="s">
        <v>7</v>
      </c>
      <c r="B140" t="s">
        <v>10</v>
      </c>
      <c r="C140">
        <v>3</v>
      </c>
      <c r="D140">
        <v>10</v>
      </c>
      <c r="E140">
        <v>2020</v>
      </c>
      <c r="G140">
        <v>3.3139700000000001E-2</v>
      </c>
      <c r="I140">
        <f t="shared" ref="I140:I154" si="7">F4*(1-$H$138/G4)</f>
        <v>142518.05630510254</v>
      </c>
    </row>
    <row r="141" spans="1:10" x14ac:dyDescent="0.2">
      <c r="A141" t="s">
        <v>7</v>
      </c>
      <c r="B141" t="s">
        <v>11</v>
      </c>
      <c r="C141">
        <v>4</v>
      </c>
      <c r="D141">
        <v>10</v>
      </c>
      <c r="E141">
        <v>2020</v>
      </c>
      <c r="G141">
        <v>3.5033599999999998E-2</v>
      </c>
      <c r="I141">
        <f t="shared" si="7"/>
        <v>41991.485038147519</v>
      </c>
    </row>
    <row r="142" spans="1:10" x14ac:dyDescent="0.2">
      <c r="A142" t="s">
        <v>7</v>
      </c>
      <c r="B142" t="s">
        <v>12</v>
      </c>
      <c r="C142">
        <v>5</v>
      </c>
      <c r="D142">
        <v>10</v>
      </c>
      <c r="E142">
        <v>2020</v>
      </c>
      <c r="G142">
        <v>1.99499E-2</v>
      </c>
      <c r="I142">
        <f t="shared" si="7"/>
        <v>134862.22864369105</v>
      </c>
    </row>
    <row r="143" spans="1:10" x14ac:dyDescent="0.2">
      <c r="A143" t="s">
        <v>7</v>
      </c>
      <c r="B143" t="s">
        <v>13</v>
      </c>
      <c r="C143">
        <v>6</v>
      </c>
      <c r="D143">
        <v>10</v>
      </c>
      <c r="E143">
        <v>2020</v>
      </c>
      <c r="G143">
        <v>1.85046E-2</v>
      </c>
      <c r="I143">
        <f t="shared" si="7"/>
        <v>184404.216042805</v>
      </c>
    </row>
    <row r="144" spans="1:10" x14ac:dyDescent="0.2">
      <c r="A144" t="s">
        <v>7</v>
      </c>
      <c r="B144" t="s">
        <v>14</v>
      </c>
      <c r="C144">
        <v>7</v>
      </c>
      <c r="D144">
        <v>10</v>
      </c>
      <c r="E144">
        <v>2020</v>
      </c>
      <c r="G144">
        <v>2.9807699999999999E-2</v>
      </c>
      <c r="I144">
        <f t="shared" si="7"/>
        <v>197721.66933458831</v>
      </c>
    </row>
    <row r="145" spans="1:10" x14ac:dyDescent="0.2">
      <c r="A145" t="s">
        <v>7</v>
      </c>
      <c r="B145" t="s">
        <v>15</v>
      </c>
      <c r="C145">
        <v>8</v>
      </c>
      <c r="D145">
        <v>10</v>
      </c>
      <c r="E145">
        <v>2020</v>
      </c>
      <c r="G145">
        <v>1.4227099999999999E-2</v>
      </c>
      <c r="I145">
        <f t="shared" si="7"/>
        <v>79567.905829766445</v>
      </c>
    </row>
    <row r="146" spans="1:10" x14ac:dyDescent="0.2">
      <c r="A146" t="s">
        <v>7</v>
      </c>
      <c r="B146" t="s">
        <v>16</v>
      </c>
      <c r="C146">
        <v>9</v>
      </c>
      <c r="D146">
        <v>10</v>
      </c>
      <c r="E146">
        <v>2020</v>
      </c>
      <c r="G146">
        <v>0.101952</v>
      </c>
      <c r="I146">
        <f t="shared" si="7"/>
        <v>385086.68243774847</v>
      </c>
    </row>
    <row r="147" spans="1:10" x14ac:dyDescent="0.2">
      <c r="A147" t="s">
        <v>7</v>
      </c>
      <c r="B147" t="s">
        <v>17</v>
      </c>
      <c r="C147">
        <v>10</v>
      </c>
      <c r="D147">
        <v>10</v>
      </c>
      <c r="E147">
        <v>2020</v>
      </c>
      <c r="G147">
        <v>0.1107889</v>
      </c>
      <c r="I147">
        <f t="shared" si="7"/>
        <v>119732.08665970413</v>
      </c>
    </row>
    <row r="148" spans="1:10" x14ac:dyDescent="0.2">
      <c r="A148" t="s">
        <v>7</v>
      </c>
      <c r="B148" t="s">
        <v>18</v>
      </c>
      <c r="C148">
        <v>11</v>
      </c>
      <c r="D148">
        <v>10</v>
      </c>
      <c r="E148">
        <v>2020</v>
      </c>
      <c r="G148">
        <v>2.1313800000000001E-2</v>
      </c>
      <c r="I148">
        <f t="shared" si="7"/>
        <v>58081.780647271269</v>
      </c>
    </row>
    <row r="149" spans="1:10" x14ac:dyDescent="0.2">
      <c r="A149" t="s">
        <v>7</v>
      </c>
      <c r="B149" t="s">
        <v>19</v>
      </c>
      <c r="C149">
        <v>12</v>
      </c>
      <c r="D149">
        <v>10</v>
      </c>
      <c r="E149">
        <v>2020</v>
      </c>
      <c r="G149">
        <v>4.3270500000000003E-2</v>
      </c>
      <c r="I149">
        <f t="shared" si="7"/>
        <v>99618.051133197165</v>
      </c>
    </row>
    <row r="150" spans="1:10" x14ac:dyDescent="0.2">
      <c r="A150" t="s">
        <v>7</v>
      </c>
      <c r="B150" t="s">
        <v>20</v>
      </c>
      <c r="C150">
        <v>13</v>
      </c>
      <c r="D150">
        <v>10</v>
      </c>
      <c r="E150">
        <v>2020</v>
      </c>
      <c r="G150">
        <v>3.1913400000000001E-2</v>
      </c>
      <c r="I150">
        <f t="shared" si="7"/>
        <v>136659.91725739857</v>
      </c>
    </row>
    <row r="151" spans="1:10" x14ac:dyDescent="0.2">
      <c r="A151" t="s">
        <v>7</v>
      </c>
      <c r="B151" t="s">
        <v>21</v>
      </c>
      <c r="C151">
        <v>14</v>
      </c>
      <c r="D151">
        <v>10</v>
      </c>
      <c r="E151">
        <v>2020</v>
      </c>
      <c r="G151">
        <v>7.8383499999999995E-2</v>
      </c>
      <c r="I151">
        <f t="shared" si="7"/>
        <v>79418.519168203245</v>
      </c>
    </row>
    <row r="152" spans="1:10" x14ac:dyDescent="0.2">
      <c r="A152" t="s">
        <v>7</v>
      </c>
      <c r="B152" t="s">
        <v>22</v>
      </c>
      <c r="C152">
        <v>15</v>
      </c>
      <c r="D152">
        <v>10</v>
      </c>
      <c r="E152">
        <v>2020</v>
      </c>
      <c r="G152">
        <v>6.0968999999999997E-3</v>
      </c>
      <c r="I152">
        <f t="shared" si="7"/>
        <v>34683.870514357608</v>
      </c>
    </row>
    <row r="153" spans="1:10" x14ac:dyDescent="0.2">
      <c r="A153" t="s">
        <v>7</v>
      </c>
      <c r="B153" t="s">
        <v>23</v>
      </c>
      <c r="C153">
        <v>16</v>
      </c>
      <c r="D153">
        <v>10</v>
      </c>
      <c r="E153">
        <v>2020</v>
      </c>
      <c r="G153">
        <v>5.2973100000000002E-2</v>
      </c>
      <c r="I153">
        <f t="shared" si="7"/>
        <v>36812.598682590266</v>
      </c>
    </row>
    <row r="154" spans="1:10" x14ac:dyDescent="0.2">
      <c r="A154" t="s">
        <v>7</v>
      </c>
      <c r="B154" t="s">
        <v>24</v>
      </c>
      <c r="C154">
        <v>17</v>
      </c>
      <c r="D154">
        <v>10</v>
      </c>
      <c r="E154">
        <v>2020</v>
      </c>
      <c r="G154">
        <v>4.1856900000000002E-2</v>
      </c>
      <c r="I154">
        <f t="shared" si="7"/>
        <v>130772.98372279972</v>
      </c>
    </row>
    <row r="155" spans="1:10" x14ac:dyDescent="0.2">
      <c r="A155" t="s">
        <v>7</v>
      </c>
      <c r="B155" t="s">
        <v>8</v>
      </c>
      <c r="C155">
        <v>1</v>
      </c>
      <c r="D155">
        <v>11</v>
      </c>
      <c r="E155">
        <v>2020</v>
      </c>
      <c r="F155">
        <f>L12</f>
        <v>1920255.5145264033</v>
      </c>
      <c r="G155">
        <v>4.2346300000000003E-2</v>
      </c>
      <c r="H155">
        <f>($H$3-F155)/$J$3</f>
        <v>1.0624926207730412E-3</v>
      </c>
    </row>
    <row r="156" spans="1:10" x14ac:dyDescent="0.2">
      <c r="A156" t="s">
        <v>7</v>
      </c>
      <c r="B156" t="s">
        <v>9</v>
      </c>
      <c r="C156">
        <v>2</v>
      </c>
      <c r="D156">
        <v>11</v>
      </c>
      <c r="E156">
        <v>2020</v>
      </c>
      <c r="G156">
        <v>0.24900900000000001</v>
      </c>
      <c r="I156">
        <f>F3*(1-$H$155/G3)</f>
        <v>40800.16441118122</v>
      </c>
      <c r="J156">
        <f>SUM(I156:I171)</f>
        <v>1920255.5145264035</v>
      </c>
    </row>
    <row r="157" spans="1:10" x14ac:dyDescent="0.2">
      <c r="A157" t="s">
        <v>7</v>
      </c>
      <c r="B157" t="s">
        <v>10</v>
      </c>
      <c r="C157">
        <v>3</v>
      </c>
      <c r="D157">
        <v>11</v>
      </c>
      <c r="E157">
        <v>2020</v>
      </c>
      <c r="G157">
        <v>3.3139700000000001E-2</v>
      </c>
      <c r="I157">
        <f t="shared" ref="I157:I171" si="8">F4*(1-$H$155/G4)</f>
        <v>143749.58569620046</v>
      </c>
    </row>
    <row r="158" spans="1:10" x14ac:dyDescent="0.2">
      <c r="A158" t="s">
        <v>7</v>
      </c>
      <c r="B158" t="s">
        <v>11</v>
      </c>
      <c r="C158">
        <v>4</v>
      </c>
      <c r="D158">
        <v>11</v>
      </c>
      <c r="E158">
        <v>2020</v>
      </c>
      <c r="G158">
        <v>3.5033599999999998E-2</v>
      </c>
      <c r="I158">
        <f t="shared" si="8"/>
        <v>42333.948151554236</v>
      </c>
    </row>
    <row r="159" spans="1:10" x14ac:dyDescent="0.2">
      <c r="A159" t="s">
        <v>7</v>
      </c>
      <c r="B159" t="s">
        <v>12</v>
      </c>
      <c r="C159">
        <v>5</v>
      </c>
      <c r="D159">
        <v>11</v>
      </c>
      <c r="E159">
        <v>2020</v>
      </c>
      <c r="G159">
        <v>1.99499E-2</v>
      </c>
      <c r="I159">
        <f t="shared" si="8"/>
        <v>136853.44344994289</v>
      </c>
    </row>
    <row r="160" spans="1:10" x14ac:dyDescent="0.2">
      <c r="A160" t="s">
        <v>7</v>
      </c>
      <c r="B160" t="s">
        <v>13</v>
      </c>
      <c r="C160">
        <v>6</v>
      </c>
      <c r="D160">
        <v>11</v>
      </c>
      <c r="E160">
        <v>2020</v>
      </c>
      <c r="G160">
        <v>1.85046E-2</v>
      </c>
      <c r="I160">
        <f t="shared" si="8"/>
        <v>187356.12991697004</v>
      </c>
    </row>
    <row r="161" spans="1:10" x14ac:dyDescent="0.2">
      <c r="A161" t="s">
        <v>7</v>
      </c>
      <c r="B161" t="s">
        <v>14</v>
      </c>
      <c r="C161">
        <v>7</v>
      </c>
      <c r="D161">
        <v>11</v>
      </c>
      <c r="E161">
        <v>2020</v>
      </c>
      <c r="G161">
        <v>2.9807699999999999E-2</v>
      </c>
      <c r="I161">
        <f t="shared" si="8"/>
        <v>199630.18395805088</v>
      </c>
    </row>
    <row r="162" spans="1:10" x14ac:dyDescent="0.2">
      <c r="A162" t="s">
        <v>7</v>
      </c>
      <c r="B162" t="s">
        <v>15</v>
      </c>
      <c r="C162">
        <v>8</v>
      </c>
      <c r="D162">
        <v>11</v>
      </c>
      <c r="E162">
        <v>2020</v>
      </c>
      <c r="G162">
        <v>1.4227099999999999E-2</v>
      </c>
      <c r="I162">
        <f t="shared" si="8"/>
        <v>81264.299391010762</v>
      </c>
    </row>
    <row r="163" spans="1:10" x14ac:dyDescent="0.2">
      <c r="A163" t="s">
        <v>7</v>
      </c>
      <c r="B163" t="s">
        <v>16</v>
      </c>
      <c r="C163">
        <v>9</v>
      </c>
      <c r="D163">
        <v>11</v>
      </c>
      <c r="E163">
        <v>2020</v>
      </c>
      <c r="G163">
        <v>0.101952</v>
      </c>
      <c r="I163">
        <f t="shared" si="8"/>
        <v>386138.47915598768</v>
      </c>
    </row>
    <row r="164" spans="1:10" x14ac:dyDescent="0.2">
      <c r="A164" t="s">
        <v>7</v>
      </c>
      <c r="B164" t="s">
        <v>17</v>
      </c>
      <c r="C164">
        <v>10</v>
      </c>
      <c r="D164">
        <v>11</v>
      </c>
      <c r="E164">
        <v>2020</v>
      </c>
      <c r="G164">
        <v>0.1107889</v>
      </c>
      <c r="I164">
        <f t="shared" si="8"/>
        <v>120032.71033763682</v>
      </c>
    </row>
    <row r="165" spans="1:10" x14ac:dyDescent="0.2">
      <c r="A165" t="s">
        <v>7</v>
      </c>
      <c r="B165" t="s">
        <v>18</v>
      </c>
      <c r="C165">
        <v>11</v>
      </c>
      <c r="D165">
        <v>11</v>
      </c>
      <c r="E165">
        <v>2020</v>
      </c>
      <c r="G165">
        <v>2.1313800000000001E-2</v>
      </c>
      <c r="I165">
        <f t="shared" si="8"/>
        <v>58880.79639907922</v>
      </c>
    </row>
    <row r="166" spans="1:10" x14ac:dyDescent="0.2">
      <c r="A166" t="s">
        <v>7</v>
      </c>
      <c r="B166" t="s">
        <v>19</v>
      </c>
      <c r="C166">
        <v>12</v>
      </c>
      <c r="D166">
        <v>11</v>
      </c>
      <c r="E166">
        <v>2020</v>
      </c>
      <c r="G166">
        <v>4.3270500000000003E-2</v>
      </c>
      <c r="I166">
        <f t="shared" si="8"/>
        <v>100270.90323771704</v>
      </c>
    </row>
    <row r="167" spans="1:10" x14ac:dyDescent="0.2">
      <c r="A167" t="s">
        <v>7</v>
      </c>
      <c r="B167" t="s">
        <v>20</v>
      </c>
      <c r="C167">
        <v>13</v>
      </c>
      <c r="D167">
        <v>11</v>
      </c>
      <c r="E167">
        <v>2020</v>
      </c>
      <c r="G167">
        <v>3.1913400000000001E-2</v>
      </c>
      <c r="I167">
        <f t="shared" si="8"/>
        <v>137888.18727715619</v>
      </c>
    </row>
    <row r="168" spans="1:10" x14ac:dyDescent="0.2">
      <c r="A168" t="s">
        <v>7</v>
      </c>
      <c r="B168" t="s">
        <v>21</v>
      </c>
      <c r="C168">
        <v>14</v>
      </c>
      <c r="D168">
        <v>11</v>
      </c>
      <c r="E168">
        <v>2020</v>
      </c>
      <c r="G168">
        <v>7.8383499999999995E-2</v>
      </c>
      <c r="I168">
        <f t="shared" si="8"/>
        <v>79701.792254995002</v>
      </c>
    </row>
    <row r="169" spans="1:10" x14ac:dyDescent="0.2">
      <c r="A169" t="s">
        <v>7</v>
      </c>
      <c r="B169" t="s">
        <v>22</v>
      </c>
      <c r="C169">
        <v>15</v>
      </c>
      <c r="D169">
        <v>11</v>
      </c>
      <c r="E169">
        <v>2020</v>
      </c>
      <c r="G169">
        <v>6.0968999999999997E-3</v>
      </c>
      <c r="I169">
        <f t="shared" si="8"/>
        <v>36686.461226471576</v>
      </c>
    </row>
    <row r="170" spans="1:10" x14ac:dyDescent="0.2">
      <c r="A170" t="s">
        <v>7</v>
      </c>
      <c r="B170" t="s">
        <v>23</v>
      </c>
      <c r="C170">
        <v>16</v>
      </c>
      <c r="D170">
        <v>11</v>
      </c>
      <c r="E170">
        <v>2020</v>
      </c>
      <c r="G170">
        <v>5.2973100000000002E-2</v>
      </c>
      <c r="I170">
        <f t="shared" si="8"/>
        <v>37008.519385950327</v>
      </c>
    </row>
    <row r="171" spans="1:10" x14ac:dyDescent="0.2">
      <c r="A171" t="s">
        <v>7</v>
      </c>
      <c r="B171" t="s">
        <v>24</v>
      </c>
      <c r="C171">
        <v>17</v>
      </c>
      <c r="D171">
        <v>11</v>
      </c>
      <c r="E171">
        <v>2020</v>
      </c>
      <c r="G171">
        <v>4.1856900000000002E-2</v>
      </c>
      <c r="I171">
        <f t="shared" si="8"/>
        <v>131659.91027649899</v>
      </c>
    </row>
    <row r="172" spans="1:10" x14ac:dyDescent="0.2">
      <c r="A172" t="s">
        <v>7</v>
      </c>
      <c r="B172" t="s">
        <v>8</v>
      </c>
      <c r="C172">
        <v>1</v>
      </c>
      <c r="D172">
        <v>12</v>
      </c>
      <c r="E172">
        <v>2020</v>
      </c>
      <c r="F172">
        <f>L13</f>
        <v>1937291.7054827898</v>
      </c>
      <c r="G172">
        <v>4.2346300000000003E-2</v>
      </c>
      <c r="H172">
        <f>($H$3-F172)/$J$3</f>
        <v>7.9600805263778244E-4</v>
      </c>
    </row>
    <row r="173" spans="1:10" x14ac:dyDescent="0.2">
      <c r="A173" t="s">
        <v>7</v>
      </c>
      <c r="B173" t="s">
        <v>9</v>
      </c>
      <c r="C173">
        <v>2</v>
      </c>
      <c r="D173">
        <v>12</v>
      </c>
      <c r="E173">
        <v>2020</v>
      </c>
      <c r="G173">
        <v>0.24900900000000001</v>
      </c>
      <c r="I173">
        <f>F3*(1-$H$172/G3)</f>
        <v>40844.01505585407</v>
      </c>
      <c r="J173">
        <f>SUM(I173:I188)</f>
        <v>1937291.7054827898</v>
      </c>
    </row>
    <row r="174" spans="1:10" x14ac:dyDescent="0.2">
      <c r="A174" t="s">
        <v>7</v>
      </c>
      <c r="B174" t="s">
        <v>10</v>
      </c>
      <c r="C174">
        <v>3</v>
      </c>
      <c r="D174">
        <v>12</v>
      </c>
      <c r="E174">
        <v>2020</v>
      </c>
      <c r="G174">
        <v>3.3139700000000001E-2</v>
      </c>
      <c r="I174">
        <f t="shared" ref="I174:I188" si="9">F4*(1-$H$172/G4)</f>
        <v>144943.79957557583</v>
      </c>
    </row>
    <row r="175" spans="1:10" x14ac:dyDescent="0.2">
      <c r="A175" t="s">
        <v>7</v>
      </c>
      <c r="B175" t="s">
        <v>11</v>
      </c>
      <c r="C175">
        <v>4</v>
      </c>
      <c r="D175">
        <v>12</v>
      </c>
      <c r="E175">
        <v>2020</v>
      </c>
      <c r="G175">
        <v>3.5033599999999998E-2</v>
      </c>
      <c r="I175">
        <f t="shared" si="9"/>
        <v>42666.03458502522</v>
      </c>
    </row>
    <row r="176" spans="1:10" x14ac:dyDescent="0.2">
      <c r="A176" t="s">
        <v>7</v>
      </c>
      <c r="B176" t="s">
        <v>12</v>
      </c>
      <c r="C176">
        <v>5</v>
      </c>
      <c r="D176">
        <v>12</v>
      </c>
      <c r="E176">
        <v>2020</v>
      </c>
      <c r="G176">
        <v>1.99499E-2</v>
      </c>
      <c r="I176">
        <f t="shared" si="9"/>
        <v>138784.32417080304</v>
      </c>
    </row>
    <row r="177" spans="1:10" x14ac:dyDescent="0.2">
      <c r="A177" t="s">
        <v>7</v>
      </c>
      <c r="B177" t="s">
        <v>13</v>
      </c>
      <c r="C177">
        <v>6</v>
      </c>
      <c r="D177">
        <v>12</v>
      </c>
      <c r="E177">
        <v>2020</v>
      </c>
      <c r="G177">
        <v>1.85046E-2</v>
      </c>
      <c r="I177">
        <f t="shared" si="9"/>
        <v>190218.60039045644</v>
      </c>
    </row>
    <row r="178" spans="1:10" x14ac:dyDescent="0.2">
      <c r="A178" t="s">
        <v>7</v>
      </c>
      <c r="B178" t="s">
        <v>14</v>
      </c>
      <c r="C178">
        <v>7</v>
      </c>
      <c r="D178">
        <v>12</v>
      </c>
      <c r="E178">
        <v>2020</v>
      </c>
      <c r="G178">
        <v>2.9807699999999999E-2</v>
      </c>
      <c r="I178">
        <f t="shared" si="9"/>
        <v>201480.87032315493</v>
      </c>
    </row>
    <row r="179" spans="1:10" x14ac:dyDescent="0.2">
      <c r="A179" t="s">
        <v>7</v>
      </c>
      <c r="B179" t="s">
        <v>15</v>
      </c>
      <c r="C179">
        <v>8</v>
      </c>
      <c r="D179">
        <v>12</v>
      </c>
      <c r="E179">
        <v>2020</v>
      </c>
      <c r="G179">
        <v>1.4227099999999999E-2</v>
      </c>
      <c r="I179">
        <f t="shared" si="9"/>
        <v>82909.291991564838</v>
      </c>
    </row>
    <row r="180" spans="1:10" x14ac:dyDescent="0.2">
      <c r="A180" t="s">
        <v>7</v>
      </c>
      <c r="B180" t="s">
        <v>16</v>
      </c>
      <c r="C180">
        <v>9</v>
      </c>
      <c r="D180">
        <v>12</v>
      </c>
      <c r="E180">
        <v>2020</v>
      </c>
      <c r="G180">
        <v>0.101952</v>
      </c>
      <c r="I180">
        <f t="shared" si="9"/>
        <v>387158.40628747328</v>
      </c>
    </row>
    <row r="181" spans="1:10" x14ac:dyDescent="0.2">
      <c r="A181" t="s">
        <v>7</v>
      </c>
      <c r="B181" t="s">
        <v>17</v>
      </c>
      <c r="C181">
        <v>10</v>
      </c>
      <c r="D181">
        <v>12</v>
      </c>
      <c r="E181">
        <v>2020</v>
      </c>
      <c r="G181">
        <v>0.1107889</v>
      </c>
      <c r="I181">
        <f t="shared" si="9"/>
        <v>120324.22507634397</v>
      </c>
    </row>
    <row r="182" spans="1:10" x14ac:dyDescent="0.2">
      <c r="A182" t="s">
        <v>7</v>
      </c>
      <c r="B182" t="s">
        <v>18</v>
      </c>
      <c r="C182">
        <v>11</v>
      </c>
      <c r="D182">
        <v>12</v>
      </c>
      <c r="E182">
        <v>2020</v>
      </c>
      <c r="G182">
        <v>2.1313800000000001E-2</v>
      </c>
      <c r="I182">
        <f t="shared" si="9"/>
        <v>59655.601862550866</v>
      </c>
    </row>
    <row r="183" spans="1:10" x14ac:dyDescent="0.2">
      <c r="A183" t="s">
        <v>7</v>
      </c>
      <c r="B183" t="s">
        <v>19</v>
      </c>
      <c r="C183">
        <v>12</v>
      </c>
      <c r="D183">
        <v>12</v>
      </c>
      <c r="E183">
        <v>2020</v>
      </c>
      <c r="G183">
        <v>4.3270500000000003E-2</v>
      </c>
      <c r="I183">
        <f t="shared" si="9"/>
        <v>100903.97383272898</v>
      </c>
    </row>
    <row r="184" spans="1:10" x14ac:dyDescent="0.2">
      <c r="A184" t="s">
        <v>7</v>
      </c>
      <c r="B184" t="s">
        <v>20</v>
      </c>
      <c r="C184">
        <v>13</v>
      </c>
      <c r="D184">
        <v>12</v>
      </c>
      <c r="E184">
        <v>2020</v>
      </c>
      <c r="G184">
        <v>3.1913400000000001E-2</v>
      </c>
      <c r="I184">
        <f t="shared" si="9"/>
        <v>139079.24054459584</v>
      </c>
    </row>
    <row r="185" spans="1:10" x14ac:dyDescent="0.2">
      <c r="A185" t="s">
        <v>7</v>
      </c>
      <c r="B185" t="s">
        <v>21</v>
      </c>
      <c r="C185">
        <v>14</v>
      </c>
      <c r="D185">
        <v>12</v>
      </c>
      <c r="E185">
        <v>2020</v>
      </c>
      <c r="G185">
        <v>7.8383499999999995E-2</v>
      </c>
      <c r="I185">
        <f t="shared" si="9"/>
        <v>79976.482127884374</v>
      </c>
    </row>
    <row r="186" spans="1:10" x14ac:dyDescent="0.2">
      <c r="A186" t="s">
        <v>7</v>
      </c>
      <c r="B186" t="s">
        <v>22</v>
      </c>
      <c r="C186">
        <v>15</v>
      </c>
      <c r="D186">
        <v>12</v>
      </c>
      <c r="E186">
        <v>2020</v>
      </c>
      <c r="G186">
        <v>6.0968999999999997E-3</v>
      </c>
      <c r="I186">
        <f t="shared" si="9"/>
        <v>38628.373161665106</v>
      </c>
    </row>
    <row r="187" spans="1:10" x14ac:dyDescent="0.2">
      <c r="A187" t="s">
        <v>7</v>
      </c>
      <c r="B187" t="s">
        <v>23</v>
      </c>
      <c r="C187">
        <v>16</v>
      </c>
      <c r="D187">
        <v>12</v>
      </c>
      <c r="E187">
        <v>2020</v>
      </c>
      <c r="G187">
        <v>5.2973100000000002E-2</v>
      </c>
      <c r="I187">
        <f t="shared" si="9"/>
        <v>37198.503664767239</v>
      </c>
    </row>
    <row r="188" spans="1:10" x14ac:dyDescent="0.2">
      <c r="A188" t="s">
        <v>7</v>
      </c>
      <c r="B188" t="s">
        <v>24</v>
      </c>
      <c r="C188">
        <v>17</v>
      </c>
      <c r="D188">
        <v>12</v>
      </c>
      <c r="E188">
        <v>2020</v>
      </c>
      <c r="G188">
        <v>4.1856900000000002E-2</v>
      </c>
      <c r="I188">
        <f t="shared" si="9"/>
        <v>132519.96283234577</v>
      </c>
    </row>
    <row r="189" spans="1:10" x14ac:dyDescent="0.2">
      <c r="A189" t="s">
        <v>7</v>
      </c>
      <c r="B189" t="s">
        <v>8</v>
      </c>
      <c r="C189">
        <v>1</v>
      </c>
      <c r="D189">
        <v>1</v>
      </c>
      <c r="E189">
        <v>2021</v>
      </c>
      <c r="F189">
        <f>L14</f>
        <v>1947444.7455494828</v>
      </c>
      <c r="G189">
        <v>4.2346300000000003E-2</v>
      </c>
      <c r="H189">
        <f>($H$3-F189)/$J$3</f>
        <v>6.3719153641304653E-4</v>
      </c>
    </row>
    <row r="190" spans="1:10" x14ac:dyDescent="0.2">
      <c r="A190" t="s">
        <v>7</v>
      </c>
      <c r="B190" t="s">
        <v>9</v>
      </c>
      <c r="C190">
        <v>2</v>
      </c>
      <c r="D190">
        <v>1</v>
      </c>
      <c r="E190">
        <v>2021</v>
      </c>
      <c r="G190">
        <v>0.24900900000000001</v>
      </c>
      <c r="I190">
        <f>F3*(1-$H$189/G3)</f>
        <v>40870.148676535689</v>
      </c>
      <c r="J190">
        <f>SUM(I190:I205)</f>
        <v>1947444.745549483</v>
      </c>
    </row>
    <row r="191" spans="1:10" x14ac:dyDescent="0.2">
      <c r="A191" t="s">
        <v>7</v>
      </c>
      <c r="B191" t="s">
        <v>10</v>
      </c>
      <c r="C191">
        <v>3</v>
      </c>
      <c r="D191">
        <v>1</v>
      </c>
      <c r="E191">
        <v>2021</v>
      </c>
      <c r="G191">
        <v>3.3139700000000001E-2</v>
      </c>
      <c r="I191">
        <f t="shared" ref="I191:I205" si="10">F4*(1-$H$189/G4)</f>
        <v>145655.51391339579</v>
      </c>
    </row>
    <row r="192" spans="1:10" x14ac:dyDescent="0.2">
      <c r="A192" t="s">
        <v>7</v>
      </c>
      <c r="B192" t="s">
        <v>11</v>
      </c>
      <c r="C192">
        <v>4</v>
      </c>
      <c r="D192">
        <v>1</v>
      </c>
      <c r="E192">
        <v>2021</v>
      </c>
      <c r="G192">
        <v>3.5033599999999998E-2</v>
      </c>
      <c r="I192">
        <f t="shared" si="10"/>
        <v>42863.947773088672</v>
      </c>
    </row>
    <row r="193" spans="1:10" x14ac:dyDescent="0.2">
      <c r="A193" t="s">
        <v>7</v>
      </c>
      <c r="B193" t="s">
        <v>12</v>
      </c>
      <c r="C193">
        <v>5</v>
      </c>
      <c r="D193">
        <v>1</v>
      </c>
      <c r="E193">
        <v>2021</v>
      </c>
      <c r="G193">
        <v>1.99499E-2</v>
      </c>
      <c r="I193">
        <f t="shared" si="10"/>
        <v>139935.06903936467</v>
      </c>
    </row>
    <row r="194" spans="1:10" x14ac:dyDescent="0.2">
      <c r="A194" t="s">
        <v>7</v>
      </c>
      <c r="B194" t="s">
        <v>13</v>
      </c>
      <c r="C194">
        <v>6</v>
      </c>
      <c r="D194">
        <v>1</v>
      </c>
      <c r="E194">
        <v>2021</v>
      </c>
      <c r="G194">
        <v>1.85046E-2</v>
      </c>
      <c r="I194">
        <f t="shared" si="10"/>
        <v>191924.54378363842</v>
      </c>
    </row>
    <row r="195" spans="1:10" x14ac:dyDescent="0.2">
      <c r="A195" t="s">
        <v>7</v>
      </c>
      <c r="B195" t="s">
        <v>14</v>
      </c>
      <c r="C195">
        <v>7</v>
      </c>
      <c r="D195">
        <v>1</v>
      </c>
      <c r="E195">
        <v>2021</v>
      </c>
      <c r="G195">
        <v>2.9807699999999999E-2</v>
      </c>
      <c r="I195">
        <f t="shared" si="10"/>
        <v>202583.82184934334</v>
      </c>
    </row>
    <row r="196" spans="1:10" x14ac:dyDescent="0.2">
      <c r="A196" t="s">
        <v>7</v>
      </c>
      <c r="B196" t="s">
        <v>15</v>
      </c>
      <c r="C196">
        <v>8</v>
      </c>
      <c r="D196">
        <v>1</v>
      </c>
      <c r="E196">
        <v>2021</v>
      </c>
      <c r="G196">
        <v>1.4227099999999999E-2</v>
      </c>
      <c r="I196">
        <f t="shared" si="10"/>
        <v>83889.65643016476</v>
      </c>
    </row>
    <row r="197" spans="1:10" x14ac:dyDescent="0.2">
      <c r="A197" t="s">
        <v>7</v>
      </c>
      <c r="B197" t="s">
        <v>16</v>
      </c>
      <c r="C197">
        <v>9</v>
      </c>
      <c r="D197">
        <v>1</v>
      </c>
      <c r="E197">
        <v>2021</v>
      </c>
      <c r="G197">
        <v>0.101952</v>
      </c>
      <c r="I197">
        <f t="shared" si="10"/>
        <v>387766.25114302756</v>
      </c>
    </row>
    <row r="198" spans="1:10" x14ac:dyDescent="0.2">
      <c r="A198" t="s">
        <v>7</v>
      </c>
      <c r="B198" t="s">
        <v>17</v>
      </c>
      <c r="C198">
        <v>10</v>
      </c>
      <c r="D198">
        <v>1</v>
      </c>
      <c r="E198">
        <v>2021</v>
      </c>
      <c r="G198">
        <v>0.1107889</v>
      </c>
      <c r="I198">
        <f t="shared" si="10"/>
        <v>120497.95879591205</v>
      </c>
    </row>
    <row r="199" spans="1:10" x14ac:dyDescent="0.2">
      <c r="A199" t="s">
        <v>7</v>
      </c>
      <c r="B199" t="s">
        <v>18</v>
      </c>
      <c r="C199">
        <v>11</v>
      </c>
      <c r="D199">
        <v>1</v>
      </c>
      <c r="E199">
        <v>2021</v>
      </c>
      <c r="G199">
        <v>2.1313800000000001E-2</v>
      </c>
      <c r="I199">
        <f t="shared" si="10"/>
        <v>60117.36182606966</v>
      </c>
    </row>
    <row r="200" spans="1:10" x14ac:dyDescent="0.2">
      <c r="A200" t="s">
        <v>7</v>
      </c>
      <c r="B200" t="s">
        <v>19</v>
      </c>
      <c r="C200">
        <v>12</v>
      </c>
      <c r="D200">
        <v>1</v>
      </c>
      <c r="E200">
        <v>2021</v>
      </c>
      <c r="G200">
        <v>4.3270500000000003E-2</v>
      </c>
      <c r="I200">
        <f t="shared" si="10"/>
        <v>101281.26422191611</v>
      </c>
    </row>
    <row r="201" spans="1:10" x14ac:dyDescent="0.2">
      <c r="A201" t="s">
        <v>7</v>
      </c>
      <c r="B201" t="s">
        <v>20</v>
      </c>
      <c r="C201">
        <v>13</v>
      </c>
      <c r="D201">
        <v>1</v>
      </c>
      <c r="E201">
        <v>2021</v>
      </c>
      <c r="G201">
        <v>3.1913400000000001E-2</v>
      </c>
      <c r="I201">
        <f t="shared" si="10"/>
        <v>139789.07125598189</v>
      </c>
    </row>
    <row r="202" spans="1:10" x14ac:dyDescent="0.2">
      <c r="A202" t="s">
        <v>7</v>
      </c>
      <c r="B202" t="s">
        <v>21</v>
      </c>
      <c r="C202">
        <v>14</v>
      </c>
      <c r="D202">
        <v>1</v>
      </c>
      <c r="E202">
        <v>2021</v>
      </c>
      <c r="G202">
        <v>7.8383499999999995E-2</v>
      </c>
      <c r="I202">
        <f t="shared" si="10"/>
        <v>80140.188750597197</v>
      </c>
    </row>
    <row r="203" spans="1:10" x14ac:dyDescent="0.2">
      <c r="A203" t="s">
        <v>7</v>
      </c>
      <c r="B203" t="s">
        <v>22</v>
      </c>
      <c r="C203">
        <v>15</v>
      </c>
      <c r="D203">
        <v>1</v>
      </c>
      <c r="E203">
        <v>2021</v>
      </c>
      <c r="G203">
        <v>6.0968999999999997E-3</v>
      </c>
      <c r="I203">
        <f t="shared" si="10"/>
        <v>39785.69229095192</v>
      </c>
    </row>
    <row r="204" spans="1:10" x14ac:dyDescent="0.2">
      <c r="A204" t="s">
        <v>7</v>
      </c>
      <c r="B204" t="s">
        <v>23</v>
      </c>
      <c r="C204">
        <v>16</v>
      </c>
      <c r="D204">
        <v>1</v>
      </c>
      <c r="E204">
        <v>2021</v>
      </c>
      <c r="G204">
        <v>5.2973100000000002E-2</v>
      </c>
      <c r="I204">
        <f t="shared" si="10"/>
        <v>37311.728387348012</v>
      </c>
    </row>
    <row r="205" spans="1:10" x14ac:dyDescent="0.2">
      <c r="A205" t="s">
        <v>7</v>
      </c>
      <c r="B205" t="s">
        <v>24</v>
      </c>
      <c r="C205">
        <v>17</v>
      </c>
      <c r="D205">
        <v>1</v>
      </c>
      <c r="E205">
        <v>2021</v>
      </c>
      <c r="G205">
        <v>4.1856900000000002E-2</v>
      </c>
      <c r="I205">
        <f t="shared" si="10"/>
        <v>133032.52741214706</v>
      </c>
    </row>
    <row r="206" spans="1:10" x14ac:dyDescent="0.2">
      <c r="A206" t="s">
        <v>7</v>
      </c>
      <c r="B206" t="s">
        <v>8</v>
      </c>
      <c r="C206">
        <v>1</v>
      </c>
      <c r="D206">
        <v>2</v>
      </c>
      <c r="E206">
        <v>2021</v>
      </c>
      <c r="F206">
        <f>L15</f>
        <v>1956465.8596832477</v>
      </c>
      <c r="G206">
        <v>4.2346300000000003E-2</v>
      </c>
      <c r="H206">
        <f>($H$3-F206)/$J$3</f>
        <v>4.9608090257537878E-4</v>
      </c>
    </row>
    <row r="207" spans="1:10" x14ac:dyDescent="0.2">
      <c r="A207" t="s">
        <v>7</v>
      </c>
      <c r="B207" t="s">
        <v>9</v>
      </c>
      <c r="C207">
        <v>2</v>
      </c>
      <c r="D207">
        <v>2</v>
      </c>
      <c r="E207">
        <v>2021</v>
      </c>
      <c r="G207">
        <v>0.24900900000000001</v>
      </c>
      <c r="I207">
        <f>F3*(1-$H$206/G3)</f>
        <v>40893.36875380799</v>
      </c>
      <c r="J207">
        <f>SUM(I207:I222)</f>
        <v>1956465.8596832477</v>
      </c>
    </row>
    <row r="208" spans="1:10" x14ac:dyDescent="0.2">
      <c r="A208" t="s">
        <v>7</v>
      </c>
      <c r="B208" t="s">
        <v>10</v>
      </c>
      <c r="C208">
        <v>3</v>
      </c>
      <c r="D208">
        <v>2</v>
      </c>
      <c r="E208">
        <v>2021</v>
      </c>
      <c r="G208">
        <v>3.3139700000000001E-2</v>
      </c>
      <c r="I208">
        <f t="shared" ref="I208:I221" si="11">F4*(1-$H$206/G4)</f>
        <v>146287.8817785806</v>
      </c>
    </row>
    <row r="209" spans="1:10" x14ac:dyDescent="0.2">
      <c r="A209" t="s">
        <v>7</v>
      </c>
      <c r="B209" t="s">
        <v>11</v>
      </c>
      <c r="C209">
        <v>4</v>
      </c>
      <c r="D209">
        <v>2</v>
      </c>
      <c r="E209">
        <v>2021</v>
      </c>
      <c r="G209">
        <v>3.5033599999999998E-2</v>
      </c>
      <c r="I209">
        <f t="shared" si="11"/>
        <v>43039.796331389414</v>
      </c>
    </row>
    <row r="210" spans="1:10" x14ac:dyDescent="0.2">
      <c r="A210" t="s">
        <v>7</v>
      </c>
      <c r="B210" t="s">
        <v>12</v>
      </c>
      <c r="C210">
        <v>5</v>
      </c>
      <c r="D210">
        <v>2</v>
      </c>
      <c r="E210">
        <v>2021</v>
      </c>
      <c r="G210">
        <v>1.99499E-2</v>
      </c>
      <c r="I210">
        <f t="shared" si="11"/>
        <v>140957.52149990344</v>
      </c>
    </row>
    <row r="211" spans="1:10" x14ac:dyDescent="0.2">
      <c r="A211" t="s">
        <v>7</v>
      </c>
      <c r="B211" t="s">
        <v>13</v>
      </c>
      <c r="C211">
        <v>6</v>
      </c>
      <c r="D211">
        <v>2</v>
      </c>
      <c r="E211">
        <v>2021</v>
      </c>
      <c r="G211">
        <v>1.85046E-2</v>
      </c>
      <c r="I211">
        <f t="shared" si="11"/>
        <v>193440.29768144106</v>
      </c>
    </row>
    <row r="212" spans="1:10" x14ac:dyDescent="0.2">
      <c r="A212" t="s">
        <v>7</v>
      </c>
      <c r="B212" t="s">
        <v>14</v>
      </c>
      <c r="C212">
        <v>7</v>
      </c>
      <c r="D212">
        <v>2</v>
      </c>
      <c r="E212">
        <v>2021</v>
      </c>
      <c r="G212">
        <v>2.9807699999999999E-2</v>
      </c>
      <c r="I212">
        <f t="shared" si="11"/>
        <v>203563.8092754145</v>
      </c>
    </row>
    <row r="213" spans="1:10" x14ac:dyDescent="0.2">
      <c r="A213" t="s">
        <v>7</v>
      </c>
      <c r="B213" t="s">
        <v>15</v>
      </c>
      <c r="C213">
        <v>8</v>
      </c>
      <c r="D213">
        <v>2</v>
      </c>
      <c r="E213">
        <v>2021</v>
      </c>
      <c r="G213">
        <v>1.4227099999999999E-2</v>
      </c>
      <c r="I213">
        <f t="shared" si="11"/>
        <v>84760.723562294676</v>
      </c>
    </row>
    <row r="214" spans="1:10" x14ac:dyDescent="0.2">
      <c r="A214" t="s">
        <v>7</v>
      </c>
      <c r="B214" t="s">
        <v>16</v>
      </c>
      <c r="C214">
        <v>9</v>
      </c>
      <c r="D214">
        <v>2</v>
      </c>
      <c r="E214">
        <v>2021</v>
      </c>
      <c r="G214">
        <v>0.101952</v>
      </c>
      <c r="I214">
        <f t="shared" si="11"/>
        <v>388306.32956107357</v>
      </c>
    </row>
    <row r="215" spans="1:10" x14ac:dyDescent="0.2">
      <c r="A215" t="s">
        <v>7</v>
      </c>
      <c r="B215" t="s">
        <v>17</v>
      </c>
      <c r="C215">
        <v>10</v>
      </c>
      <c r="D215">
        <v>2</v>
      </c>
      <c r="E215">
        <v>2021</v>
      </c>
      <c r="G215">
        <v>0.1107889</v>
      </c>
      <c r="I215">
        <f t="shared" si="11"/>
        <v>120652.32356772544</v>
      </c>
    </row>
    <row r="216" spans="1:10" x14ac:dyDescent="0.2">
      <c r="A216" t="s">
        <v>7</v>
      </c>
      <c r="B216" t="s">
        <v>18</v>
      </c>
      <c r="C216">
        <v>11</v>
      </c>
      <c r="D216">
        <v>2</v>
      </c>
      <c r="E216">
        <v>2021</v>
      </c>
      <c r="G216">
        <v>2.1313800000000001E-2</v>
      </c>
      <c r="I216">
        <f t="shared" si="11"/>
        <v>60527.641831461486</v>
      </c>
    </row>
    <row r="217" spans="1:10" x14ac:dyDescent="0.2">
      <c r="A217" t="s">
        <v>7</v>
      </c>
      <c r="B217" t="s">
        <v>19</v>
      </c>
      <c r="C217">
        <v>12</v>
      </c>
      <c r="D217">
        <v>2</v>
      </c>
      <c r="E217">
        <v>2021</v>
      </c>
      <c r="G217">
        <v>4.3270500000000003E-2</v>
      </c>
      <c r="I217">
        <f t="shared" si="11"/>
        <v>101616.49186211771</v>
      </c>
    </row>
    <row r="218" spans="1:10" x14ac:dyDescent="0.2">
      <c r="A218" t="s">
        <v>7</v>
      </c>
      <c r="B218" t="s">
        <v>20</v>
      </c>
      <c r="C218">
        <v>13</v>
      </c>
      <c r="D218">
        <v>2</v>
      </c>
      <c r="E218">
        <v>2021</v>
      </c>
      <c r="G218">
        <v>3.1913400000000001E-2</v>
      </c>
      <c r="I218">
        <f t="shared" si="11"/>
        <v>140419.76549347158</v>
      </c>
    </row>
    <row r="219" spans="1:10" x14ac:dyDescent="0.2">
      <c r="A219" t="s">
        <v>7</v>
      </c>
      <c r="B219" t="s">
        <v>21</v>
      </c>
      <c r="C219">
        <v>14</v>
      </c>
      <c r="D219">
        <v>2</v>
      </c>
      <c r="E219">
        <v>2021</v>
      </c>
      <c r="G219">
        <v>7.8383499999999995E-2</v>
      </c>
      <c r="I219">
        <f t="shared" si="11"/>
        <v>80285.6443105324</v>
      </c>
    </row>
    <row r="220" spans="1:10" x14ac:dyDescent="0.2">
      <c r="A220" t="s">
        <v>7</v>
      </c>
      <c r="B220" t="s">
        <v>22</v>
      </c>
      <c r="C220">
        <v>15</v>
      </c>
      <c r="D220">
        <v>2</v>
      </c>
      <c r="E220">
        <v>2021</v>
      </c>
      <c r="G220">
        <v>6.0968999999999997E-3</v>
      </c>
      <c r="I220">
        <f t="shared" si="11"/>
        <v>40813.986071524625</v>
      </c>
    </row>
    <row r="221" spans="1:10" x14ac:dyDescent="0.2">
      <c r="A221" t="s">
        <v>7</v>
      </c>
      <c r="B221" t="s">
        <v>23</v>
      </c>
      <c r="C221">
        <v>16</v>
      </c>
      <c r="D221">
        <v>2</v>
      </c>
      <c r="E221">
        <v>2021</v>
      </c>
      <c r="G221">
        <v>5.2973100000000002E-2</v>
      </c>
      <c r="I221">
        <f t="shared" si="11"/>
        <v>37412.330092694938</v>
      </c>
    </row>
    <row r="222" spans="1:10" x14ac:dyDescent="0.2">
      <c r="A222" t="s">
        <v>7</v>
      </c>
      <c r="B222" t="s">
        <v>24</v>
      </c>
      <c r="C222">
        <v>17</v>
      </c>
      <c r="D222">
        <v>2</v>
      </c>
      <c r="E222">
        <v>2021</v>
      </c>
      <c r="G222">
        <v>4.1856900000000002E-2</v>
      </c>
      <c r="I222">
        <f>F18*(1-$H$206/G18)</f>
        <v>133487.94800981425</v>
      </c>
    </row>
    <row r="223" spans="1:10" x14ac:dyDescent="0.2">
      <c r="A223" t="s">
        <v>7</v>
      </c>
      <c r="B223" t="s">
        <v>8</v>
      </c>
      <c r="C223">
        <v>1</v>
      </c>
      <c r="D223">
        <v>3</v>
      </c>
      <c r="E223">
        <v>2021</v>
      </c>
      <c r="F223">
        <f>L16</f>
        <v>1941323.4628146929</v>
      </c>
      <c r="G223">
        <v>4.2346300000000003E-2</v>
      </c>
      <c r="H223">
        <f>($H$3-F223)/$J$3</f>
        <v>7.3294224677960217E-4</v>
      </c>
    </row>
    <row r="224" spans="1:10" x14ac:dyDescent="0.2">
      <c r="A224" t="s">
        <v>7</v>
      </c>
      <c r="B224" t="s">
        <v>9</v>
      </c>
      <c r="C224">
        <v>2</v>
      </c>
      <c r="D224">
        <v>3</v>
      </c>
      <c r="E224">
        <v>2021</v>
      </c>
      <c r="G224">
        <v>0.24900900000000001</v>
      </c>
      <c r="I224">
        <f>F3*(1-$H$223/G3)</f>
        <v>40854.392678329721</v>
      </c>
      <c r="J224">
        <f>SUM(I224:I239)</f>
        <v>1941323.4628146931</v>
      </c>
    </row>
    <row r="225" spans="1:9" x14ac:dyDescent="0.2">
      <c r="A225" t="s">
        <v>7</v>
      </c>
      <c r="B225" t="s">
        <v>10</v>
      </c>
      <c r="C225">
        <v>3</v>
      </c>
      <c r="D225">
        <v>3</v>
      </c>
      <c r="E225">
        <v>2021</v>
      </c>
      <c r="G225">
        <v>3.3139700000000001E-2</v>
      </c>
      <c r="I225">
        <f t="shared" ref="I225:I238" si="12">F4*(1-$H$223/G4)</f>
        <v>145226.42029615582</v>
      </c>
    </row>
    <row r="226" spans="1:9" x14ac:dyDescent="0.2">
      <c r="A226" t="s">
        <v>7</v>
      </c>
      <c r="B226" t="s">
        <v>11</v>
      </c>
      <c r="C226">
        <v>4</v>
      </c>
      <c r="D226">
        <v>3</v>
      </c>
      <c r="E226">
        <v>2021</v>
      </c>
      <c r="G226">
        <v>3.5033599999999998E-2</v>
      </c>
      <c r="I226">
        <f t="shared" si="12"/>
        <v>42744.625621977073</v>
      </c>
    </row>
    <row r="227" spans="1:9" x14ac:dyDescent="0.2">
      <c r="A227" t="s">
        <v>7</v>
      </c>
      <c r="B227" t="s">
        <v>12</v>
      </c>
      <c r="C227">
        <v>5</v>
      </c>
      <c r="D227">
        <v>3</v>
      </c>
      <c r="E227">
        <v>2021</v>
      </c>
      <c r="G227">
        <v>1.99499E-2</v>
      </c>
      <c r="I227">
        <f t="shared" si="12"/>
        <v>139241.28327177154</v>
      </c>
    </row>
    <row r="228" spans="1:9" x14ac:dyDescent="0.2">
      <c r="A228" t="s">
        <v>7</v>
      </c>
      <c r="B228" t="s">
        <v>13</v>
      </c>
      <c r="C228">
        <v>6</v>
      </c>
      <c r="D228">
        <v>3</v>
      </c>
      <c r="E228">
        <v>2021</v>
      </c>
      <c r="G228">
        <v>1.85046E-2</v>
      </c>
      <c r="I228">
        <f t="shared" si="12"/>
        <v>190896.0280119465</v>
      </c>
    </row>
    <row r="229" spans="1:9" x14ac:dyDescent="0.2">
      <c r="A229" t="s">
        <v>7</v>
      </c>
      <c r="B229" t="s">
        <v>14</v>
      </c>
      <c r="C229">
        <v>7</v>
      </c>
      <c r="D229">
        <v>3</v>
      </c>
      <c r="E229">
        <v>2021</v>
      </c>
      <c r="G229">
        <v>2.9807699999999999E-2</v>
      </c>
      <c r="I229">
        <f t="shared" si="12"/>
        <v>201918.85075790487</v>
      </c>
    </row>
    <row r="230" spans="1:9" x14ac:dyDescent="0.2">
      <c r="A230" t="s">
        <v>7</v>
      </c>
      <c r="B230" t="s">
        <v>15</v>
      </c>
      <c r="C230">
        <v>8</v>
      </c>
      <c r="D230">
        <v>3</v>
      </c>
      <c r="E230">
        <v>2021</v>
      </c>
      <c r="G230">
        <v>1.4227099999999999E-2</v>
      </c>
      <c r="I230">
        <f t="shared" si="12"/>
        <v>83298.593273476319</v>
      </c>
    </row>
    <row r="231" spans="1:9" x14ac:dyDescent="0.2">
      <c r="A231" t="s">
        <v>7</v>
      </c>
      <c r="B231" t="s">
        <v>16</v>
      </c>
      <c r="C231">
        <v>9</v>
      </c>
      <c r="D231">
        <v>3</v>
      </c>
      <c r="E231">
        <v>2021</v>
      </c>
      <c r="G231">
        <v>0.101952</v>
      </c>
      <c r="I231">
        <f t="shared" si="12"/>
        <v>387399.78058885911</v>
      </c>
    </row>
    <row r="232" spans="1:9" x14ac:dyDescent="0.2">
      <c r="A232" t="s">
        <v>7</v>
      </c>
      <c r="B232" t="s">
        <v>17</v>
      </c>
      <c r="C232">
        <v>10</v>
      </c>
      <c r="D232">
        <v>3</v>
      </c>
      <c r="E232">
        <v>2021</v>
      </c>
      <c r="G232">
        <v>0.1107889</v>
      </c>
      <c r="I232">
        <f t="shared" si="12"/>
        <v>120393.21448178966</v>
      </c>
    </row>
    <row r="233" spans="1:9" x14ac:dyDescent="0.2">
      <c r="A233" t="s">
        <v>7</v>
      </c>
      <c r="B233" t="s">
        <v>18</v>
      </c>
      <c r="C233">
        <v>11</v>
      </c>
      <c r="D233">
        <v>3</v>
      </c>
      <c r="E233">
        <v>2021</v>
      </c>
      <c r="G233">
        <v>2.1313800000000001E-2</v>
      </c>
      <c r="I233">
        <f t="shared" si="12"/>
        <v>59838.966067386762</v>
      </c>
    </row>
    <row r="234" spans="1:9" x14ac:dyDescent="0.2">
      <c r="A234" t="s">
        <v>7</v>
      </c>
      <c r="B234" t="s">
        <v>19</v>
      </c>
      <c r="C234">
        <v>12</v>
      </c>
      <c r="D234">
        <v>3</v>
      </c>
      <c r="E234">
        <v>2021</v>
      </c>
      <c r="G234">
        <v>4.3270500000000003E-2</v>
      </c>
      <c r="I234">
        <f t="shared" si="12"/>
        <v>101053.79529338212</v>
      </c>
    </row>
    <row r="235" spans="1:9" x14ac:dyDescent="0.2">
      <c r="A235" t="s">
        <v>7</v>
      </c>
      <c r="B235" t="s">
        <v>20</v>
      </c>
      <c r="C235">
        <v>13</v>
      </c>
      <c r="D235">
        <v>3</v>
      </c>
      <c r="E235">
        <v>2021</v>
      </c>
      <c r="G235">
        <v>3.1913400000000001E-2</v>
      </c>
      <c r="I235">
        <f t="shared" si="12"/>
        <v>139361.11327987924</v>
      </c>
    </row>
    <row r="236" spans="1:9" x14ac:dyDescent="0.2">
      <c r="A236" t="s">
        <v>7</v>
      </c>
      <c r="B236" t="s">
        <v>21</v>
      </c>
      <c r="C236">
        <v>14</v>
      </c>
      <c r="D236">
        <v>3</v>
      </c>
      <c r="E236">
        <v>2021</v>
      </c>
      <c r="G236">
        <v>7.8383499999999995E-2</v>
      </c>
      <c r="I236">
        <f t="shared" si="12"/>
        <v>80041.489787862854</v>
      </c>
    </row>
    <row r="237" spans="1:9" x14ac:dyDescent="0.2">
      <c r="A237" t="s">
        <v>7</v>
      </c>
      <c r="B237" t="s">
        <v>22</v>
      </c>
      <c r="C237">
        <v>15</v>
      </c>
      <c r="D237">
        <v>3</v>
      </c>
      <c r="E237">
        <v>2021</v>
      </c>
      <c r="G237">
        <v>6.0968999999999997E-3</v>
      </c>
      <c r="I237">
        <f t="shared" si="12"/>
        <v>39087.942891933453</v>
      </c>
    </row>
    <row r="238" spans="1:9" x14ac:dyDescent="0.2">
      <c r="A238" t="s">
        <v>7</v>
      </c>
      <c r="B238" t="s">
        <v>23</v>
      </c>
      <c r="C238">
        <v>16</v>
      </c>
      <c r="D238">
        <v>3</v>
      </c>
      <c r="E238">
        <v>2021</v>
      </c>
      <c r="G238">
        <v>5.2973100000000002E-2</v>
      </c>
      <c r="I238">
        <f t="shared" si="12"/>
        <v>37243.465036181035</v>
      </c>
    </row>
    <row r="239" spans="1:9" x14ac:dyDescent="0.2">
      <c r="A239" t="s">
        <v>7</v>
      </c>
      <c r="B239" t="s">
        <v>24</v>
      </c>
      <c r="C239">
        <v>17</v>
      </c>
      <c r="D239">
        <v>3</v>
      </c>
      <c r="E239">
        <v>2021</v>
      </c>
      <c r="G239">
        <v>4.1856900000000002E-2</v>
      </c>
      <c r="I239">
        <f>F18*(1-$H$223/G18)</f>
        <v>132723.50147585678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3581-015A-3A4D-8BFB-F8D528276368}">
  <dimension ref="A1:R239"/>
  <sheetViews>
    <sheetView tabSelected="1" topLeftCell="E1" workbookViewId="0">
      <selection activeCell="S20" sqref="S20"/>
    </sheetView>
  </sheetViews>
  <sheetFormatPr baseColWidth="10" defaultRowHeight="16" x14ac:dyDescent="0.2"/>
  <cols>
    <col min="14" max="14" width="42.8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50</v>
      </c>
      <c r="N1" t="s">
        <v>1</v>
      </c>
      <c r="O1" t="s">
        <v>28</v>
      </c>
      <c r="Q1" t="s">
        <v>29</v>
      </c>
    </row>
    <row r="2" spans="1:18" x14ac:dyDescent="0.2">
      <c r="A2" t="s">
        <v>7</v>
      </c>
      <c r="B2" t="s">
        <v>8</v>
      </c>
      <c r="C2">
        <v>1</v>
      </c>
      <c r="D2">
        <v>2</v>
      </c>
      <c r="E2">
        <v>2020</v>
      </c>
      <c r="F2">
        <v>1988180</v>
      </c>
      <c r="N2" t="s">
        <v>8</v>
      </c>
      <c r="O2">
        <f>(F14-F2)/F2</f>
        <v>-1.5951342593101353E-2</v>
      </c>
      <c r="P2">
        <f>(F14-F2)</f>
        <v>-31714.140316752251</v>
      </c>
      <c r="Q2">
        <f>O2*100</f>
        <v>-1.5951342593101354</v>
      </c>
      <c r="R2" s="3"/>
    </row>
    <row r="3" spans="1:18" x14ac:dyDescent="0.2">
      <c r="A3" t="s">
        <v>7</v>
      </c>
      <c r="B3" t="s">
        <v>8</v>
      </c>
      <c r="C3">
        <v>1</v>
      </c>
      <c r="D3">
        <v>3</v>
      </c>
      <c r="E3">
        <v>2020</v>
      </c>
      <c r="F3">
        <v>1847152</v>
      </c>
      <c r="N3" t="s">
        <v>9</v>
      </c>
      <c r="O3">
        <f>(G28-F16)/F16</f>
        <v>-1.9922207734474609E-3</v>
      </c>
      <c r="P3">
        <f>(G28-F16)</f>
        <v>-81.631246192009712</v>
      </c>
      <c r="Q3">
        <f t="shared" ref="Q3:Q18" si="0">O3*100</f>
        <v>-0.19922207734474609</v>
      </c>
      <c r="R3" s="3"/>
    </row>
    <row r="4" spans="1:18" x14ac:dyDescent="0.2">
      <c r="A4" t="s">
        <v>7</v>
      </c>
      <c r="B4" t="s">
        <v>8</v>
      </c>
      <c r="C4">
        <v>1</v>
      </c>
      <c r="D4">
        <v>4</v>
      </c>
      <c r="E4">
        <v>2020</v>
      </c>
      <c r="F4">
        <v>1769535.0849532892</v>
      </c>
      <c r="N4" t="s">
        <v>10</v>
      </c>
      <c r="O4">
        <f>(G42-F30)/F30</f>
        <v>-1.4969384230254982E-2</v>
      </c>
      <c r="P4">
        <f>(G42-F30)</f>
        <v>-2223.1182214193977</v>
      </c>
      <c r="Q4">
        <f t="shared" si="0"/>
        <v>-1.4969384230254983</v>
      </c>
      <c r="R4" s="3"/>
    </row>
    <row r="5" spans="1:18" x14ac:dyDescent="0.2">
      <c r="A5" t="s">
        <v>7</v>
      </c>
      <c r="B5" t="s">
        <v>8</v>
      </c>
      <c r="C5">
        <v>1</v>
      </c>
      <c r="D5">
        <v>5</v>
      </c>
      <c r="E5">
        <v>2020</v>
      </c>
      <c r="F5">
        <v>1794354.6995730679</v>
      </c>
      <c r="N5" t="s">
        <v>11</v>
      </c>
      <c r="O5">
        <f>(G56-F44)/F44</f>
        <v>-1.4160146333102426E-2</v>
      </c>
      <c r="P5">
        <f>(G56-F44)</f>
        <v>-618.20366861058574</v>
      </c>
      <c r="Q5">
        <f t="shared" si="0"/>
        <v>-1.4160146333102426</v>
      </c>
      <c r="R5" s="3"/>
    </row>
    <row r="6" spans="1:18" x14ac:dyDescent="0.2">
      <c r="A6" t="s">
        <v>7</v>
      </c>
      <c r="B6" t="s">
        <v>8</v>
      </c>
      <c r="C6">
        <v>1</v>
      </c>
      <c r="D6">
        <v>6</v>
      </c>
      <c r="E6">
        <v>2020</v>
      </c>
      <c r="F6">
        <v>1824801.4190008172</v>
      </c>
      <c r="N6" t="s">
        <v>12</v>
      </c>
      <c r="O6">
        <f>(G70-F58)/F58</f>
        <v>-2.4866335298692262E-2</v>
      </c>
      <c r="P6">
        <f>(G70-F58)</f>
        <v>-3594.4785000965639</v>
      </c>
      <c r="Q6">
        <f t="shared" si="0"/>
        <v>-2.4866335298692261</v>
      </c>
      <c r="R6" s="3"/>
    </row>
    <row r="7" spans="1:18" x14ac:dyDescent="0.2">
      <c r="A7" t="s">
        <v>7</v>
      </c>
      <c r="B7" t="s">
        <v>8</v>
      </c>
      <c r="C7">
        <v>1</v>
      </c>
      <c r="D7">
        <v>7</v>
      </c>
      <c r="E7">
        <v>2020</v>
      </c>
      <c r="F7">
        <v>1846672.6871966838</v>
      </c>
      <c r="N7" t="s">
        <v>13</v>
      </c>
      <c r="O7">
        <f>(G84-F72)/F72</f>
        <v>-2.6808518021215255E-2</v>
      </c>
      <c r="P7">
        <f>(G84-F72)</f>
        <v>-5328.7023185589351</v>
      </c>
      <c r="Q7">
        <f t="shared" si="0"/>
        <v>-2.6808518021215253</v>
      </c>
      <c r="R7" s="3"/>
    </row>
    <row r="8" spans="1:18" x14ac:dyDescent="0.2">
      <c r="A8" t="s">
        <v>7</v>
      </c>
      <c r="B8" t="s">
        <v>8</v>
      </c>
      <c r="C8">
        <v>1</v>
      </c>
      <c r="D8">
        <v>8</v>
      </c>
      <c r="E8">
        <v>2020</v>
      </c>
      <c r="F8">
        <v>1867635.9748744324</v>
      </c>
      <c r="N8" t="s">
        <v>14</v>
      </c>
      <c r="O8">
        <f>(G98-F86)/F86</f>
        <v>-1.664270985602315E-2</v>
      </c>
      <c r="P8">
        <f>(G98-F86)</f>
        <v>-3445.1907245854964</v>
      </c>
      <c r="Q8">
        <f t="shared" si="0"/>
        <v>-1.664270985602315</v>
      </c>
      <c r="R8" s="3"/>
    </row>
    <row r="9" spans="1:18" x14ac:dyDescent="0.2">
      <c r="A9" t="s">
        <v>7</v>
      </c>
      <c r="B9" t="s">
        <v>8</v>
      </c>
      <c r="C9">
        <v>1</v>
      </c>
      <c r="D9">
        <v>9</v>
      </c>
      <c r="E9">
        <v>2020</v>
      </c>
      <c r="F9">
        <v>1884183.6965412404</v>
      </c>
      <c r="N9" t="s">
        <v>15</v>
      </c>
      <c r="O9">
        <f>(G112-F100)/F100</f>
        <v>-3.4868729577733903E-2</v>
      </c>
      <c r="P9">
        <f>(G112-F100)</f>
        <v>-3062.2764377053245</v>
      </c>
      <c r="Q9">
        <f t="shared" si="0"/>
        <v>-3.4868729577733903</v>
      </c>
      <c r="R9" s="3"/>
    </row>
    <row r="10" spans="1:18" x14ac:dyDescent="0.2">
      <c r="A10" t="s">
        <v>7</v>
      </c>
      <c r="B10" t="s">
        <v>8</v>
      </c>
      <c r="C10">
        <v>1</v>
      </c>
      <c r="D10">
        <v>10</v>
      </c>
      <c r="E10">
        <v>2020</v>
      </c>
      <c r="F10">
        <v>1902686.9949860671</v>
      </c>
      <c r="N10" t="s">
        <v>16</v>
      </c>
      <c r="O10">
        <f>(G126-F114)/F114</f>
        <v>-4.8658280619839163E-3</v>
      </c>
      <c r="P10">
        <f>(G126-F114)</f>
        <v>-1898.6704389264341</v>
      </c>
      <c r="Q10">
        <f t="shared" si="0"/>
        <v>-0.48658280619839162</v>
      </c>
      <c r="R10" s="3"/>
    </row>
    <row r="11" spans="1:18" x14ac:dyDescent="0.2">
      <c r="A11" t="s">
        <v>7</v>
      </c>
      <c r="B11" t="s">
        <v>8</v>
      </c>
      <c r="C11">
        <v>1</v>
      </c>
      <c r="D11">
        <v>11</v>
      </c>
      <c r="E11">
        <v>2020</v>
      </c>
      <c r="F11">
        <v>1920255.5145264033</v>
      </c>
      <c r="N11" t="s">
        <v>17</v>
      </c>
      <c r="O11">
        <f>(G140-F128)/F128</f>
        <v>-4.477713043232464E-3</v>
      </c>
      <c r="P11">
        <f>(G140-F128)</f>
        <v>-542.67643227455846</v>
      </c>
      <c r="Q11">
        <f t="shared" si="0"/>
        <v>-0.44777130432324641</v>
      </c>
      <c r="R11" s="3"/>
    </row>
    <row r="12" spans="1:18" x14ac:dyDescent="0.2">
      <c r="A12" t="s">
        <v>7</v>
      </c>
      <c r="B12" t="s">
        <v>8</v>
      </c>
      <c r="C12">
        <v>1</v>
      </c>
      <c r="D12">
        <v>12</v>
      </c>
      <c r="E12">
        <v>2020</v>
      </c>
      <c r="F12">
        <v>1937291.7054827898</v>
      </c>
      <c r="N12" t="s">
        <v>18</v>
      </c>
      <c r="O12">
        <f>(G154-F142)/F142</f>
        <v>-2.3275103574931649E-2</v>
      </c>
      <c r="P12">
        <f>(G154-F142)</f>
        <v>-1442.3581685385143</v>
      </c>
      <c r="Q12">
        <f t="shared" si="0"/>
        <v>-2.327510357493165</v>
      </c>
      <c r="R12" s="3"/>
    </row>
    <row r="13" spans="1:18" x14ac:dyDescent="0.2">
      <c r="A13" t="s">
        <v>7</v>
      </c>
      <c r="B13" t="s">
        <v>8</v>
      </c>
      <c r="C13">
        <v>1</v>
      </c>
      <c r="D13">
        <v>1</v>
      </c>
      <c r="E13">
        <v>2021</v>
      </c>
      <c r="F13">
        <v>1947444.7455494828</v>
      </c>
      <c r="N13" t="s">
        <v>19</v>
      </c>
      <c r="O13">
        <f>(G168-F156)/F156</f>
        <v>-1.1464644563279286E-2</v>
      </c>
      <c r="P13">
        <f>(G168-F156)</f>
        <v>-1178.5081378822942</v>
      </c>
      <c r="Q13">
        <f t="shared" si="0"/>
        <v>-1.1464644563279285</v>
      </c>
      <c r="R13" s="3"/>
    </row>
    <row r="14" spans="1:18" x14ac:dyDescent="0.2">
      <c r="A14" t="s">
        <v>7</v>
      </c>
      <c r="B14" t="s">
        <v>8</v>
      </c>
      <c r="C14">
        <v>1</v>
      </c>
      <c r="D14">
        <v>2</v>
      </c>
      <c r="E14">
        <v>2021</v>
      </c>
      <c r="F14">
        <v>1956465.8596832477</v>
      </c>
      <c r="N14" t="s">
        <v>20</v>
      </c>
      <c r="O14">
        <f>(G182-F170)/F170</f>
        <v>-1.5544595767777064E-2</v>
      </c>
      <c r="P14">
        <f>(G182-F170)</f>
        <v>-2217.2345065284171</v>
      </c>
      <c r="Q14">
        <f t="shared" si="0"/>
        <v>-1.5544595767777063</v>
      </c>
      <c r="R14" s="3"/>
    </row>
    <row r="15" spans="1:18" x14ac:dyDescent="0.2">
      <c r="A15" t="s">
        <v>7</v>
      </c>
      <c r="B15" t="s">
        <v>8</v>
      </c>
      <c r="C15">
        <v>1</v>
      </c>
      <c r="D15">
        <v>3</v>
      </c>
      <c r="E15">
        <v>2021</v>
      </c>
      <c r="F15">
        <v>1941323.4628146929</v>
      </c>
      <c r="N15" t="s">
        <v>21</v>
      </c>
      <c r="O15">
        <f>(G196-F184)/F184</f>
        <v>-6.3288945068208013E-3</v>
      </c>
      <c r="P15">
        <f>(G196-F184)</f>
        <v>-511.35568946760031</v>
      </c>
      <c r="Q15">
        <f t="shared" si="0"/>
        <v>-0.63288945068208013</v>
      </c>
      <c r="R15" s="3"/>
    </row>
    <row r="16" spans="1:18" x14ac:dyDescent="0.2">
      <c r="A16" t="s">
        <v>7</v>
      </c>
      <c r="B16" t="s">
        <v>9</v>
      </c>
      <c r="C16">
        <v>2</v>
      </c>
      <c r="D16">
        <v>2</v>
      </c>
      <c r="E16">
        <v>2020</v>
      </c>
      <c r="F16">
        <v>40975</v>
      </c>
      <c r="N16" t="s">
        <v>22</v>
      </c>
      <c r="O16">
        <f>(G210-F198)/F198</f>
        <v>-8.1366088106312878E-2</v>
      </c>
      <c r="P16">
        <f>(G210-F198)</f>
        <v>-3615.013928475375</v>
      </c>
      <c r="Q16">
        <f t="shared" si="0"/>
        <v>-8.1366088106312873</v>
      </c>
      <c r="R16" s="3"/>
    </row>
    <row r="17" spans="1:18" x14ac:dyDescent="0.2">
      <c r="A17" t="s">
        <v>7</v>
      </c>
      <c r="B17" t="s">
        <v>9</v>
      </c>
      <c r="C17">
        <v>2</v>
      </c>
      <c r="D17">
        <v>3</v>
      </c>
      <c r="E17">
        <v>2020</v>
      </c>
      <c r="F17">
        <v>40966</v>
      </c>
      <c r="N17" t="s">
        <v>23</v>
      </c>
      <c r="O17">
        <f>(G224-F212)/F212</f>
        <v>-9.3647700922804174E-3</v>
      </c>
      <c r="P17">
        <f>(G224-F212)</f>
        <v>-353.66990730506222</v>
      </c>
      <c r="Q17">
        <f t="shared" si="0"/>
        <v>-0.93647700922804178</v>
      </c>
      <c r="R17" s="3"/>
    </row>
    <row r="18" spans="1:18" x14ac:dyDescent="0.2">
      <c r="A18" t="s">
        <v>7</v>
      </c>
      <c r="B18" t="s">
        <v>9</v>
      </c>
      <c r="C18">
        <v>2</v>
      </c>
      <c r="D18">
        <v>4</v>
      </c>
      <c r="E18">
        <v>2020</v>
      </c>
      <c r="G18">
        <v>40412.2145449776</v>
      </c>
      <c r="N18" t="s">
        <v>24</v>
      </c>
      <c r="O18">
        <f>(G238-F226)/F226</f>
        <v>-1.1851830942458289E-2</v>
      </c>
      <c r="P18">
        <f>(G238-F226)</f>
        <v>-1601.0519901857479</v>
      </c>
      <c r="Q18">
        <f t="shared" si="0"/>
        <v>-1.185183094245829</v>
      </c>
      <c r="R18" s="3"/>
    </row>
    <row r="19" spans="1:18" x14ac:dyDescent="0.2">
      <c r="A19" t="s">
        <v>7</v>
      </c>
      <c r="B19" t="s">
        <v>9</v>
      </c>
      <c r="C19">
        <v>2</v>
      </c>
      <c r="D19">
        <v>5</v>
      </c>
      <c r="E19">
        <v>2020</v>
      </c>
      <c r="G19">
        <v>40476.099488765474</v>
      </c>
    </row>
    <row r="20" spans="1:18" x14ac:dyDescent="0.2">
      <c r="A20" t="s">
        <v>7</v>
      </c>
      <c r="B20" t="s">
        <v>9</v>
      </c>
      <c r="C20">
        <v>2</v>
      </c>
      <c r="D20">
        <v>6</v>
      </c>
      <c r="E20">
        <v>2020</v>
      </c>
      <c r="G20">
        <v>40554.4684315942</v>
      </c>
    </row>
    <row r="21" spans="1:18" x14ac:dyDescent="0.2">
      <c r="A21" t="s">
        <v>7</v>
      </c>
      <c r="B21" t="s">
        <v>9</v>
      </c>
      <c r="C21">
        <v>2</v>
      </c>
      <c r="D21">
        <v>7</v>
      </c>
      <c r="E21">
        <v>2020</v>
      </c>
      <c r="G21">
        <v>40610.764420096377</v>
      </c>
    </row>
    <row r="22" spans="1:18" x14ac:dyDescent="0.2">
      <c r="A22" t="s">
        <v>7</v>
      </c>
      <c r="B22" t="s">
        <v>9</v>
      </c>
      <c r="C22">
        <v>2</v>
      </c>
      <c r="D22">
        <v>8</v>
      </c>
      <c r="E22">
        <v>2020</v>
      </c>
      <c r="G22">
        <v>40664.723293971707</v>
      </c>
    </row>
    <row r="23" spans="1:18" x14ac:dyDescent="0.2">
      <c r="A23" t="s">
        <v>7</v>
      </c>
      <c r="B23" t="s">
        <v>9</v>
      </c>
      <c r="C23">
        <v>2</v>
      </c>
      <c r="D23">
        <v>9</v>
      </c>
      <c r="E23">
        <v>2020</v>
      </c>
      <c r="G23">
        <v>40707.316633340466</v>
      </c>
    </row>
    <row r="24" spans="1:18" x14ac:dyDescent="0.2">
      <c r="A24" t="s">
        <v>7</v>
      </c>
      <c r="B24" t="s">
        <v>9</v>
      </c>
      <c r="C24">
        <v>2</v>
      </c>
      <c r="D24">
        <v>10</v>
      </c>
      <c r="E24">
        <v>2020</v>
      </c>
      <c r="G24">
        <v>40754.943568695737</v>
      </c>
    </row>
    <row r="25" spans="1:18" x14ac:dyDescent="0.2">
      <c r="A25" t="s">
        <v>7</v>
      </c>
      <c r="B25" t="s">
        <v>9</v>
      </c>
      <c r="C25">
        <v>2</v>
      </c>
      <c r="D25">
        <v>11</v>
      </c>
      <c r="E25">
        <v>2020</v>
      </c>
      <c r="G25">
        <v>40800.16441118122</v>
      </c>
    </row>
    <row r="26" spans="1:18" x14ac:dyDescent="0.2">
      <c r="A26" t="s">
        <v>7</v>
      </c>
      <c r="B26" t="s">
        <v>9</v>
      </c>
      <c r="C26">
        <v>2</v>
      </c>
      <c r="D26">
        <v>12</v>
      </c>
      <c r="E26">
        <v>2020</v>
      </c>
      <c r="G26">
        <v>40844.01505585407</v>
      </c>
    </row>
    <row r="27" spans="1:18" x14ac:dyDescent="0.2">
      <c r="A27" t="s">
        <v>7</v>
      </c>
      <c r="B27" t="s">
        <v>9</v>
      </c>
      <c r="C27">
        <v>2</v>
      </c>
      <c r="D27">
        <v>1</v>
      </c>
      <c r="E27">
        <v>2021</v>
      </c>
      <c r="G27">
        <v>40870.148676535689</v>
      </c>
    </row>
    <row r="28" spans="1:18" x14ac:dyDescent="0.2">
      <c r="A28" t="s">
        <v>7</v>
      </c>
      <c r="B28" t="s">
        <v>9</v>
      </c>
      <c r="C28">
        <v>2</v>
      </c>
      <c r="D28">
        <v>2</v>
      </c>
      <c r="E28">
        <v>2021</v>
      </c>
      <c r="G28">
        <v>40893.36875380799</v>
      </c>
    </row>
    <row r="29" spans="1:18" x14ac:dyDescent="0.2">
      <c r="A29" t="s">
        <v>7</v>
      </c>
      <c r="B29" t="s">
        <v>9</v>
      </c>
      <c r="C29">
        <v>2</v>
      </c>
      <c r="D29">
        <v>3</v>
      </c>
      <c r="E29">
        <v>2021</v>
      </c>
      <c r="G29">
        <v>40854.392678329721</v>
      </c>
    </row>
    <row r="30" spans="1:18" x14ac:dyDescent="0.2">
      <c r="A30" t="s">
        <v>7</v>
      </c>
      <c r="B30" t="s">
        <v>10</v>
      </c>
      <c r="C30">
        <v>3</v>
      </c>
      <c r="D30">
        <v>2</v>
      </c>
      <c r="E30">
        <v>2020</v>
      </c>
      <c r="F30">
        <v>148511</v>
      </c>
    </row>
    <row r="31" spans="1:18" x14ac:dyDescent="0.2">
      <c r="A31" t="s">
        <v>7</v>
      </c>
      <c r="B31" t="s">
        <v>10</v>
      </c>
      <c r="C31">
        <v>3</v>
      </c>
      <c r="D31">
        <v>3</v>
      </c>
      <c r="E31">
        <v>2020</v>
      </c>
      <c r="F31">
        <v>141143</v>
      </c>
    </row>
    <row r="32" spans="1:18" x14ac:dyDescent="0.2">
      <c r="A32" t="s">
        <v>7</v>
      </c>
      <c r="B32" t="s">
        <v>10</v>
      </c>
      <c r="C32">
        <v>3</v>
      </c>
      <c r="D32">
        <v>4</v>
      </c>
      <c r="E32">
        <v>2020</v>
      </c>
      <c r="G32">
        <v>133184.28800950409</v>
      </c>
    </row>
    <row r="33" spans="1:7" x14ac:dyDescent="0.2">
      <c r="A33" t="s">
        <v>7</v>
      </c>
      <c r="B33" t="s">
        <v>10</v>
      </c>
      <c r="C33">
        <v>3</v>
      </c>
      <c r="D33">
        <v>5</v>
      </c>
      <c r="E33">
        <v>2020</v>
      </c>
      <c r="G33">
        <v>134924.10933080569</v>
      </c>
    </row>
    <row r="34" spans="1:7" x14ac:dyDescent="0.2">
      <c r="A34" t="s">
        <v>7</v>
      </c>
      <c r="B34" t="s">
        <v>10</v>
      </c>
      <c r="C34">
        <v>3</v>
      </c>
      <c r="D34">
        <v>6</v>
      </c>
      <c r="E34">
        <v>2020</v>
      </c>
      <c r="G34">
        <v>137058.38306694478</v>
      </c>
    </row>
    <row r="35" spans="1:7" x14ac:dyDescent="0.2">
      <c r="A35" t="s">
        <v>7</v>
      </c>
      <c r="B35" t="s">
        <v>10</v>
      </c>
      <c r="C35">
        <v>3</v>
      </c>
      <c r="D35">
        <v>7</v>
      </c>
      <c r="E35">
        <v>2020</v>
      </c>
      <c r="G35">
        <v>138591.52930285575</v>
      </c>
    </row>
    <row r="36" spans="1:7" x14ac:dyDescent="0.2">
      <c r="A36" t="s">
        <v>7</v>
      </c>
      <c r="B36" t="s">
        <v>10</v>
      </c>
      <c r="C36">
        <v>3</v>
      </c>
      <c r="D36">
        <v>8</v>
      </c>
      <c r="E36">
        <v>2020</v>
      </c>
      <c r="G36">
        <v>137286.14531830046</v>
      </c>
    </row>
    <row r="37" spans="1:7" x14ac:dyDescent="0.2">
      <c r="A37" t="s">
        <v>7</v>
      </c>
      <c r="B37" t="s">
        <v>10</v>
      </c>
      <c r="C37">
        <v>3</v>
      </c>
      <c r="D37">
        <v>9</v>
      </c>
      <c r="E37">
        <v>2020</v>
      </c>
      <c r="G37">
        <v>135429.66613587539</v>
      </c>
    </row>
    <row r="38" spans="1:7" x14ac:dyDescent="0.2">
      <c r="A38" t="s">
        <v>7</v>
      </c>
      <c r="B38" t="s">
        <v>10</v>
      </c>
      <c r="C38">
        <v>3</v>
      </c>
      <c r="D38">
        <v>10</v>
      </c>
      <c r="E38">
        <v>2020</v>
      </c>
      <c r="G38">
        <v>135194.29903667525</v>
      </c>
    </row>
    <row r="39" spans="1:7" x14ac:dyDescent="0.2">
      <c r="A39" t="s">
        <v>7</v>
      </c>
      <c r="B39" t="s">
        <v>10</v>
      </c>
      <c r="C39">
        <v>3</v>
      </c>
      <c r="D39">
        <v>11</v>
      </c>
      <c r="E39">
        <v>2020</v>
      </c>
      <c r="G39">
        <v>135725.82925209607</v>
      </c>
    </row>
    <row r="40" spans="1:7" x14ac:dyDescent="0.2">
      <c r="A40" t="s">
        <v>7</v>
      </c>
      <c r="B40" t="s">
        <v>10</v>
      </c>
      <c r="C40">
        <v>3</v>
      </c>
      <c r="D40">
        <v>12</v>
      </c>
      <c r="E40">
        <v>2020</v>
      </c>
      <c r="G40">
        <v>144943.79957557583</v>
      </c>
    </row>
    <row r="41" spans="1:7" x14ac:dyDescent="0.2">
      <c r="A41" t="s">
        <v>7</v>
      </c>
      <c r="B41" t="s">
        <v>10</v>
      </c>
      <c r="C41">
        <v>3</v>
      </c>
      <c r="D41">
        <v>1</v>
      </c>
      <c r="E41">
        <v>2021</v>
      </c>
      <c r="G41">
        <v>137034.21366566126</v>
      </c>
    </row>
    <row r="42" spans="1:7" x14ac:dyDescent="0.2">
      <c r="A42" t="s">
        <v>7</v>
      </c>
      <c r="B42" t="s">
        <v>10</v>
      </c>
      <c r="C42">
        <v>3</v>
      </c>
      <c r="D42">
        <v>2</v>
      </c>
      <c r="E42">
        <v>2021</v>
      </c>
      <c r="G42">
        <v>146287.8817785806</v>
      </c>
    </row>
    <row r="43" spans="1:7" x14ac:dyDescent="0.2">
      <c r="A43" t="s">
        <v>7</v>
      </c>
      <c r="B43" t="s">
        <v>10</v>
      </c>
      <c r="C43">
        <v>3</v>
      </c>
      <c r="D43">
        <v>3</v>
      </c>
      <c r="E43">
        <v>2021</v>
      </c>
      <c r="G43">
        <v>137442.60011535362</v>
      </c>
    </row>
    <row r="44" spans="1:7" x14ac:dyDescent="0.2">
      <c r="A44" t="s">
        <v>7</v>
      </c>
      <c r="B44" t="s">
        <v>11</v>
      </c>
      <c r="C44">
        <v>4</v>
      </c>
      <c r="D44">
        <v>2</v>
      </c>
      <c r="E44">
        <v>2020</v>
      </c>
      <c r="F44">
        <v>43658</v>
      </c>
    </row>
    <row r="45" spans="1:7" x14ac:dyDescent="0.2">
      <c r="A45" t="s">
        <v>7</v>
      </c>
      <c r="B45" t="s">
        <v>11</v>
      </c>
      <c r="C45">
        <v>4</v>
      </c>
      <c r="D45">
        <v>3</v>
      </c>
      <c r="E45">
        <v>2020</v>
      </c>
      <c r="F45">
        <v>43853</v>
      </c>
    </row>
    <row r="46" spans="1:7" x14ac:dyDescent="0.2">
      <c r="A46" t="s">
        <v>7</v>
      </c>
      <c r="B46" t="s">
        <v>11</v>
      </c>
      <c r="C46">
        <v>4</v>
      </c>
      <c r="D46">
        <v>4</v>
      </c>
      <c r="E46">
        <v>2020</v>
      </c>
      <c r="G46">
        <v>39395.955143828127</v>
      </c>
    </row>
    <row r="47" spans="1:7" x14ac:dyDescent="0.2">
      <c r="A47" t="s">
        <v>7</v>
      </c>
      <c r="B47" t="s">
        <v>11</v>
      </c>
      <c r="C47">
        <v>4</v>
      </c>
      <c r="D47">
        <v>5</v>
      </c>
      <c r="E47">
        <v>2020</v>
      </c>
      <c r="G47">
        <v>39879.763837937469</v>
      </c>
    </row>
    <row r="48" spans="1:7" x14ac:dyDescent="0.2">
      <c r="A48" t="s">
        <v>7</v>
      </c>
      <c r="B48" t="s">
        <v>11</v>
      </c>
      <c r="C48">
        <v>4</v>
      </c>
      <c r="D48">
        <v>6</v>
      </c>
      <c r="E48">
        <v>2020</v>
      </c>
      <c r="G48">
        <v>40473.2616738996</v>
      </c>
    </row>
    <row r="49" spans="1:7" x14ac:dyDescent="0.2">
      <c r="A49" t="s">
        <v>7</v>
      </c>
      <c r="B49" t="s">
        <v>11</v>
      </c>
      <c r="C49">
        <v>4</v>
      </c>
      <c r="D49">
        <v>7</v>
      </c>
      <c r="E49">
        <v>2020</v>
      </c>
      <c r="G49">
        <v>40899.598257543606</v>
      </c>
    </row>
    <row r="50" spans="1:7" x14ac:dyDescent="0.2">
      <c r="A50" t="s">
        <v>7</v>
      </c>
      <c r="B50" t="s">
        <v>11</v>
      </c>
      <c r="C50">
        <v>4</v>
      </c>
      <c r="D50">
        <v>8</v>
      </c>
      <c r="E50">
        <v>2020</v>
      </c>
      <c r="G50">
        <v>40536.597693550953</v>
      </c>
    </row>
    <row r="51" spans="1:7" x14ac:dyDescent="0.2">
      <c r="A51" t="s">
        <v>7</v>
      </c>
      <c r="B51" t="s">
        <v>11</v>
      </c>
      <c r="C51">
        <v>4</v>
      </c>
      <c r="D51">
        <v>9</v>
      </c>
      <c r="E51">
        <v>2020</v>
      </c>
      <c r="G51">
        <v>40020.348836330209</v>
      </c>
    </row>
    <row r="52" spans="1:7" x14ac:dyDescent="0.2">
      <c r="A52" t="s">
        <v>7</v>
      </c>
      <c r="B52" t="s">
        <v>11</v>
      </c>
      <c r="C52">
        <v>4</v>
      </c>
      <c r="D52">
        <v>10</v>
      </c>
      <c r="E52">
        <v>2020</v>
      </c>
      <c r="G52">
        <v>39954.898064169807</v>
      </c>
    </row>
    <row r="53" spans="1:7" x14ac:dyDescent="0.2">
      <c r="A53" t="s">
        <v>7</v>
      </c>
      <c r="B53" t="s">
        <v>11</v>
      </c>
      <c r="C53">
        <v>4</v>
      </c>
      <c r="D53">
        <v>11</v>
      </c>
      <c r="E53">
        <v>2020</v>
      </c>
      <c r="G53">
        <v>40102.705736287542</v>
      </c>
    </row>
    <row r="54" spans="1:7" x14ac:dyDescent="0.2">
      <c r="A54" t="s">
        <v>7</v>
      </c>
      <c r="B54" t="s">
        <v>11</v>
      </c>
      <c r="C54">
        <v>4</v>
      </c>
      <c r="D54">
        <v>12</v>
      </c>
      <c r="E54">
        <v>2020</v>
      </c>
      <c r="G54">
        <v>42666.03458502522</v>
      </c>
    </row>
    <row r="55" spans="1:7" x14ac:dyDescent="0.2">
      <c r="A55" t="s">
        <v>7</v>
      </c>
      <c r="B55" t="s">
        <v>11</v>
      </c>
      <c r="C55">
        <v>4</v>
      </c>
      <c r="D55">
        <v>1</v>
      </c>
      <c r="E55">
        <v>2021</v>
      </c>
      <c r="G55">
        <v>40466.540658166996</v>
      </c>
    </row>
    <row r="56" spans="1:7" x14ac:dyDescent="0.2">
      <c r="A56" t="s">
        <v>7</v>
      </c>
      <c r="B56" t="s">
        <v>11</v>
      </c>
      <c r="C56">
        <v>4</v>
      </c>
      <c r="D56">
        <v>2</v>
      </c>
      <c r="E56">
        <v>2021</v>
      </c>
      <c r="G56">
        <v>43039.796331389414</v>
      </c>
    </row>
    <row r="57" spans="1:7" x14ac:dyDescent="0.2">
      <c r="A57" t="s">
        <v>7</v>
      </c>
      <c r="B57" t="s">
        <v>11</v>
      </c>
      <c r="C57">
        <v>4</v>
      </c>
      <c r="D57">
        <v>3</v>
      </c>
      <c r="E57">
        <v>2021</v>
      </c>
      <c r="G57">
        <v>40580.104569873627</v>
      </c>
    </row>
    <row r="58" spans="1:7" x14ac:dyDescent="0.2">
      <c r="A58" t="s">
        <v>7</v>
      </c>
      <c r="B58" t="s">
        <v>12</v>
      </c>
      <c r="C58">
        <v>5</v>
      </c>
      <c r="D58">
        <v>2</v>
      </c>
      <c r="E58">
        <v>2020</v>
      </c>
      <c r="F58">
        <v>144552</v>
      </c>
    </row>
    <row r="59" spans="1:7" x14ac:dyDescent="0.2">
      <c r="A59" t="s">
        <v>7</v>
      </c>
      <c r="B59" t="s">
        <v>12</v>
      </c>
      <c r="C59">
        <v>5</v>
      </c>
      <c r="D59">
        <v>3</v>
      </c>
      <c r="E59">
        <v>2020</v>
      </c>
      <c r="F59">
        <v>138196</v>
      </c>
    </row>
    <row r="60" spans="1:7" x14ac:dyDescent="0.2">
      <c r="A60" t="s">
        <v>7</v>
      </c>
      <c r="B60" t="s">
        <v>12</v>
      </c>
      <c r="C60">
        <v>5</v>
      </c>
      <c r="D60">
        <v>4</v>
      </c>
      <c r="E60">
        <v>2020</v>
      </c>
      <c r="G60">
        <v>119770.80024363461</v>
      </c>
    </row>
    <row r="61" spans="1:7" x14ac:dyDescent="0.2">
      <c r="A61" t="s">
        <v>7</v>
      </c>
      <c r="B61" t="s">
        <v>12</v>
      </c>
      <c r="C61">
        <v>5</v>
      </c>
      <c r="D61">
        <v>5</v>
      </c>
      <c r="E61">
        <v>2020</v>
      </c>
      <c r="G61">
        <v>122583.85367155149</v>
      </c>
    </row>
    <row r="62" spans="1:7" x14ac:dyDescent="0.2">
      <c r="A62" t="s">
        <v>7</v>
      </c>
      <c r="B62" t="s">
        <v>12</v>
      </c>
      <c r="C62">
        <v>5</v>
      </c>
      <c r="D62">
        <v>6</v>
      </c>
      <c r="E62">
        <v>2020</v>
      </c>
      <c r="G62">
        <v>126034.68277454651</v>
      </c>
    </row>
    <row r="63" spans="1:7" x14ac:dyDescent="0.2">
      <c r="A63" t="s">
        <v>7</v>
      </c>
      <c r="B63" t="s">
        <v>12</v>
      </c>
      <c r="C63">
        <v>5</v>
      </c>
      <c r="D63">
        <v>7</v>
      </c>
      <c r="E63">
        <v>2020</v>
      </c>
      <c r="G63">
        <v>128513.57081990088</v>
      </c>
    </row>
    <row r="64" spans="1:7" x14ac:dyDescent="0.2">
      <c r="A64" t="s">
        <v>7</v>
      </c>
      <c r="B64" t="s">
        <v>12</v>
      </c>
      <c r="C64">
        <v>5</v>
      </c>
      <c r="D64">
        <v>8</v>
      </c>
      <c r="E64">
        <v>2020</v>
      </c>
      <c r="G64">
        <v>126402.94322410057</v>
      </c>
    </row>
    <row r="65" spans="1:7" x14ac:dyDescent="0.2">
      <c r="A65" t="s">
        <v>7</v>
      </c>
      <c r="B65" t="s">
        <v>12</v>
      </c>
      <c r="C65">
        <v>5</v>
      </c>
      <c r="D65">
        <v>9</v>
      </c>
      <c r="E65">
        <v>2020</v>
      </c>
      <c r="G65">
        <v>123401.26996947572</v>
      </c>
    </row>
    <row r="66" spans="1:7" x14ac:dyDescent="0.2">
      <c r="A66" t="s">
        <v>7</v>
      </c>
      <c r="B66" t="s">
        <v>12</v>
      </c>
      <c r="C66">
        <v>5</v>
      </c>
      <c r="D66">
        <v>10</v>
      </c>
      <c r="E66">
        <v>2020</v>
      </c>
      <c r="G66">
        <v>123020.71351973149</v>
      </c>
    </row>
    <row r="67" spans="1:7" x14ac:dyDescent="0.2">
      <c r="A67" t="s">
        <v>7</v>
      </c>
      <c r="B67" t="s">
        <v>12</v>
      </c>
      <c r="C67">
        <v>5</v>
      </c>
      <c r="D67">
        <v>11</v>
      </c>
      <c r="E67">
        <v>2020</v>
      </c>
      <c r="G67">
        <v>123880.12527438931</v>
      </c>
    </row>
    <row r="68" spans="1:7" x14ac:dyDescent="0.2">
      <c r="A68" t="s">
        <v>7</v>
      </c>
      <c r="B68" t="s">
        <v>12</v>
      </c>
      <c r="C68">
        <v>5</v>
      </c>
      <c r="D68">
        <v>12</v>
      </c>
      <c r="E68">
        <v>2020</v>
      </c>
      <c r="G68">
        <v>138784.32417080304</v>
      </c>
    </row>
    <row r="69" spans="1:7" x14ac:dyDescent="0.2">
      <c r="A69" t="s">
        <v>7</v>
      </c>
      <c r="B69" t="s">
        <v>12</v>
      </c>
      <c r="C69">
        <v>5</v>
      </c>
      <c r="D69">
        <v>1</v>
      </c>
      <c r="E69">
        <v>2021</v>
      </c>
      <c r="G69">
        <v>125995.60415405899</v>
      </c>
    </row>
    <row r="70" spans="1:7" x14ac:dyDescent="0.2">
      <c r="A70" t="s">
        <v>7</v>
      </c>
      <c r="B70" t="s">
        <v>12</v>
      </c>
      <c r="C70">
        <v>5</v>
      </c>
      <c r="D70">
        <v>2</v>
      </c>
      <c r="E70">
        <v>2021</v>
      </c>
      <c r="G70">
        <v>140957.52149990344</v>
      </c>
    </row>
    <row r="71" spans="1:7" x14ac:dyDescent="0.2">
      <c r="A71" t="s">
        <v>7</v>
      </c>
      <c r="B71" t="s">
        <v>12</v>
      </c>
      <c r="C71">
        <v>5</v>
      </c>
      <c r="D71">
        <v>3</v>
      </c>
      <c r="E71">
        <v>2021</v>
      </c>
      <c r="G71">
        <v>126655.90926019622</v>
      </c>
    </row>
    <row r="72" spans="1:7" x14ac:dyDescent="0.2">
      <c r="A72" t="s">
        <v>7</v>
      </c>
      <c r="B72" t="s">
        <v>13</v>
      </c>
      <c r="C72">
        <v>6</v>
      </c>
      <c r="D72">
        <v>2</v>
      </c>
      <c r="E72">
        <v>2020</v>
      </c>
      <c r="F72">
        <v>198769</v>
      </c>
    </row>
    <row r="73" spans="1:7" x14ac:dyDescent="0.2">
      <c r="A73" t="s">
        <v>7</v>
      </c>
      <c r="B73" t="s">
        <v>13</v>
      </c>
      <c r="C73">
        <v>6</v>
      </c>
      <c r="D73">
        <v>3</v>
      </c>
      <c r="E73">
        <v>2020</v>
      </c>
      <c r="F73">
        <v>185841</v>
      </c>
    </row>
    <row r="74" spans="1:7" x14ac:dyDescent="0.2">
      <c r="A74" t="s">
        <v>7</v>
      </c>
      <c r="B74" t="s">
        <v>13</v>
      </c>
      <c r="C74">
        <v>6</v>
      </c>
      <c r="D74">
        <v>4</v>
      </c>
      <c r="E74">
        <v>2020</v>
      </c>
      <c r="G74">
        <v>162031.643914863</v>
      </c>
    </row>
    <row r="75" spans="1:7" x14ac:dyDescent="0.2">
      <c r="A75" t="s">
        <v>7</v>
      </c>
      <c r="B75" t="s">
        <v>13</v>
      </c>
      <c r="C75">
        <v>6</v>
      </c>
      <c r="D75">
        <v>5</v>
      </c>
      <c r="E75">
        <v>2020</v>
      </c>
      <c r="G75">
        <v>166201.90792483499</v>
      </c>
    </row>
    <row r="76" spans="1:7" x14ac:dyDescent="0.2">
      <c r="A76" t="s">
        <v>7</v>
      </c>
      <c r="B76" t="s">
        <v>13</v>
      </c>
      <c r="C76">
        <v>6</v>
      </c>
      <c r="D76">
        <v>6</v>
      </c>
      <c r="E76">
        <v>2020</v>
      </c>
      <c r="G76">
        <v>171317.65449045956</v>
      </c>
    </row>
    <row r="77" spans="1:7" x14ac:dyDescent="0.2">
      <c r="A77" t="s">
        <v>7</v>
      </c>
      <c r="B77" t="s">
        <v>13</v>
      </c>
      <c r="C77">
        <v>6</v>
      </c>
      <c r="D77">
        <v>7</v>
      </c>
      <c r="E77">
        <v>2020</v>
      </c>
      <c r="G77">
        <v>174992.52873838536</v>
      </c>
    </row>
    <row r="78" spans="1:7" x14ac:dyDescent="0.2">
      <c r="A78" t="s">
        <v>7</v>
      </c>
      <c r="B78" t="s">
        <v>13</v>
      </c>
      <c r="C78">
        <v>6</v>
      </c>
      <c r="D78">
        <v>8</v>
      </c>
      <c r="E78">
        <v>2020</v>
      </c>
      <c r="G78">
        <v>171863.58912640731</v>
      </c>
    </row>
    <row r="79" spans="1:7" x14ac:dyDescent="0.2">
      <c r="A79" t="s">
        <v>7</v>
      </c>
      <c r="B79" t="s">
        <v>13</v>
      </c>
      <c r="C79">
        <v>6</v>
      </c>
      <c r="D79">
        <v>9</v>
      </c>
      <c r="E79">
        <v>2020</v>
      </c>
      <c r="G79">
        <v>167413.7021035621</v>
      </c>
    </row>
    <row r="80" spans="1:7" x14ac:dyDescent="0.2">
      <c r="A80" t="s">
        <v>7</v>
      </c>
      <c r="B80" t="s">
        <v>13</v>
      </c>
      <c r="C80">
        <v>6</v>
      </c>
      <c r="D80">
        <v>10</v>
      </c>
      <c r="E80">
        <v>2020</v>
      </c>
      <c r="G80">
        <v>166849.53903066012</v>
      </c>
    </row>
    <row r="81" spans="1:7" x14ac:dyDescent="0.2">
      <c r="A81" t="s">
        <v>7</v>
      </c>
      <c r="B81" t="s">
        <v>13</v>
      </c>
      <c r="C81">
        <v>6</v>
      </c>
      <c r="D81">
        <v>11</v>
      </c>
      <c r="E81">
        <v>2020</v>
      </c>
      <c r="G81">
        <v>168123.59016478679</v>
      </c>
    </row>
    <row r="82" spans="1:7" x14ac:dyDescent="0.2">
      <c r="A82" t="s">
        <v>7</v>
      </c>
      <c r="B82" t="s">
        <v>13</v>
      </c>
      <c r="C82">
        <v>6</v>
      </c>
      <c r="D82">
        <v>12</v>
      </c>
      <c r="E82">
        <v>2020</v>
      </c>
      <c r="G82">
        <v>190218.60039045644</v>
      </c>
    </row>
    <row r="83" spans="1:7" x14ac:dyDescent="0.2">
      <c r="A83" t="s">
        <v>7</v>
      </c>
      <c r="B83" t="s">
        <v>13</v>
      </c>
      <c r="C83">
        <v>6</v>
      </c>
      <c r="D83">
        <v>1</v>
      </c>
      <c r="E83">
        <v>2021</v>
      </c>
      <c r="G83">
        <v>171259.72165386242</v>
      </c>
    </row>
    <row r="84" spans="1:7" x14ac:dyDescent="0.2">
      <c r="A84" t="s">
        <v>7</v>
      </c>
      <c r="B84" t="s">
        <v>13</v>
      </c>
      <c r="C84">
        <v>6</v>
      </c>
      <c r="D84">
        <v>2</v>
      </c>
      <c r="E84">
        <v>2021</v>
      </c>
      <c r="G84">
        <v>193440.29768144106</v>
      </c>
    </row>
    <row r="85" spans="1:7" x14ac:dyDescent="0.2">
      <c r="A85" t="s">
        <v>7</v>
      </c>
      <c r="B85" t="s">
        <v>13</v>
      </c>
      <c r="C85">
        <v>6</v>
      </c>
      <c r="D85">
        <v>3</v>
      </c>
      <c r="E85">
        <v>2021</v>
      </c>
      <c r="G85">
        <v>172238.60338870523</v>
      </c>
    </row>
    <row r="86" spans="1:7" x14ac:dyDescent="0.2">
      <c r="A86" t="s">
        <v>7</v>
      </c>
      <c r="B86" t="s">
        <v>14</v>
      </c>
      <c r="C86">
        <v>7</v>
      </c>
      <c r="D86">
        <v>2</v>
      </c>
      <c r="E86">
        <v>2020</v>
      </c>
      <c r="F86">
        <v>207009</v>
      </c>
    </row>
    <row r="87" spans="1:7" x14ac:dyDescent="0.2">
      <c r="A87" t="s">
        <v>7</v>
      </c>
      <c r="B87" t="s">
        <v>14</v>
      </c>
      <c r="C87">
        <v>7</v>
      </c>
      <c r="D87">
        <v>3</v>
      </c>
      <c r="E87">
        <v>2020</v>
      </c>
      <c r="F87">
        <v>191814</v>
      </c>
    </row>
    <row r="88" spans="1:7" x14ac:dyDescent="0.2">
      <c r="A88" t="s">
        <v>7</v>
      </c>
      <c r="B88" t="s">
        <v>14</v>
      </c>
      <c r="C88">
        <v>7</v>
      </c>
      <c r="D88">
        <v>4</v>
      </c>
      <c r="E88">
        <v>2020</v>
      </c>
      <c r="G88">
        <v>183257.02609267613</v>
      </c>
    </row>
    <row r="89" spans="1:7" x14ac:dyDescent="0.2">
      <c r="A89" t="s">
        <v>7</v>
      </c>
      <c r="B89" t="s">
        <v>14</v>
      </c>
      <c r="C89">
        <v>7</v>
      </c>
      <c r="D89">
        <v>5</v>
      </c>
      <c r="E89">
        <v>2020</v>
      </c>
      <c r="G89">
        <v>185953.24630302435</v>
      </c>
    </row>
    <row r="90" spans="1:7" x14ac:dyDescent="0.2">
      <c r="A90" t="s">
        <v>7</v>
      </c>
      <c r="B90" t="s">
        <v>14</v>
      </c>
      <c r="C90">
        <v>7</v>
      </c>
      <c r="D90">
        <v>6</v>
      </c>
      <c r="E90">
        <v>2020</v>
      </c>
      <c r="G90">
        <v>189260.75375297817</v>
      </c>
    </row>
    <row r="91" spans="1:7" x14ac:dyDescent="0.2">
      <c r="A91" t="s">
        <v>7</v>
      </c>
      <c r="B91" t="s">
        <v>14</v>
      </c>
      <c r="C91">
        <v>7</v>
      </c>
      <c r="D91">
        <v>7</v>
      </c>
      <c r="E91">
        <v>2020</v>
      </c>
      <c r="G91">
        <v>191636.68731355207</v>
      </c>
    </row>
    <row r="92" spans="1:7" x14ac:dyDescent="0.2">
      <c r="A92" t="s">
        <v>7</v>
      </c>
      <c r="B92" t="s">
        <v>14</v>
      </c>
      <c r="C92">
        <v>7</v>
      </c>
      <c r="D92">
        <v>8</v>
      </c>
      <c r="E92">
        <v>2020</v>
      </c>
      <c r="G92">
        <v>189613.71941545221</v>
      </c>
    </row>
    <row r="93" spans="1:7" x14ac:dyDescent="0.2">
      <c r="A93" t="s">
        <v>7</v>
      </c>
      <c r="B93" t="s">
        <v>14</v>
      </c>
      <c r="C93">
        <v>7</v>
      </c>
      <c r="D93">
        <v>9</v>
      </c>
      <c r="E93">
        <v>2020</v>
      </c>
      <c r="G93">
        <v>186736.71323644961</v>
      </c>
    </row>
    <row r="94" spans="1:7" x14ac:dyDescent="0.2">
      <c r="A94" t="s">
        <v>7</v>
      </c>
      <c r="B94" t="s">
        <v>14</v>
      </c>
      <c r="C94">
        <v>7</v>
      </c>
      <c r="D94">
        <v>10</v>
      </c>
      <c r="E94">
        <v>2020</v>
      </c>
      <c r="G94">
        <v>186371.96225774579</v>
      </c>
    </row>
    <row r="95" spans="1:7" x14ac:dyDescent="0.2">
      <c r="A95" t="s">
        <v>7</v>
      </c>
      <c r="B95" t="s">
        <v>14</v>
      </c>
      <c r="C95">
        <v>7</v>
      </c>
      <c r="D95">
        <v>11</v>
      </c>
      <c r="E95">
        <v>2020</v>
      </c>
      <c r="G95">
        <v>187195.68047046213</v>
      </c>
    </row>
    <row r="96" spans="1:7" x14ac:dyDescent="0.2">
      <c r="A96" t="s">
        <v>7</v>
      </c>
      <c r="B96" t="s">
        <v>14</v>
      </c>
      <c r="C96">
        <v>7</v>
      </c>
      <c r="D96">
        <v>12</v>
      </c>
      <c r="E96">
        <v>2020</v>
      </c>
      <c r="G96">
        <v>201480.87032315493</v>
      </c>
    </row>
    <row r="97" spans="1:7" x14ac:dyDescent="0.2">
      <c r="A97" t="s">
        <v>7</v>
      </c>
      <c r="B97" t="s">
        <v>14</v>
      </c>
      <c r="C97">
        <v>7</v>
      </c>
      <c r="D97">
        <v>1</v>
      </c>
      <c r="E97">
        <v>2021</v>
      </c>
      <c r="G97">
        <v>189223.29816635285</v>
      </c>
    </row>
    <row r="98" spans="1:7" x14ac:dyDescent="0.2">
      <c r="A98" t="s">
        <v>7</v>
      </c>
      <c r="B98" t="s">
        <v>14</v>
      </c>
      <c r="C98">
        <v>7</v>
      </c>
      <c r="D98">
        <v>2</v>
      </c>
      <c r="E98">
        <v>2021</v>
      </c>
      <c r="G98">
        <v>203563.8092754145</v>
      </c>
    </row>
    <row r="99" spans="1:7" x14ac:dyDescent="0.2">
      <c r="A99" t="s">
        <v>7</v>
      </c>
      <c r="B99" t="s">
        <v>14</v>
      </c>
      <c r="C99">
        <v>7</v>
      </c>
      <c r="D99">
        <v>3</v>
      </c>
      <c r="E99">
        <v>2021</v>
      </c>
      <c r="G99">
        <v>189856.17913281271</v>
      </c>
    </row>
    <row r="100" spans="1:7" x14ac:dyDescent="0.2">
      <c r="A100" t="s">
        <v>7</v>
      </c>
      <c r="B100" t="s">
        <v>15</v>
      </c>
      <c r="C100">
        <v>8</v>
      </c>
      <c r="D100">
        <v>2</v>
      </c>
      <c r="E100">
        <v>2020</v>
      </c>
      <c r="F100">
        <v>87823</v>
      </c>
    </row>
    <row r="101" spans="1:7" x14ac:dyDescent="0.2">
      <c r="A101" t="s">
        <v>7</v>
      </c>
      <c r="B101" t="s">
        <v>15</v>
      </c>
      <c r="C101">
        <v>8</v>
      </c>
      <c r="D101">
        <v>3</v>
      </c>
      <c r="E101">
        <v>2020</v>
      </c>
      <c r="F101">
        <v>77068</v>
      </c>
    </row>
    <row r="102" spans="1:7" x14ac:dyDescent="0.2">
      <c r="A102" t="s">
        <v>7</v>
      </c>
      <c r="B102" t="s">
        <v>15</v>
      </c>
      <c r="C102">
        <v>8</v>
      </c>
      <c r="D102">
        <v>4</v>
      </c>
      <c r="E102">
        <v>2020</v>
      </c>
      <c r="G102">
        <v>66710.929331070307</v>
      </c>
    </row>
    <row r="103" spans="1:7" x14ac:dyDescent="0.2">
      <c r="A103" t="s">
        <v>7</v>
      </c>
      <c r="B103" t="s">
        <v>15</v>
      </c>
      <c r="C103">
        <v>8</v>
      </c>
      <c r="D103">
        <v>5</v>
      </c>
      <c r="E103">
        <v>2020</v>
      </c>
      <c r="G103">
        <v>69107.479270118391</v>
      </c>
    </row>
    <row r="104" spans="1:7" x14ac:dyDescent="0.2">
      <c r="A104" t="s">
        <v>7</v>
      </c>
      <c r="B104" t="s">
        <v>15</v>
      </c>
      <c r="C104">
        <v>8</v>
      </c>
      <c r="D104">
        <v>6</v>
      </c>
      <c r="E104">
        <v>2020</v>
      </c>
      <c r="G104">
        <v>72047.37518335467</v>
      </c>
    </row>
    <row r="105" spans="1:7" x14ac:dyDescent="0.2">
      <c r="A105" t="s">
        <v>7</v>
      </c>
      <c r="B105" t="s">
        <v>15</v>
      </c>
      <c r="C105">
        <v>8</v>
      </c>
      <c r="D105">
        <v>7</v>
      </c>
      <c r="E105">
        <v>2020</v>
      </c>
      <c r="G105">
        <v>74159.236598798991</v>
      </c>
    </row>
    <row r="106" spans="1:7" x14ac:dyDescent="0.2">
      <c r="A106" t="s">
        <v>7</v>
      </c>
      <c r="B106" t="s">
        <v>15</v>
      </c>
      <c r="C106">
        <v>8</v>
      </c>
      <c r="D106">
        <v>8</v>
      </c>
      <c r="E106">
        <v>2020</v>
      </c>
      <c r="G106">
        <v>72361.110624414578</v>
      </c>
    </row>
    <row r="107" spans="1:7" x14ac:dyDescent="0.2">
      <c r="A107" t="s">
        <v>7</v>
      </c>
      <c r="B107" t="s">
        <v>15</v>
      </c>
      <c r="C107">
        <v>8</v>
      </c>
      <c r="D107">
        <v>9</v>
      </c>
      <c r="E107">
        <v>2020</v>
      </c>
      <c r="G107">
        <v>69803.868097833591</v>
      </c>
    </row>
    <row r="108" spans="1:7" x14ac:dyDescent="0.2">
      <c r="A108" t="s">
        <v>7</v>
      </c>
      <c r="B108" t="s">
        <v>15</v>
      </c>
      <c r="C108">
        <v>8</v>
      </c>
      <c r="D108">
        <v>10</v>
      </c>
      <c r="E108">
        <v>2020</v>
      </c>
      <c r="G108">
        <v>69479.657214603314</v>
      </c>
    </row>
    <row r="109" spans="1:7" x14ac:dyDescent="0.2">
      <c r="A109" t="s">
        <v>7</v>
      </c>
      <c r="B109" t="s">
        <v>15</v>
      </c>
      <c r="C109">
        <v>8</v>
      </c>
      <c r="D109">
        <v>11</v>
      </c>
      <c r="E109">
        <v>2020</v>
      </c>
      <c r="G109">
        <v>70211.823609952437</v>
      </c>
    </row>
    <row r="110" spans="1:7" x14ac:dyDescent="0.2">
      <c r="A110" t="s">
        <v>7</v>
      </c>
      <c r="B110" t="s">
        <v>15</v>
      </c>
      <c r="C110">
        <v>8</v>
      </c>
      <c r="D110">
        <v>12</v>
      </c>
      <c r="E110">
        <v>2020</v>
      </c>
      <c r="G110">
        <v>82909.291991564838</v>
      </c>
    </row>
    <row r="111" spans="1:7" x14ac:dyDescent="0.2">
      <c r="A111" t="s">
        <v>7</v>
      </c>
      <c r="B111" t="s">
        <v>15</v>
      </c>
      <c r="C111">
        <v>8</v>
      </c>
      <c r="D111">
        <v>1</v>
      </c>
      <c r="E111">
        <v>2021</v>
      </c>
      <c r="G111">
        <v>72014.082582290634</v>
      </c>
    </row>
    <row r="112" spans="1:7" x14ac:dyDescent="0.2">
      <c r="A112" t="s">
        <v>7</v>
      </c>
      <c r="B112" t="s">
        <v>15</v>
      </c>
      <c r="C112">
        <v>8</v>
      </c>
      <c r="D112">
        <v>2</v>
      </c>
      <c r="E112">
        <v>2021</v>
      </c>
      <c r="G112">
        <v>84760.723562294676</v>
      </c>
    </row>
    <row r="113" spans="1:7" x14ac:dyDescent="0.2">
      <c r="A113" t="s">
        <v>7</v>
      </c>
      <c r="B113" t="s">
        <v>15</v>
      </c>
      <c r="C113">
        <v>8</v>
      </c>
      <c r="D113">
        <v>3</v>
      </c>
      <c r="E113">
        <v>2021</v>
      </c>
      <c r="G113">
        <v>72576.622257563751</v>
      </c>
    </row>
    <row r="114" spans="1:7" x14ac:dyDescent="0.2">
      <c r="A114" t="s">
        <v>7</v>
      </c>
      <c r="B114" t="s">
        <v>16</v>
      </c>
      <c r="C114">
        <v>9</v>
      </c>
      <c r="D114">
        <v>2</v>
      </c>
      <c r="E114">
        <v>2020</v>
      </c>
      <c r="F114">
        <v>390205</v>
      </c>
    </row>
    <row r="115" spans="1:7" x14ac:dyDescent="0.2">
      <c r="A115" t="s">
        <v>7</v>
      </c>
      <c r="B115" t="s">
        <v>16</v>
      </c>
      <c r="C115">
        <v>9</v>
      </c>
      <c r="D115">
        <v>3</v>
      </c>
      <c r="E115">
        <v>2020</v>
      </c>
      <c r="F115">
        <v>386202</v>
      </c>
    </row>
    <row r="116" spans="1:7" x14ac:dyDescent="0.2">
      <c r="A116" t="s">
        <v>7</v>
      </c>
      <c r="B116" t="s">
        <v>16</v>
      </c>
      <c r="C116">
        <v>9</v>
      </c>
      <c r="D116">
        <v>4</v>
      </c>
      <c r="E116">
        <v>2020</v>
      </c>
      <c r="G116">
        <v>377115.1090972508</v>
      </c>
    </row>
    <row r="117" spans="1:7" x14ac:dyDescent="0.2">
      <c r="A117" t="s">
        <v>7</v>
      </c>
      <c r="B117" t="s">
        <v>16</v>
      </c>
      <c r="C117">
        <v>9</v>
      </c>
      <c r="D117">
        <v>5</v>
      </c>
      <c r="E117">
        <v>2020</v>
      </c>
      <c r="G117">
        <v>378601.01627031167</v>
      </c>
    </row>
    <row r="118" spans="1:7" x14ac:dyDescent="0.2">
      <c r="A118" t="s">
        <v>7</v>
      </c>
      <c r="B118" t="s">
        <v>16</v>
      </c>
      <c r="C118">
        <v>9</v>
      </c>
      <c r="D118">
        <v>6</v>
      </c>
      <c r="E118">
        <v>2020</v>
      </c>
      <c r="G118">
        <v>380423.80842429661</v>
      </c>
    </row>
    <row r="119" spans="1:7" x14ac:dyDescent="0.2">
      <c r="A119" t="s">
        <v>7</v>
      </c>
      <c r="B119" t="s">
        <v>16</v>
      </c>
      <c r="C119">
        <v>9</v>
      </c>
      <c r="D119">
        <v>7</v>
      </c>
      <c r="E119">
        <v>2020</v>
      </c>
      <c r="G119">
        <v>381733.20322329068</v>
      </c>
    </row>
    <row r="120" spans="1:7" x14ac:dyDescent="0.2">
      <c r="A120" t="s">
        <v>7</v>
      </c>
      <c r="B120" t="s">
        <v>16</v>
      </c>
      <c r="C120">
        <v>9</v>
      </c>
      <c r="D120">
        <v>8</v>
      </c>
      <c r="E120">
        <v>2020</v>
      </c>
      <c r="G120">
        <v>380618.33044727583</v>
      </c>
    </row>
    <row r="121" spans="1:7" x14ac:dyDescent="0.2">
      <c r="A121" t="s">
        <v>7</v>
      </c>
      <c r="B121" t="s">
        <v>16</v>
      </c>
      <c r="C121">
        <v>9</v>
      </c>
      <c r="D121">
        <v>9</v>
      </c>
      <c r="E121">
        <v>2020</v>
      </c>
      <c r="G121">
        <v>379032.79077143152</v>
      </c>
    </row>
    <row r="122" spans="1:7" x14ac:dyDescent="0.2">
      <c r="A122" t="s">
        <v>7</v>
      </c>
      <c r="B122" t="s">
        <v>16</v>
      </c>
      <c r="C122">
        <v>9</v>
      </c>
      <c r="D122">
        <v>10</v>
      </c>
      <c r="E122">
        <v>2020</v>
      </c>
      <c r="G122">
        <v>378831.77377231669</v>
      </c>
    </row>
    <row r="123" spans="1:7" x14ac:dyDescent="0.2">
      <c r="A123" t="s">
        <v>7</v>
      </c>
      <c r="B123" t="s">
        <v>16</v>
      </c>
      <c r="C123">
        <v>9</v>
      </c>
      <c r="D123">
        <v>11</v>
      </c>
      <c r="E123">
        <v>2020</v>
      </c>
      <c r="G123">
        <v>379285.73105524131</v>
      </c>
    </row>
    <row r="124" spans="1:7" x14ac:dyDescent="0.2">
      <c r="A124" t="s">
        <v>7</v>
      </c>
      <c r="B124" t="s">
        <v>16</v>
      </c>
      <c r="C124">
        <v>9</v>
      </c>
      <c r="D124">
        <v>12</v>
      </c>
      <c r="E124">
        <v>2020</v>
      </c>
      <c r="G124">
        <v>387158.40628747328</v>
      </c>
    </row>
    <row r="125" spans="1:7" x14ac:dyDescent="0.2">
      <c r="A125" t="s">
        <v>7</v>
      </c>
      <c r="B125" t="s">
        <v>16</v>
      </c>
      <c r="C125">
        <v>9</v>
      </c>
      <c r="D125">
        <v>1</v>
      </c>
      <c r="E125">
        <v>2021</v>
      </c>
      <c r="G125">
        <v>380403.16636968096</v>
      </c>
    </row>
    <row r="126" spans="1:7" x14ac:dyDescent="0.2">
      <c r="A126" t="s">
        <v>7</v>
      </c>
      <c r="B126" t="s">
        <v>16</v>
      </c>
      <c r="C126">
        <v>9</v>
      </c>
      <c r="D126">
        <v>2</v>
      </c>
      <c r="E126">
        <v>2021</v>
      </c>
      <c r="G126">
        <v>388306.32956107357</v>
      </c>
    </row>
    <row r="127" spans="1:7" x14ac:dyDescent="0.2">
      <c r="A127" t="s">
        <v>7</v>
      </c>
      <c r="B127" t="s">
        <v>16</v>
      </c>
      <c r="C127">
        <v>9</v>
      </c>
      <c r="D127">
        <v>3</v>
      </c>
      <c r="E127">
        <v>2021</v>
      </c>
      <c r="G127">
        <v>380751.9518153753</v>
      </c>
    </row>
    <row r="128" spans="1:7" x14ac:dyDescent="0.2">
      <c r="A128" t="s">
        <v>7</v>
      </c>
      <c r="B128" t="s">
        <v>17</v>
      </c>
      <c r="C128">
        <v>10</v>
      </c>
      <c r="D128">
        <v>2</v>
      </c>
      <c r="E128">
        <v>2020</v>
      </c>
      <c r="F128">
        <v>121195</v>
      </c>
    </row>
    <row r="129" spans="1:7" x14ac:dyDescent="0.2">
      <c r="A129" t="s">
        <v>7</v>
      </c>
      <c r="B129" t="s">
        <v>17</v>
      </c>
      <c r="C129">
        <v>10</v>
      </c>
      <c r="D129">
        <v>3</v>
      </c>
      <c r="E129">
        <v>2020</v>
      </c>
      <c r="F129">
        <v>110803</v>
      </c>
    </row>
    <row r="130" spans="1:7" x14ac:dyDescent="0.2">
      <c r="A130" t="s">
        <v>7</v>
      </c>
      <c r="B130" t="s">
        <v>17</v>
      </c>
      <c r="C130">
        <v>10</v>
      </c>
      <c r="D130">
        <v>4</v>
      </c>
      <c r="E130">
        <v>2020</v>
      </c>
      <c r="G130">
        <v>117453.65808603214</v>
      </c>
    </row>
    <row r="131" spans="1:7" x14ac:dyDescent="0.2">
      <c r="A131" t="s">
        <v>7</v>
      </c>
      <c r="B131" t="s">
        <v>17</v>
      </c>
      <c r="C131">
        <v>10</v>
      </c>
      <c r="D131">
        <v>5</v>
      </c>
      <c r="E131">
        <v>2020</v>
      </c>
      <c r="G131">
        <v>117878.35885918146</v>
      </c>
    </row>
    <row r="132" spans="1:7" x14ac:dyDescent="0.2">
      <c r="A132" t="s">
        <v>7</v>
      </c>
      <c r="B132" t="s">
        <v>17</v>
      </c>
      <c r="C132">
        <v>10</v>
      </c>
      <c r="D132">
        <v>6</v>
      </c>
      <c r="E132">
        <v>2020</v>
      </c>
      <c r="G132">
        <v>118399.34782210119</v>
      </c>
    </row>
    <row r="133" spans="1:7" x14ac:dyDescent="0.2">
      <c r="A133" t="s">
        <v>7</v>
      </c>
      <c r="B133" t="s">
        <v>17</v>
      </c>
      <c r="C133">
        <v>10</v>
      </c>
      <c r="D133">
        <v>7</v>
      </c>
      <c r="E133">
        <v>2020</v>
      </c>
      <c r="G133">
        <v>118773.59797283233</v>
      </c>
    </row>
    <row r="134" spans="1:7" x14ac:dyDescent="0.2">
      <c r="A134" t="s">
        <v>7</v>
      </c>
      <c r="B134" t="s">
        <v>17</v>
      </c>
      <c r="C134">
        <v>10</v>
      </c>
      <c r="D134">
        <v>8</v>
      </c>
      <c r="E134">
        <v>2020</v>
      </c>
      <c r="G134">
        <v>118454.94594764471</v>
      </c>
    </row>
    <row r="135" spans="1:7" x14ac:dyDescent="0.2">
      <c r="A135" t="s">
        <v>7</v>
      </c>
      <c r="B135" t="s">
        <v>17</v>
      </c>
      <c r="C135">
        <v>10</v>
      </c>
      <c r="D135">
        <v>9</v>
      </c>
      <c r="E135">
        <v>2020</v>
      </c>
      <c r="G135">
        <v>118001.76829402123</v>
      </c>
    </row>
    <row r="136" spans="1:7" x14ac:dyDescent="0.2">
      <c r="A136" t="s">
        <v>7</v>
      </c>
      <c r="B136" t="s">
        <v>17</v>
      </c>
      <c r="C136">
        <v>10</v>
      </c>
      <c r="D136">
        <v>10</v>
      </c>
      <c r="E136">
        <v>2020</v>
      </c>
      <c r="G136">
        <v>117944.3137797097</v>
      </c>
    </row>
    <row r="137" spans="1:7" x14ac:dyDescent="0.2">
      <c r="A137" t="s">
        <v>7</v>
      </c>
      <c r="B137" t="s">
        <v>17</v>
      </c>
      <c r="C137">
        <v>10</v>
      </c>
      <c r="D137">
        <v>11</v>
      </c>
      <c r="E137">
        <v>2020</v>
      </c>
      <c r="G137">
        <v>118074.06347910559</v>
      </c>
    </row>
    <row r="138" spans="1:7" x14ac:dyDescent="0.2">
      <c r="A138" t="s">
        <v>7</v>
      </c>
      <c r="B138" t="s">
        <v>17</v>
      </c>
      <c r="C138">
        <v>10</v>
      </c>
      <c r="D138">
        <v>12</v>
      </c>
      <c r="E138">
        <v>2020</v>
      </c>
      <c r="G138">
        <v>120324.22507634397</v>
      </c>
    </row>
    <row r="139" spans="1:7" x14ac:dyDescent="0.2">
      <c r="A139" t="s">
        <v>7</v>
      </c>
      <c r="B139" t="s">
        <v>17</v>
      </c>
      <c r="C139">
        <v>10</v>
      </c>
      <c r="D139">
        <v>1</v>
      </c>
      <c r="E139">
        <v>2021</v>
      </c>
      <c r="G139">
        <v>118393.44792693036</v>
      </c>
    </row>
    <row r="140" spans="1:7" x14ac:dyDescent="0.2">
      <c r="A140" t="s">
        <v>7</v>
      </c>
      <c r="B140" t="s">
        <v>17</v>
      </c>
      <c r="C140">
        <v>10</v>
      </c>
      <c r="D140">
        <v>2</v>
      </c>
      <c r="E140">
        <v>2021</v>
      </c>
      <c r="G140">
        <v>120652.32356772544</v>
      </c>
    </row>
    <row r="141" spans="1:7" x14ac:dyDescent="0.2">
      <c r="A141" t="s">
        <v>7</v>
      </c>
      <c r="B141" t="s">
        <v>17</v>
      </c>
      <c r="C141">
        <v>10</v>
      </c>
      <c r="D141">
        <v>3</v>
      </c>
      <c r="E141">
        <v>2021</v>
      </c>
      <c r="G141">
        <v>118493.13749781014</v>
      </c>
    </row>
    <row r="142" spans="1:7" x14ac:dyDescent="0.2">
      <c r="A142" t="s">
        <v>7</v>
      </c>
      <c r="B142" t="s">
        <v>18</v>
      </c>
      <c r="C142">
        <v>11</v>
      </c>
      <c r="D142">
        <v>2</v>
      </c>
      <c r="E142">
        <v>2020</v>
      </c>
      <c r="F142">
        <v>61970</v>
      </c>
    </row>
    <row r="143" spans="1:7" x14ac:dyDescent="0.2">
      <c r="A143" t="s">
        <v>7</v>
      </c>
      <c r="B143" t="s">
        <v>18</v>
      </c>
      <c r="C143">
        <v>11</v>
      </c>
      <c r="D143">
        <v>3</v>
      </c>
      <c r="E143">
        <v>2020</v>
      </c>
      <c r="F143">
        <v>54223</v>
      </c>
    </row>
    <row r="144" spans="1:7" x14ac:dyDescent="0.2">
      <c r="A144" t="s">
        <v>7</v>
      </c>
      <c r="B144" t="s">
        <v>18</v>
      </c>
      <c r="C144">
        <v>11</v>
      </c>
      <c r="D144">
        <v>4</v>
      </c>
      <c r="E144">
        <v>2020</v>
      </c>
      <c r="G144">
        <v>52026.035696466621</v>
      </c>
    </row>
    <row r="145" spans="1:7" x14ac:dyDescent="0.2">
      <c r="A145" t="s">
        <v>7</v>
      </c>
      <c r="B145" t="s">
        <v>18</v>
      </c>
      <c r="C145">
        <v>11</v>
      </c>
      <c r="D145">
        <v>5</v>
      </c>
      <c r="E145">
        <v>2020</v>
      </c>
      <c r="G145">
        <v>53154.831039151853</v>
      </c>
    </row>
    <row r="146" spans="1:7" x14ac:dyDescent="0.2">
      <c r="A146" t="s">
        <v>7</v>
      </c>
      <c r="B146" t="s">
        <v>18</v>
      </c>
      <c r="C146">
        <v>11</v>
      </c>
      <c r="D146">
        <v>6</v>
      </c>
      <c r="E146">
        <v>2020</v>
      </c>
      <c r="G146">
        <v>54539.546942947527</v>
      </c>
    </row>
    <row r="147" spans="1:7" x14ac:dyDescent="0.2">
      <c r="A147" t="s">
        <v>7</v>
      </c>
      <c r="B147" t="s">
        <v>18</v>
      </c>
      <c r="C147">
        <v>11</v>
      </c>
      <c r="D147">
        <v>7</v>
      </c>
      <c r="E147">
        <v>2020</v>
      </c>
      <c r="G147">
        <v>55534.251577017058</v>
      </c>
    </row>
    <row r="148" spans="1:7" x14ac:dyDescent="0.2">
      <c r="A148" t="s">
        <v>7</v>
      </c>
      <c r="B148" t="s">
        <v>18</v>
      </c>
      <c r="C148">
        <v>11</v>
      </c>
      <c r="D148">
        <v>8</v>
      </c>
      <c r="E148">
        <v>2020</v>
      </c>
      <c r="G148">
        <v>54687.318995986563</v>
      </c>
    </row>
    <row r="149" spans="1:7" x14ac:dyDescent="0.2">
      <c r="A149" t="s">
        <v>7</v>
      </c>
      <c r="B149" t="s">
        <v>18</v>
      </c>
      <c r="C149">
        <v>11</v>
      </c>
      <c r="D149">
        <v>9</v>
      </c>
      <c r="E149">
        <v>2020</v>
      </c>
      <c r="G149">
        <v>53482.83608199071</v>
      </c>
    </row>
    <row r="150" spans="1:7" x14ac:dyDescent="0.2">
      <c r="A150" t="s">
        <v>7</v>
      </c>
      <c r="B150" t="s">
        <v>18</v>
      </c>
      <c r="C150">
        <v>11</v>
      </c>
      <c r="D150">
        <v>10</v>
      </c>
      <c r="E150">
        <v>2020</v>
      </c>
      <c r="G150">
        <v>53330.130006863583</v>
      </c>
    </row>
    <row r="151" spans="1:7" x14ac:dyDescent="0.2">
      <c r="A151" t="s">
        <v>7</v>
      </c>
      <c r="B151" t="s">
        <v>18</v>
      </c>
      <c r="C151">
        <v>11</v>
      </c>
      <c r="D151">
        <v>11</v>
      </c>
      <c r="E151">
        <v>2020</v>
      </c>
      <c r="G151">
        <v>53674.986587431646</v>
      </c>
    </row>
    <row r="152" spans="1:7" x14ac:dyDescent="0.2">
      <c r="A152" t="s">
        <v>7</v>
      </c>
      <c r="B152" t="s">
        <v>18</v>
      </c>
      <c r="C152">
        <v>11</v>
      </c>
      <c r="D152">
        <v>12</v>
      </c>
      <c r="E152">
        <v>2020</v>
      </c>
      <c r="G152">
        <v>59655.601862550866</v>
      </c>
    </row>
    <row r="153" spans="1:7" x14ac:dyDescent="0.2">
      <c r="A153" t="s">
        <v>7</v>
      </c>
      <c r="B153" t="s">
        <v>18</v>
      </c>
      <c r="C153">
        <v>11</v>
      </c>
      <c r="D153">
        <v>1</v>
      </c>
      <c r="E153">
        <v>2021</v>
      </c>
      <c r="G153">
        <v>54523.865845543856</v>
      </c>
    </row>
    <row r="154" spans="1:7" x14ac:dyDescent="0.2">
      <c r="A154" t="s">
        <v>7</v>
      </c>
      <c r="B154" t="s">
        <v>18</v>
      </c>
      <c r="C154">
        <v>11</v>
      </c>
      <c r="D154">
        <v>2</v>
      </c>
      <c r="E154">
        <v>2021</v>
      </c>
      <c r="G154">
        <v>60527.641831461486</v>
      </c>
    </row>
    <row r="155" spans="1:7" x14ac:dyDescent="0.2">
      <c r="A155" t="s">
        <v>7</v>
      </c>
      <c r="B155" t="s">
        <v>18</v>
      </c>
      <c r="C155">
        <v>11</v>
      </c>
      <c r="D155">
        <v>3</v>
      </c>
      <c r="E155">
        <v>2021</v>
      </c>
      <c r="G155">
        <v>54788.826802617084</v>
      </c>
    </row>
    <row r="156" spans="1:7" x14ac:dyDescent="0.2">
      <c r="A156" t="s">
        <v>7</v>
      </c>
      <c r="B156" t="s">
        <v>19</v>
      </c>
      <c r="C156">
        <v>12</v>
      </c>
      <c r="D156">
        <v>2</v>
      </c>
      <c r="E156">
        <v>2020</v>
      </c>
      <c r="F156">
        <v>102795</v>
      </c>
    </row>
    <row r="157" spans="1:7" x14ac:dyDescent="0.2">
      <c r="A157" t="s">
        <v>7</v>
      </c>
      <c r="B157" t="s">
        <v>19</v>
      </c>
      <c r="C157">
        <v>12</v>
      </c>
      <c r="D157">
        <v>3</v>
      </c>
      <c r="E157">
        <v>2020</v>
      </c>
      <c r="F157">
        <v>88873</v>
      </c>
    </row>
    <row r="158" spans="1:7" x14ac:dyDescent="0.2">
      <c r="A158" t="s">
        <v>7</v>
      </c>
      <c r="B158" t="s">
        <v>19</v>
      </c>
      <c r="C158">
        <v>12</v>
      </c>
      <c r="D158">
        <v>4</v>
      </c>
      <c r="E158">
        <v>2020</v>
      </c>
      <c r="G158">
        <v>94670.081300784237</v>
      </c>
    </row>
    <row r="159" spans="1:7" x14ac:dyDescent="0.2">
      <c r="A159" t="s">
        <v>7</v>
      </c>
      <c r="B159" t="s">
        <v>19</v>
      </c>
      <c r="C159">
        <v>12</v>
      </c>
      <c r="D159">
        <v>5</v>
      </c>
      <c r="E159">
        <v>2020</v>
      </c>
      <c r="G159">
        <v>95592.38654117132</v>
      </c>
    </row>
    <row r="160" spans="1:7" x14ac:dyDescent="0.2">
      <c r="A160" t="s">
        <v>7</v>
      </c>
      <c r="B160" t="s">
        <v>19</v>
      </c>
      <c r="C160">
        <v>12</v>
      </c>
      <c r="D160">
        <v>6</v>
      </c>
      <c r="E160">
        <v>2020</v>
      </c>
      <c r="G160">
        <v>96723.796891855425</v>
      </c>
    </row>
    <row r="161" spans="1:7" x14ac:dyDescent="0.2">
      <c r="A161" t="s">
        <v>7</v>
      </c>
      <c r="B161" t="s">
        <v>19</v>
      </c>
      <c r="C161">
        <v>12</v>
      </c>
      <c r="D161">
        <v>7</v>
      </c>
      <c r="E161">
        <v>2020</v>
      </c>
      <c r="G161">
        <v>97536.540585904731</v>
      </c>
    </row>
    <row r="162" spans="1:7" x14ac:dyDescent="0.2">
      <c r="A162" t="s">
        <v>7</v>
      </c>
      <c r="B162" t="s">
        <v>19</v>
      </c>
      <c r="C162">
        <v>12</v>
      </c>
      <c r="D162">
        <v>8</v>
      </c>
      <c r="E162">
        <v>2020</v>
      </c>
      <c r="G162">
        <v>96844.537059489754</v>
      </c>
    </row>
    <row r="163" spans="1:7" x14ac:dyDescent="0.2">
      <c r="A163" t="s">
        <v>7</v>
      </c>
      <c r="B163" t="s">
        <v>19</v>
      </c>
      <c r="C163">
        <v>12</v>
      </c>
      <c r="D163">
        <v>9</v>
      </c>
      <c r="E163">
        <v>2020</v>
      </c>
      <c r="G163">
        <v>95860.389746397181</v>
      </c>
    </row>
    <row r="164" spans="1:7" x14ac:dyDescent="0.2">
      <c r="A164" t="s">
        <v>7</v>
      </c>
      <c r="B164" t="s">
        <v>19</v>
      </c>
      <c r="C164">
        <v>12</v>
      </c>
      <c r="D164">
        <v>10</v>
      </c>
      <c r="E164">
        <v>2020</v>
      </c>
      <c r="G164">
        <v>95735.618135456913</v>
      </c>
    </row>
    <row r="165" spans="1:7" x14ac:dyDescent="0.2">
      <c r="A165" t="s">
        <v>7</v>
      </c>
      <c r="B165" t="s">
        <v>19</v>
      </c>
      <c r="C165">
        <v>12</v>
      </c>
      <c r="D165">
        <v>11</v>
      </c>
      <c r="E165">
        <v>2020</v>
      </c>
      <c r="G165">
        <v>96017.390233030674</v>
      </c>
    </row>
    <row r="166" spans="1:7" x14ac:dyDescent="0.2">
      <c r="A166" t="s">
        <v>7</v>
      </c>
      <c r="B166" t="s">
        <v>19</v>
      </c>
      <c r="C166">
        <v>12</v>
      </c>
      <c r="D166">
        <v>12</v>
      </c>
      <c r="E166">
        <v>2020</v>
      </c>
      <c r="G166">
        <v>100903.97383272898</v>
      </c>
    </row>
    <row r="167" spans="1:7" x14ac:dyDescent="0.2">
      <c r="A167" t="s">
        <v>7</v>
      </c>
      <c r="B167" t="s">
        <v>19</v>
      </c>
      <c r="C167">
        <v>12</v>
      </c>
      <c r="D167">
        <v>1</v>
      </c>
      <c r="E167">
        <v>2021</v>
      </c>
      <c r="G167">
        <v>96710.984331629923</v>
      </c>
    </row>
    <row r="168" spans="1:7" x14ac:dyDescent="0.2">
      <c r="A168" t="s">
        <v>7</v>
      </c>
      <c r="B168" t="s">
        <v>19</v>
      </c>
      <c r="C168">
        <v>12</v>
      </c>
      <c r="D168">
        <v>2</v>
      </c>
      <c r="E168">
        <v>2021</v>
      </c>
      <c r="G168">
        <v>101616.49186211771</v>
      </c>
    </row>
    <row r="169" spans="1:7" x14ac:dyDescent="0.2">
      <c r="A169" t="s">
        <v>7</v>
      </c>
      <c r="B169" t="s">
        <v>19</v>
      </c>
      <c r="C169">
        <v>12</v>
      </c>
      <c r="D169">
        <v>3</v>
      </c>
      <c r="E169">
        <v>2021</v>
      </c>
      <c r="G169">
        <v>96927.476081697983</v>
      </c>
    </row>
    <row r="170" spans="1:7" x14ac:dyDescent="0.2">
      <c r="A170" t="s">
        <v>7</v>
      </c>
      <c r="B170" t="s">
        <v>20</v>
      </c>
      <c r="C170">
        <v>13</v>
      </c>
      <c r="D170">
        <v>2</v>
      </c>
      <c r="E170">
        <v>2020</v>
      </c>
      <c r="F170">
        <v>142637</v>
      </c>
    </row>
    <row r="171" spans="1:7" x14ac:dyDescent="0.2">
      <c r="A171" t="s">
        <v>7</v>
      </c>
      <c r="B171" t="s">
        <v>20</v>
      </c>
      <c r="C171">
        <v>13</v>
      </c>
      <c r="D171">
        <v>3</v>
      </c>
      <c r="E171">
        <v>2020</v>
      </c>
      <c r="F171">
        <v>126866</v>
      </c>
    </row>
    <row r="172" spans="1:7" x14ac:dyDescent="0.2">
      <c r="A172" t="s">
        <v>7</v>
      </c>
      <c r="B172" t="s">
        <v>20</v>
      </c>
      <c r="C172">
        <v>13</v>
      </c>
      <c r="D172">
        <v>4</v>
      </c>
      <c r="E172">
        <v>2020</v>
      </c>
      <c r="G172">
        <v>127350.8517558218</v>
      </c>
    </row>
    <row r="173" spans="1:7" x14ac:dyDescent="0.2">
      <c r="A173" t="s">
        <v>7</v>
      </c>
      <c r="B173" t="s">
        <v>20</v>
      </c>
      <c r="C173">
        <v>13</v>
      </c>
      <c r="D173">
        <v>5</v>
      </c>
      <c r="E173">
        <v>2020</v>
      </c>
      <c r="G173">
        <v>129086.06845802709</v>
      </c>
    </row>
    <row r="174" spans="1:7" x14ac:dyDescent="0.2">
      <c r="A174" t="s">
        <v>7</v>
      </c>
      <c r="B174" t="s">
        <v>20</v>
      </c>
      <c r="C174">
        <v>13</v>
      </c>
      <c r="D174">
        <v>6</v>
      </c>
      <c r="E174">
        <v>2020</v>
      </c>
      <c r="G174">
        <v>131214.69361549782</v>
      </c>
    </row>
    <row r="175" spans="1:7" x14ac:dyDescent="0.2">
      <c r="A175" t="s">
        <v>7</v>
      </c>
      <c r="B175" t="s">
        <v>20</v>
      </c>
      <c r="C175">
        <v>13</v>
      </c>
      <c r="D175">
        <v>7</v>
      </c>
      <c r="E175">
        <v>2020</v>
      </c>
      <c r="G175">
        <v>132743.78221954228</v>
      </c>
    </row>
    <row r="176" spans="1:7" x14ac:dyDescent="0.2">
      <c r="A176" t="s">
        <v>7</v>
      </c>
      <c r="B176" t="s">
        <v>20</v>
      </c>
      <c r="C176">
        <v>13</v>
      </c>
      <c r="D176">
        <v>8</v>
      </c>
      <c r="E176">
        <v>2020</v>
      </c>
      <c r="G176">
        <v>131441.85307023345</v>
      </c>
    </row>
    <row r="177" spans="1:7" x14ac:dyDescent="0.2">
      <c r="A177" t="s">
        <v>7</v>
      </c>
      <c r="B177" t="s">
        <v>20</v>
      </c>
      <c r="C177">
        <v>13</v>
      </c>
      <c r="D177">
        <v>9</v>
      </c>
      <c r="E177">
        <v>2020</v>
      </c>
      <c r="G177">
        <v>129590.28725413552</v>
      </c>
    </row>
    <row r="178" spans="1:7" x14ac:dyDescent="0.2">
      <c r="A178" t="s">
        <v>7</v>
      </c>
      <c r="B178" t="s">
        <v>20</v>
      </c>
      <c r="C178">
        <v>13</v>
      </c>
      <c r="D178">
        <v>10</v>
      </c>
      <c r="E178">
        <v>2020</v>
      </c>
      <c r="G178">
        <v>129355.54307858065</v>
      </c>
    </row>
    <row r="179" spans="1:7" x14ac:dyDescent="0.2">
      <c r="A179" t="s">
        <v>7</v>
      </c>
      <c r="B179" t="s">
        <v>20</v>
      </c>
      <c r="C179">
        <v>13</v>
      </c>
      <c r="D179">
        <v>11</v>
      </c>
      <c r="E179">
        <v>2020</v>
      </c>
      <c r="G179">
        <v>129885.66654369312</v>
      </c>
    </row>
    <row r="180" spans="1:7" x14ac:dyDescent="0.2">
      <c r="A180" t="s">
        <v>7</v>
      </c>
      <c r="B180" t="s">
        <v>20</v>
      </c>
      <c r="C180">
        <v>13</v>
      </c>
      <c r="D180">
        <v>12</v>
      </c>
      <c r="E180">
        <v>2020</v>
      </c>
      <c r="G180">
        <v>139079.24054459584</v>
      </c>
    </row>
    <row r="181" spans="1:7" x14ac:dyDescent="0.2">
      <c r="A181" t="s">
        <v>7</v>
      </c>
      <c r="B181" t="s">
        <v>20</v>
      </c>
      <c r="C181">
        <v>13</v>
      </c>
      <c r="D181">
        <v>1</v>
      </c>
      <c r="E181">
        <v>2021</v>
      </c>
      <c r="G181">
        <v>131190.58818106269</v>
      </c>
    </row>
    <row r="182" spans="1:7" x14ac:dyDescent="0.2">
      <c r="A182" t="s">
        <v>7</v>
      </c>
      <c r="B182" t="s">
        <v>20</v>
      </c>
      <c r="C182">
        <v>13</v>
      </c>
      <c r="D182">
        <v>2</v>
      </c>
      <c r="E182">
        <v>2021</v>
      </c>
      <c r="G182">
        <v>140419.76549347158</v>
      </c>
    </row>
    <row r="183" spans="1:7" x14ac:dyDescent="0.2">
      <c r="A183" t="s">
        <v>7</v>
      </c>
      <c r="B183" t="s">
        <v>20</v>
      </c>
      <c r="C183">
        <v>13</v>
      </c>
      <c r="D183">
        <v>3</v>
      </c>
      <c r="E183">
        <v>2021</v>
      </c>
      <c r="G183">
        <v>131597.89379330241</v>
      </c>
    </row>
    <row r="184" spans="1:7" x14ac:dyDescent="0.2">
      <c r="A184" t="s">
        <v>7</v>
      </c>
      <c r="B184" t="s">
        <v>21</v>
      </c>
      <c r="C184">
        <v>14</v>
      </c>
      <c r="D184">
        <v>2</v>
      </c>
      <c r="E184">
        <v>2020</v>
      </c>
      <c r="F184">
        <v>80797</v>
      </c>
    </row>
    <row r="185" spans="1:7" x14ac:dyDescent="0.2">
      <c r="A185" t="s">
        <v>7</v>
      </c>
      <c r="B185" t="s">
        <v>21</v>
      </c>
      <c r="C185">
        <v>14</v>
      </c>
      <c r="D185">
        <v>3</v>
      </c>
      <c r="E185">
        <v>2020</v>
      </c>
      <c r="F185">
        <v>72175</v>
      </c>
    </row>
    <row r="186" spans="1:7" x14ac:dyDescent="0.2">
      <c r="A186" t="s">
        <v>7</v>
      </c>
      <c r="B186" t="s">
        <v>21</v>
      </c>
      <c r="C186">
        <v>14</v>
      </c>
      <c r="D186">
        <v>4</v>
      </c>
      <c r="E186">
        <v>2020</v>
      </c>
      <c r="G186">
        <v>77271.590823979073</v>
      </c>
    </row>
    <row r="187" spans="1:7" x14ac:dyDescent="0.2">
      <c r="A187" t="s">
        <v>7</v>
      </c>
      <c r="B187" t="s">
        <v>21</v>
      </c>
      <c r="C187">
        <v>14</v>
      </c>
      <c r="D187">
        <v>5</v>
      </c>
      <c r="E187">
        <v>2020</v>
      </c>
      <c r="G187">
        <v>77671.779856992609</v>
      </c>
    </row>
    <row r="188" spans="1:7" x14ac:dyDescent="0.2">
      <c r="A188" t="s">
        <v>7</v>
      </c>
      <c r="B188" t="s">
        <v>21</v>
      </c>
      <c r="C188">
        <v>14</v>
      </c>
      <c r="D188">
        <v>6</v>
      </c>
      <c r="E188">
        <v>2020</v>
      </c>
      <c r="G188">
        <v>78162.699776293695</v>
      </c>
    </row>
    <row r="189" spans="1:7" x14ac:dyDescent="0.2">
      <c r="A189" t="s">
        <v>7</v>
      </c>
      <c r="B189" t="s">
        <v>21</v>
      </c>
      <c r="C189">
        <v>14</v>
      </c>
      <c r="D189">
        <v>7</v>
      </c>
      <c r="E189">
        <v>2020</v>
      </c>
      <c r="G189">
        <v>78515.349960600288</v>
      </c>
    </row>
    <row r="190" spans="1:7" x14ac:dyDescent="0.2">
      <c r="A190" t="s">
        <v>7</v>
      </c>
      <c r="B190" t="s">
        <v>21</v>
      </c>
      <c r="C190">
        <v>14</v>
      </c>
      <c r="D190">
        <v>8</v>
      </c>
      <c r="E190">
        <v>2020</v>
      </c>
      <c r="G190">
        <v>78215.089038346676</v>
      </c>
    </row>
    <row r="191" spans="1:7" x14ac:dyDescent="0.2">
      <c r="A191" t="s">
        <v>7</v>
      </c>
      <c r="B191" t="s">
        <v>21</v>
      </c>
      <c r="C191">
        <v>14</v>
      </c>
      <c r="D191">
        <v>9</v>
      </c>
      <c r="E191">
        <v>2020</v>
      </c>
      <c r="G191">
        <v>77788.066677068433</v>
      </c>
    </row>
    <row r="192" spans="1:7" x14ac:dyDescent="0.2">
      <c r="A192" t="s">
        <v>7</v>
      </c>
      <c r="B192" t="s">
        <v>21</v>
      </c>
      <c r="C192">
        <v>14</v>
      </c>
      <c r="D192">
        <v>10</v>
      </c>
      <c r="E192">
        <v>2020</v>
      </c>
      <c r="G192">
        <v>77733.928168315324</v>
      </c>
    </row>
    <row r="193" spans="1:7" x14ac:dyDescent="0.2">
      <c r="A193" t="s">
        <v>7</v>
      </c>
      <c r="B193" t="s">
        <v>21</v>
      </c>
      <c r="C193">
        <v>14</v>
      </c>
      <c r="D193">
        <v>11</v>
      </c>
      <c r="E193">
        <v>2020</v>
      </c>
      <c r="G193">
        <v>77856.189322562816</v>
      </c>
    </row>
    <row r="194" spans="1:7" x14ac:dyDescent="0.2">
      <c r="A194" t="s">
        <v>7</v>
      </c>
      <c r="B194" t="s">
        <v>21</v>
      </c>
      <c r="C194">
        <v>14</v>
      </c>
      <c r="D194">
        <v>12</v>
      </c>
      <c r="E194">
        <v>2020</v>
      </c>
      <c r="G194">
        <v>79976.482127884374</v>
      </c>
    </row>
    <row r="195" spans="1:7" x14ac:dyDescent="0.2">
      <c r="A195" t="s">
        <v>7</v>
      </c>
      <c r="B195" t="s">
        <v>21</v>
      </c>
      <c r="C195">
        <v>14</v>
      </c>
      <c r="D195">
        <v>1</v>
      </c>
      <c r="E195">
        <v>2021</v>
      </c>
      <c r="G195">
        <v>78157.140395448238</v>
      </c>
    </row>
    <row r="196" spans="1:7" x14ac:dyDescent="0.2">
      <c r="A196" t="s">
        <v>7</v>
      </c>
      <c r="B196" t="s">
        <v>21</v>
      </c>
      <c r="C196">
        <v>14</v>
      </c>
      <c r="D196">
        <v>2</v>
      </c>
      <c r="E196">
        <v>2021</v>
      </c>
      <c r="G196">
        <v>80285.6443105324</v>
      </c>
    </row>
    <row r="197" spans="1:7" x14ac:dyDescent="0.2">
      <c r="A197" t="s">
        <v>7</v>
      </c>
      <c r="B197" t="s">
        <v>21</v>
      </c>
      <c r="C197">
        <v>14</v>
      </c>
      <c r="D197">
        <v>3</v>
      </c>
      <c r="E197">
        <v>2021</v>
      </c>
      <c r="G197">
        <v>78251.076351053111</v>
      </c>
    </row>
    <row r="198" spans="1:7" x14ac:dyDescent="0.2">
      <c r="A198" t="s">
        <v>7</v>
      </c>
      <c r="B198" t="s">
        <v>22</v>
      </c>
      <c r="C198">
        <v>15</v>
      </c>
      <c r="D198">
        <v>2</v>
      </c>
      <c r="E198">
        <v>2020</v>
      </c>
      <c r="F198">
        <v>44429</v>
      </c>
    </row>
    <row r="199" spans="1:7" x14ac:dyDescent="0.2">
      <c r="A199" t="s">
        <v>7</v>
      </c>
      <c r="B199" t="s">
        <v>22</v>
      </c>
      <c r="C199">
        <v>15</v>
      </c>
      <c r="D199">
        <v>3</v>
      </c>
      <c r="E199">
        <v>2020</v>
      </c>
      <c r="F199">
        <v>28054</v>
      </c>
    </row>
    <row r="200" spans="1:7" x14ac:dyDescent="0.2">
      <c r="A200" t="s">
        <v>7</v>
      </c>
      <c r="B200" t="s">
        <v>22</v>
      </c>
      <c r="C200">
        <v>15</v>
      </c>
      <c r="D200">
        <v>4</v>
      </c>
      <c r="E200">
        <v>2020</v>
      </c>
      <c r="G200">
        <v>19506.224058737556</v>
      </c>
    </row>
    <row r="201" spans="1:7" x14ac:dyDescent="0.2">
      <c r="A201" t="s">
        <v>7</v>
      </c>
      <c r="B201" t="s">
        <v>22</v>
      </c>
      <c r="C201">
        <v>15</v>
      </c>
      <c r="D201">
        <v>5</v>
      </c>
      <c r="E201">
        <v>2020</v>
      </c>
      <c r="G201">
        <v>22335.348596049917</v>
      </c>
    </row>
    <row r="202" spans="1:7" x14ac:dyDescent="0.2">
      <c r="A202" t="s">
        <v>7</v>
      </c>
      <c r="B202" t="s">
        <v>22</v>
      </c>
      <c r="C202">
        <v>15</v>
      </c>
      <c r="D202">
        <v>6</v>
      </c>
      <c r="E202">
        <v>2020</v>
      </c>
      <c r="G202">
        <v>25805.892451516062</v>
      </c>
    </row>
    <row r="203" spans="1:7" x14ac:dyDescent="0.2">
      <c r="A203" t="s">
        <v>7</v>
      </c>
      <c r="B203" t="s">
        <v>22</v>
      </c>
      <c r="C203">
        <v>15</v>
      </c>
      <c r="D203">
        <v>7</v>
      </c>
      <c r="E203">
        <v>2020</v>
      </c>
      <c r="G203">
        <v>28298.94250337933</v>
      </c>
    </row>
    <row r="204" spans="1:7" x14ac:dyDescent="0.2">
      <c r="A204" t="s">
        <v>7</v>
      </c>
      <c r="B204" t="s">
        <v>22</v>
      </c>
      <c r="C204">
        <v>15</v>
      </c>
      <c r="D204">
        <v>8</v>
      </c>
      <c r="E204">
        <v>2020</v>
      </c>
      <c r="G204">
        <v>26176.256790712618</v>
      </c>
    </row>
    <row r="205" spans="1:7" x14ac:dyDescent="0.2">
      <c r="A205" t="s">
        <v>7</v>
      </c>
      <c r="B205" t="s">
        <v>22</v>
      </c>
      <c r="C205">
        <v>15</v>
      </c>
      <c r="D205">
        <v>9</v>
      </c>
      <c r="E205">
        <v>2020</v>
      </c>
      <c r="G205">
        <v>23157.434832559473</v>
      </c>
    </row>
    <row r="206" spans="1:7" x14ac:dyDescent="0.2">
      <c r="A206" t="s">
        <v>7</v>
      </c>
      <c r="B206" t="s">
        <v>22</v>
      </c>
      <c r="C206">
        <v>15</v>
      </c>
      <c r="D206">
        <v>10</v>
      </c>
      <c r="E206">
        <v>2020</v>
      </c>
      <c r="G206">
        <v>22774.704245532852</v>
      </c>
    </row>
    <row r="207" spans="1:7" x14ac:dyDescent="0.2">
      <c r="A207" t="s">
        <v>7</v>
      </c>
      <c r="B207" t="s">
        <v>22</v>
      </c>
      <c r="C207">
        <v>15</v>
      </c>
      <c r="D207">
        <v>11</v>
      </c>
      <c r="E207">
        <v>2020</v>
      </c>
      <c r="G207">
        <v>23639.025860838112</v>
      </c>
    </row>
    <row r="208" spans="1:7" x14ac:dyDescent="0.2">
      <c r="A208" t="s">
        <v>7</v>
      </c>
      <c r="B208" t="s">
        <v>22</v>
      </c>
      <c r="C208">
        <v>15</v>
      </c>
      <c r="D208">
        <v>12</v>
      </c>
      <c r="E208">
        <v>2020</v>
      </c>
      <c r="G208">
        <v>38628.373161665106</v>
      </c>
    </row>
    <row r="209" spans="1:7" x14ac:dyDescent="0.2">
      <c r="A209" t="s">
        <v>7</v>
      </c>
      <c r="B209" t="s">
        <v>22</v>
      </c>
      <c r="C209">
        <v>15</v>
      </c>
      <c r="D209">
        <v>1</v>
      </c>
      <c r="E209">
        <v>2021</v>
      </c>
      <c r="G209">
        <v>25766.590572992034</v>
      </c>
    </row>
    <row r="210" spans="1:7" x14ac:dyDescent="0.2">
      <c r="A210" t="s">
        <v>7</v>
      </c>
      <c r="B210" t="s">
        <v>22</v>
      </c>
      <c r="C210">
        <v>15</v>
      </c>
      <c r="D210">
        <v>2</v>
      </c>
      <c r="E210">
        <v>2021</v>
      </c>
      <c r="G210">
        <v>40813.986071524625</v>
      </c>
    </row>
    <row r="211" spans="1:7" x14ac:dyDescent="0.2">
      <c r="A211" t="s">
        <v>7</v>
      </c>
      <c r="B211" t="s">
        <v>22</v>
      </c>
      <c r="C211">
        <v>15</v>
      </c>
      <c r="D211">
        <v>3</v>
      </c>
      <c r="E211">
        <v>2021</v>
      </c>
      <c r="G211">
        <v>26430.66803392701</v>
      </c>
    </row>
    <row r="212" spans="1:7" x14ac:dyDescent="0.2">
      <c r="A212" t="s">
        <v>7</v>
      </c>
      <c r="B212" t="s">
        <v>23</v>
      </c>
      <c r="C212">
        <v>16</v>
      </c>
      <c r="D212">
        <v>2</v>
      </c>
      <c r="E212">
        <v>2020</v>
      </c>
      <c r="F212">
        <v>37766</v>
      </c>
    </row>
    <row r="213" spans="1:7" x14ac:dyDescent="0.2">
      <c r="A213" t="s">
        <v>7</v>
      </c>
      <c r="B213" t="s">
        <v>23</v>
      </c>
      <c r="C213">
        <v>16</v>
      </c>
      <c r="D213">
        <v>3</v>
      </c>
      <c r="E213">
        <v>2020</v>
      </c>
      <c r="F213">
        <v>32118</v>
      </c>
    </row>
    <row r="214" spans="1:7" x14ac:dyDescent="0.2">
      <c r="A214" t="s">
        <v>7</v>
      </c>
      <c r="B214" t="s">
        <v>23</v>
      </c>
      <c r="C214">
        <v>16</v>
      </c>
      <c r="D214">
        <v>4</v>
      </c>
      <c r="E214">
        <v>2020</v>
      </c>
      <c r="G214">
        <v>35327.714551775302</v>
      </c>
    </row>
    <row r="215" spans="1:7" x14ac:dyDescent="0.2">
      <c r="A215" t="s">
        <v>7</v>
      </c>
      <c r="B215" t="s">
        <v>23</v>
      </c>
      <c r="C215">
        <v>16</v>
      </c>
      <c r="D215">
        <v>5</v>
      </c>
      <c r="E215">
        <v>2020</v>
      </c>
      <c r="G215">
        <v>35604.498053211966</v>
      </c>
    </row>
    <row r="216" spans="1:7" x14ac:dyDescent="0.2">
      <c r="A216" t="s">
        <v>7</v>
      </c>
      <c r="B216" t="s">
        <v>23</v>
      </c>
      <c r="C216">
        <v>16</v>
      </c>
      <c r="D216">
        <v>6</v>
      </c>
      <c r="E216">
        <v>2020</v>
      </c>
      <c r="G216">
        <v>35944.0339299599</v>
      </c>
    </row>
    <row r="217" spans="1:7" x14ac:dyDescent="0.2">
      <c r="A217" t="s">
        <v>7</v>
      </c>
      <c r="B217" t="s">
        <v>23</v>
      </c>
      <c r="C217">
        <v>16</v>
      </c>
      <c r="D217">
        <v>7</v>
      </c>
      <c r="E217">
        <v>2020</v>
      </c>
      <c r="G217">
        <v>36187.938047120857</v>
      </c>
    </row>
    <row r="218" spans="1:7" x14ac:dyDescent="0.2">
      <c r="A218" t="s">
        <v>7</v>
      </c>
      <c r="B218" t="s">
        <v>23</v>
      </c>
      <c r="C218">
        <v>16</v>
      </c>
      <c r="D218">
        <v>8</v>
      </c>
      <c r="E218">
        <v>2020</v>
      </c>
      <c r="G218">
        <v>35980.268014836023</v>
      </c>
    </row>
    <row r="219" spans="1:7" x14ac:dyDescent="0.2">
      <c r="A219" t="s">
        <v>7</v>
      </c>
      <c r="B219" t="s">
        <v>23</v>
      </c>
      <c r="C219">
        <v>16</v>
      </c>
      <c r="D219">
        <v>9</v>
      </c>
      <c r="E219">
        <v>2020</v>
      </c>
      <c r="G219">
        <v>35684.925727576621</v>
      </c>
    </row>
    <row r="220" spans="1:7" x14ac:dyDescent="0.2">
      <c r="A220" t="s">
        <v>7</v>
      </c>
      <c r="B220" t="s">
        <v>23</v>
      </c>
      <c r="C220">
        <v>16</v>
      </c>
      <c r="D220">
        <v>10</v>
      </c>
      <c r="E220">
        <v>2020</v>
      </c>
      <c r="G220">
        <v>35647.481807880962</v>
      </c>
    </row>
    <row r="221" spans="1:7" x14ac:dyDescent="0.2">
      <c r="A221" t="s">
        <v>7</v>
      </c>
      <c r="B221" t="s">
        <v>23</v>
      </c>
      <c r="C221">
        <v>16</v>
      </c>
      <c r="D221">
        <v>11</v>
      </c>
      <c r="E221">
        <v>2020</v>
      </c>
      <c r="G221">
        <v>35732.041522342617</v>
      </c>
    </row>
    <row r="222" spans="1:7" x14ac:dyDescent="0.2">
      <c r="A222" t="s">
        <v>7</v>
      </c>
      <c r="B222" t="s">
        <v>23</v>
      </c>
      <c r="C222">
        <v>16</v>
      </c>
      <c r="D222">
        <v>12</v>
      </c>
      <c r="E222">
        <v>2020</v>
      </c>
      <c r="G222">
        <v>37198.503664767239</v>
      </c>
    </row>
    <row r="223" spans="1:7" x14ac:dyDescent="0.2">
      <c r="A223" t="s">
        <v>7</v>
      </c>
      <c r="B223" t="s">
        <v>23</v>
      </c>
      <c r="C223">
        <v>16</v>
      </c>
      <c r="D223">
        <v>1</v>
      </c>
      <c r="E223">
        <v>2021</v>
      </c>
      <c r="G223">
        <v>35940.188884820513</v>
      </c>
    </row>
    <row r="224" spans="1:7" x14ac:dyDescent="0.2">
      <c r="A224" t="s">
        <v>7</v>
      </c>
      <c r="B224" t="s">
        <v>23</v>
      </c>
      <c r="C224">
        <v>16</v>
      </c>
      <c r="D224">
        <v>2</v>
      </c>
      <c r="E224">
        <v>2021</v>
      </c>
      <c r="G224">
        <v>37412.330092694938</v>
      </c>
    </row>
    <row r="225" spans="1:7" x14ac:dyDescent="0.2">
      <c r="A225" t="s">
        <v>7</v>
      </c>
      <c r="B225" t="s">
        <v>23</v>
      </c>
      <c r="C225">
        <v>16</v>
      </c>
      <c r="D225">
        <v>3</v>
      </c>
      <c r="E225">
        <v>2021</v>
      </c>
      <c r="G225">
        <v>36005.157988314757</v>
      </c>
    </row>
    <row r="226" spans="1:7" x14ac:dyDescent="0.2">
      <c r="A226" t="s">
        <v>7</v>
      </c>
      <c r="B226" t="s">
        <v>24</v>
      </c>
      <c r="C226">
        <v>17</v>
      </c>
      <c r="D226">
        <v>2</v>
      </c>
      <c r="E226">
        <v>2020</v>
      </c>
      <c r="F226">
        <v>135089</v>
      </c>
    </row>
    <row r="227" spans="1:7" x14ac:dyDescent="0.2">
      <c r="A227" t="s">
        <v>7</v>
      </c>
      <c r="B227" t="s">
        <v>24</v>
      </c>
      <c r="C227">
        <v>17</v>
      </c>
      <c r="D227">
        <v>3</v>
      </c>
      <c r="E227">
        <v>2020</v>
      </c>
      <c r="F227">
        <v>128957</v>
      </c>
    </row>
    <row r="228" spans="1:7" x14ac:dyDescent="0.2">
      <c r="A228" t="s">
        <v>7</v>
      </c>
      <c r="B228" t="s">
        <v>24</v>
      </c>
      <c r="C228">
        <v>17</v>
      </c>
      <c r="D228">
        <v>4</v>
      </c>
      <c r="E228">
        <v>2020</v>
      </c>
      <c r="G228">
        <v>124050.96230188792</v>
      </c>
    </row>
    <row r="229" spans="1:7" x14ac:dyDescent="0.2">
      <c r="A229" t="s">
        <v>7</v>
      </c>
      <c r="B229" t="s">
        <v>24</v>
      </c>
      <c r="C229">
        <v>17</v>
      </c>
      <c r="D229">
        <v>5</v>
      </c>
      <c r="E229">
        <v>2020</v>
      </c>
      <c r="G229">
        <v>125303.9520719322</v>
      </c>
    </row>
    <row r="230" spans="1:7" x14ac:dyDescent="0.2">
      <c r="A230" t="s">
        <v>7</v>
      </c>
      <c r="B230" t="s">
        <v>24</v>
      </c>
      <c r="C230">
        <v>17</v>
      </c>
      <c r="D230">
        <v>6</v>
      </c>
      <c r="E230">
        <v>2020</v>
      </c>
      <c r="G230">
        <v>126841.01977257158</v>
      </c>
    </row>
    <row r="231" spans="1:7" x14ac:dyDescent="0.2">
      <c r="A231" t="s">
        <v>7</v>
      </c>
      <c r="B231" t="s">
        <v>24</v>
      </c>
      <c r="C231">
        <v>17</v>
      </c>
      <c r="D231">
        <v>7</v>
      </c>
      <c r="E231">
        <v>2020</v>
      </c>
      <c r="G231">
        <v>127945.16565586331</v>
      </c>
    </row>
    <row r="232" spans="1:7" x14ac:dyDescent="0.2">
      <c r="A232" t="s">
        <v>7</v>
      </c>
      <c r="B232" t="s">
        <v>24</v>
      </c>
      <c r="C232">
        <v>17</v>
      </c>
      <c r="D232">
        <v>8</v>
      </c>
      <c r="E232">
        <v>2020</v>
      </c>
      <c r="G232">
        <v>127005.05027815101</v>
      </c>
    </row>
    <row r="233" spans="1:7" x14ac:dyDescent="0.2">
      <c r="A233" t="s">
        <v>7</v>
      </c>
      <c r="B233" t="s">
        <v>24</v>
      </c>
      <c r="C233">
        <v>17</v>
      </c>
      <c r="D233">
        <v>9</v>
      </c>
      <c r="E233">
        <v>2020</v>
      </c>
      <c r="G233">
        <v>125668.04549760348</v>
      </c>
    </row>
    <row r="234" spans="1:7" x14ac:dyDescent="0.2">
      <c r="A234" t="s">
        <v>7</v>
      </c>
      <c r="B234" t="s">
        <v>24</v>
      </c>
      <c r="C234">
        <v>17</v>
      </c>
      <c r="D234">
        <v>10</v>
      </c>
      <c r="E234">
        <v>2020</v>
      </c>
      <c r="G234">
        <v>125498.53810975162</v>
      </c>
    </row>
    <row r="235" spans="1:7" x14ac:dyDescent="0.2">
      <c r="A235" t="s">
        <v>7</v>
      </c>
      <c r="B235" t="s">
        <v>24</v>
      </c>
      <c r="C235">
        <v>17</v>
      </c>
      <c r="D235">
        <v>11</v>
      </c>
      <c r="E235">
        <v>2020</v>
      </c>
      <c r="G235">
        <v>125881.33714447862</v>
      </c>
    </row>
    <row r="236" spans="1:7" x14ac:dyDescent="0.2">
      <c r="A236" t="s">
        <v>7</v>
      </c>
      <c r="B236" t="s">
        <v>24</v>
      </c>
      <c r="C236">
        <v>17</v>
      </c>
      <c r="D236">
        <v>12</v>
      </c>
      <c r="E236">
        <v>2020</v>
      </c>
      <c r="G236">
        <v>132519.96283234577</v>
      </c>
    </row>
    <row r="237" spans="1:7" x14ac:dyDescent="0.2">
      <c r="A237" t="s">
        <v>7</v>
      </c>
      <c r="B237" t="s">
        <v>24</v>
      </c>
      <c r="C237">
        <v>17</v>
      </c>
      <c r="D237">
        <v>1</v>
      </c>
      <c r="E237">
        <v>2021</v>
      </c>
      <c r="G237">
        <v>126823.61338021074</v>
      </c>
    </row>
    <row r="238" spans="1:7" x14ac:dyDescent="0.2">
      <c r="A238" t="s">
        <v>7</v>
      </c>
      <c r="B238" t="s">
        <v>24</v>
      </c>
      <c r="C238">
        <v>17</v>
      </c>
      <c r="D238">
        <v>2</v>
      </c>
      <c r="E238">
        <v>2021</v>
      </c>
      <c r="G238">
        <v>133487.94800981425</v>
      </c>
    </row>
    <row r="239" spans="1:7" x14ac:dyDescent="0.2">
      <c r="A239" t="s">
        <v>7</v>
      </c>
      <c r="B239" t="s">
        <v>24</v>
      </c>
      <c r="C239">
        <v>17</v>
      </c>
      <c r="D239">
        <v>3</v>
      </c>
      <c r="E239">
        <v>2021</v>
      </c>
      <c r="G239">
        <v>127117.72636608128</v>
      </c>
    </row>
  </sheetData>
  <sortState xmlns:xlrd2="http://schemas.microsoft.com/office/spreadsheetml/2017/richdata2" ref="A2:G239">
    <sortCondition ref="C2:C239"/>
  </sortState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CA6-53B9-554B-82A9-B2A6B8A3454E}">
  <dimension ref="A1:M170"/>
  <sheetViews>
    <sheetView workbookViewId="0">
      <selection activeCell="A169" sqref="A169:XFD169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30</v>
      </c>
      <c r="D1" t="s">
        <v>3</v>
      </c>
      <c r="E1" t="s">
        <v>4</v>
      </c>
      <c r="F1" t="s">
        <v>5</v>
      </c>
      <c r="G1" t="s">
        <v>48</v>
      </c>
      <c r="H1" t="s">
        <v>45</v>
      </c>
      <c r="I1" t="s">
        <v>31</v>
      </c>
    </row>
    <row r="2" spans="1:13" x14ac:dyDescent="0.2">
      <c r="A2" t="s">
        <v>7</v>
      </c>
      <c r="B2" t="s">
        <v>8</v>
      </c>
      <c r="C2">
        <v>1</v>
      </c>
      <c r="D2">
        <v>2</v>
      </c>
      <c r="E2">
        <v>2020</v>
      </c>
      <c r="F2">
        <v>1990433</v>
      </c>
      <c r="G2">
        <v>3.9433377846994001E-2</v>
      </c>
      <c r="I2">
        <f>SUM(F3:F13)</f>
        <v>1980250.3991099061</v>
      </c>
      <c r="L2">
        <v>1988180</v>
      </c>
    </row>
    <row r="3" spans="1:13" x14ac:dyDescent="0.2">
      <c r="A3" t="s">
        <v>32</v>
      </c>
      <c r="B3" t="s">
        <v>8</v>
      </c>
      <c r="C3">
        <v>2</v>
      </c>
      <c r="D3">
        <v>2</v>
      </c>
      <c r="E3">
        <v>2020</v>
      </c>
      <c r="F3">
        <v>31921.557424057992</v>
      </c>
      <c r="G3">
        <v>2.4262013552E-2</v>
      </c>
      <c r="H3">
        <f>F3/G3</f>
        <v>1315701.0796173837</v>
      </c>
      <c r="I3">
        <f>SUM(H3:H13)</f>
        <v>50394409.77309376</v>
      </c>
      <c r="L3">
        <v>1847152</v>
      </c>
    </row>
    <row r="4" spans="1:13" x14ac:dyDescent="0.2">
      <c r="A4" t="s">
        <v>33</v>
      </c>
      <c r="B4" t="s">
        <v>8</v>
      </c>
      <c r="C4">
        <v>3</v>
      </c>
      <c r="D4">
        <v>2</v>
      </c>
      <c r="E4">
        <v>2020</v>
      </c>
      <c r="F4">
        <v>6115.9068484993977</v>
      </c>
      <c r="G4">
        <v>3.0533718857559997E-2</v>
      </c>
      <c r="H4">
        <f t="shared" ref="H4:H12" si="0">F4/G4</f>
        <v>200300.0969855701</v>
      </c>
      <c r="L4">
        <v>1769535.0849532892</v>
      </c>
      <c r="M4" t="s">
        <v>34</v>
      </c>
    </row>
    <row r="5" spans="1:13" x14ac:dyDescent="0.2">
      <c r="A5" t="s">
        <v>35</v>
      </c>
      <c r="B5" t="s">
        <v>8</v>
      </c>
      <c r="C5">
        <v>4</v>
      </c>
      <c r="D5">
        <v>2</v>
      </c>
      <c r="E5">
        <v>2020</v>
      </c>
      <c r="F5">
        <v>37836.362907248178</v>
      </c>
      <c r="G5">
        <v>3.3773251481820005E-2</v>
      </c>
      <c r="H5">
        <f t="shared" si="0"/>
        <v>1120305.6042032354</v>
      </c>
      <c r="L5">
        <v>1794354.6995730679</v>
      </c>
      <c r="M5" t="s">
        <v>36</v>
      </c>
    </row>
    <row r="6" spans="1:13" x14ac:dyDescent="0.2">
      <c r="A6" t="s">
        <v>37</v>
      </c>
      <c r="B6" t="s">
        <v>8</v>
      </c>
      <c r="C6">
        <v>5</v>
      </c>
      <c r="D6">
        <v>2</v>
      </c>
      <c r="E6">
        <v>2020</v>
      </c>
      <c r="F6">
        <v>31070.059884311533</v>
      </c>
      <c r="G6">
        <v>3.0308450258000004E-2</v>
      </c>
      <c r="H6">
        <f t="shared" si="0"/>
        <v>1025128.6232000761</v>
      </c>
      <c r="L6">
        <v>1808460.2162751681</v>
      </c>
    </row>
    <row r="7" spans="1:13" x14ac:dyDescent="0.2">
      <c r="A7" t="s">
        <v>38</v>
      </c>
      <c r="B7" t="s">
        <v>8</v>
      </c>
      <c r="C7">
        <v>6</v>
      </c>
      <c r="D7">
        <v>2</v>
      </c>
      <c r="E7">
        <v>2020</v>
      </c>
      <c r="F7">
        <v>381024.63467616128</v>
      </c>
      <c r="G7">
        <v>3.6127832759720001E-2</v>
      </c>
      <c r="H7">
        <f t="shared" si="0"/>
        <v>10546567.717202704</v>
      </c>
      <c r="L7">
        <v>1816036.8910047715</v>
      </c>
    </row>
    <row r="8" spans="1:13" x14ac:dyDescent="0.2">
      <c r="A8" t="s">
        <v>39</v>
      </c>
      <c r="B8" t="s">
        <v>8</v>
      </c>
      <c r="C8">
        <v>7</v>
      </c>
      <c r="D8">
        <v>2</v>
      </c>
      <c r="E8">
        <v>2020</v>
      </c>
      <c r="F8">
        <v>752300.60276506143</v>
      </c>
      <c r="G8">
        <v>3.9101070802080001E-2</v>
      </c>
      <c r="H8">
        <f t="shared" si="0"/>
        <v>19239897.714643724</v>
      </c>
      <c r="L8">
        <v>1824521.4557583639</v>
      </c>
    </row>
    <row r="9" spans="1:13" x14ac:dyDescent="0.2">
      <c r="A9" t="s">
        <v>40</v>
      </c>
      <c r="B9" t="s">
        <v>8</v>
      </c>
      <c r="C9">
        <v>8</v>
      </c>
      <c r="D9">
        <v>2</v>
      </c>
      <c r="E9">
        <v>2020</v>
      </c>
      <c r="F9">
        <v>64157.80311523805</v>
      </c>
      <c r="G9">
        <v>3.6106467026239999E-2</v>
      </c>
      <c r="H9">
        <f t="shared" si="0"/>
        <v>1776906.1445034773</v>
      </c>
      <c r="L9">
        <v>1830766.7127379198</v>
      </c>
    </row>
    <row r="10" spans="1:13" x14ac:dyDescent="0.2">
      <c r="A10" t="s">
        <v>41</v>
      </c>
      <c r="B10" t="s">
        <v>8</v>
      </c>
      <c r="C10">
        <v>9</v>
      </c>
      <c r="D10">
        <v>2</v>
      </c>
      <c r="E10">
        <v>2020</v>
      </c>
      <c r="F10">
        <v>82401.739187282685</v>
      </c>
      <c r="G10">
        <v>5.8834190275350001E-2</v>
      </c>
      <c r="H10">
        <f t="shared" si="0"/>
        <v>1400575.7332876369</v>
      </c>
      <c r="L10">
        <v>1840687.4720157953</v>
      </c>
    </row>
    <row r="11" spans="1:13" x14ac:dyDescent="0.2">
      <c r="A11" t="s">
        <v>42</v>
      </c>
      <c r="B11" t="s">
        <v>8</v>
      </c>
      <c r="C11">
        <v>10</v>
      </c>
      <c r="D11">
        <v>2</v>
      </c>
      <c r="E11">
        <v>2020</v>
      </c>
      <c r="F11">
        <v>337700.9330069581</v>
      </c>
      <c r="G11">
        <v>4.1383556556300001E-2</v>
      </c>
      <c r="H11">
        <f t="shared" si="0"/>
        <v>8160268.5005464666</v>
      </c>
      <c r="L11">
        <v>1851688.4421252217</v>
      </c>
    </row>
    <row r="12" spans="1:13" x14ac:dyDescent="0.2">
      <c r="A12" t="s">
        <v>43</v>
      </c>
      <c r="B12" t="s">
        <v>8</v>
      </c>
      <c r="C12">
        <v>11</v>
      </c>
      <c r="D12">
        <v>2</v>
      </c>
      <c r="E12">
        <v>2020</v>
      </c>
      <c r="F12">
        <v>255720.79929508749</v>
      </c>
      <c r="G12">
        <v>4.5593119512900002E-2</v>
      </c>
      <c r="H12">
        <f t="shared" si="0"/>
        <v>5608758.5589034874</v>
      </c>
      <c r="L12">
        <v>1863992.4822274293</v>
      </c>
    </row>
    <row r="14" spans="1:13" x14ac:dyDescent="0.2">
      <c r="A14" t="s">
        <v>7</v>
      </c>
      <c r="B14" t="s">
        <v>8</v>
      </c>
      <c r="C14">
        <v>1</v>
      </c>
      <c r="D14">
        <v>3</v>
      </c>
      <c r="E14">
        <v>2020</v>
      </c>
      <c r="F14">
        <v>1846869</v>
      </c>
      <c r="G14">
        <v>3.9433377846994001E-2</v>
      </c>
      <c r="H14" t="s">
        <v>44</v>
      </c>
      <c r="I14">
        <f>($I$2-F14)/$I$3</f>
        <v>2.6467499016353227E-3</v>
      </c>
      <c r="J14" t="s">
        <v>27</v>
      </c>
      <c r="K14">
        <f>SUM(J15:J25)</f>
        <v>1846869</v>
      </c>
      <c r="L14">
        <v>1880438.3815207784</v>
      </c>
    </row>
    <row r="15" spans="1:13" x14ac:dyDescent="0.2">
      <c r="A15" t="s">
        <v>32</v>
      </c>
      <c r="B15" t="s">
        <v>8</v>
      </c>
      <c r="C15">
        <v>2</v>
      </c>
      <c r="D15">
        <v>3</v>
      </c>
      <c r="E15">
        <v>2020</v>
      </c>
      <c r="G15">
        <v>2.4262013552E-2</v>
      </c>
      <c r="J15">
        <f>F3*(1-$I$14/G3)</f>
        <v>28439.225720999195</v>
      </c>
      <c r="L15">
        <v>1880672.8077895648</v>
      </c>
    </row>
    <row r="16" spans="1:13" x14ac:dyDescent="0.2">
      <c r="A16" t="s">
        <v>33</v>
      </c>
      <c r="B16" t="s">
        <v>8</v>
      </c>
      <c r="C16">
        <v>3</v>
      </c>
      <c r="D16">
        <v>3</v>
      </c>
      <c r="E16">
        <v>2020</v>
      </c>
      <c r="G16">
        <v>3.0533718857559997E-2</v>
      </c>
      <c r="J16">
        <f>F4*(1-$I$14/G4)</f>
        <v>5585.7625865052942</v>
      </c>
    </row>
    <row r="17" spans="1:11" x14ac:dyDescent="0.2">
      <c r="A17" t="s">
        <v>35</v>
      </c>
      <c r="B17" t="s">
        <v>8</v>
      </c>
      <c r="C17">
        <v>4</v>
      </c>
      <c r="D17">
        <v>3</v>
      </c>
      <c r="E17">
        <v>2020</v>
      </c>
      <c r="G17">
        <v>3.3773251481820005E-2</v>
      </c>
      <c r="J17">
        <f>F5*(1-$I$14/G5)</f>
        <v>34871.194159521765</v>
      </c>
    </row>
    <row r="18" spans="1:11" x14ac:dyDescent="0.2">
      <c r="A18" t="s">
        <v>37</v>
      </c>
      <c r="B18" t="s">
        <v>8</v>
      </c>
      <c r="C18">
        <v>5</v>
      </c>
      <c r="D18">
        <v>3</v>
      </c>
      <c r="E18">
        <v>2020</v>
      </c>
      <c r="G18">
        <v>3.0308450258000004E-2</v>
      </c>
      <c r="J18">
        <f t="shared" ref="J18:J23" si="1">F6*(1-$I$14/G6)</f>
        <v>28356.800801693178</v>
      </c>
    </row>
    <row r="19" spans="1:11" x14ac:dyDescent="0.2">
      <c r="A19" t="s">
        <v>38</v>
      </c>
      <c r="B19" t="s">
        <v>8</v>
      </c>
      <c r="C19">
        <v>6</v>
      </c>
      <c r="D19">
        <v>3</v>
      </c>
      <c r="E19">
        <v>2020</v>
      </c>
      <c r="G19">
        <v>3.6127832759720001E-2</v>
      </c>
      <c r="J19">
        <f t="shared" si="1"/>
        <v>353110.50760806474</v>
      </c>
    </row>
    <row r="20" spans="1:11" x14ac:dyDescent="0.2">
      <c r="A20" t="s">
        <v>39</v>
      </c>
      <c r="B20" t="s">
        <v>8</v>
      </c>
      <c r="C20">
        <v>7</v>
      </c>
      <c r="D20">
        <v>3</v>
      </c>
      <c r="E20">
        <v>2020</v>
      </c>
      <c r="G20">
        <v>3.9101070802080001E-2</v>
      </c>
      <c r="J20">
        <f t="shared" si="1"/>
        <v>701377.4053813545</v>
      </c>
    </row>
    <row r="21" spans="1:11" x14ac:dyDescent="0.2">
      <c r="A21" t="s">
        <v>40</v>
      </c>
      <c r="B21" t="s">
        <v>8</v>
      </c>
      <c r="C21">
        <v>8</v>
      </c>
      <c r="D21">
        <v>3</v>
      </c>
      <c r="E21">
        <v>2020</v>
      </c>
      <c r="G21">
        <v>3.6106467026239999E-2</v>
      </c>
      <c r="J21">
        <f t="shared" si="1"/>
        <v>59454.776952058266</v>
      </c>
    </row>
    <row r="22" spans="1:11" x14ac:dyDescent="0.2">
      <c r="A22" t="s">
        <v>41</v>
      </c>
      <c r="B22" t="s">
        <v>8</v>
      </c>
      <c r="C22">
        <v>9</v>
      </c>
      <c r="D22">
        <v>3</v>
      </c>
      <c r="E22">
        <v>2020</v>
      </c>
      <c r="G22">
        <v>5.8834190275350001E-2</v>
      </c>
      <c r="J22">
        <f t="shared" si="1"/>
        <v>78694.765502970811</v>
      </c>
    </row>
    <row r="23" spans="1:11" x14ac:dyDescent="0.2">
      <c r="A23" t="s">
        <v>42</v>
      </c>
      <c r="B23" t="s">
        <v>8</v>
      </c>
      <c r="C23">
        <v>10</v>
      </c>
      <c r="D23">
        <v>3</v>
      </c>
      <c r="E23">
        <v>2020</v>
      </c>
      <c r="G23">
        <v>4.1383556556300001E-2</v>
      </c>
      <c r="J23">
        <f t="shared" si="1"/>
        <v>316102.7431558189</v>
      </c>
    </row>
    <row r="24" spans="1:11" x14ac:dyDescent="0.2">
      <c r="A24" t="s">
        <v>43</v>
      </c>
      <c r="B24" t="s">
        <v>8</v>
      </c>
      <c r="C24">
        <v>11</v>
      </c>
      <c r="D24">
        <v>3</v>
      </c>
      <c r="E24">
        <v>2020</v>
      </c>
      <c r="G24">
        <v>4.5593119512900002E-2</v>
      </c>
      <c r="J24">
        <f>F12*(1-$I$14/G12)</f>
        <v>240875.8181310134</v>
      </c>
    </row>
    <row r="26" spans="1:11" x14ac:dyDescent="0.2">
      <c r="A26" t="s">
        <v>7</v>
      </c>
      <c r="B26" t="s">
        <v>8</v>
      </c>
      <c r="C26">
        <v>1</v>
      </c>
      <c r="D26">
        <v>4</v>
      </c>
      <c r="E26">
        <v>2020</v>
      </c>
      <c r="F26">
        <f>L4</f>
        <v>1769535.0849532892</v>
      </c>
      <c r="G26">
        <v>3.9433377846994001E-2</v>
      </c>
      <c r="I26">
        <f>($I$2-F26)/$I$3</f>
        <v>4.1813231885319251E-3</v>
      </c>
      <c r="K26">
        <f>SUM(J27:J37)</f>
        <v>1769535.0849532892</v>
      </c>
    </row>
    <row r="27" spans="1:11" x14ac:dyDescent="0.2">
      <c r="A27" t="s">
        <v>32</v>
      </c>
      <c r="B27" t="s">
        <v>8</v>
      </c>
      <c r="C27">
        <v>2</v>
      </c>
      <c r="D27">
        <v>4</v>
      </c>
      <c r="E27">
        <v>2020</v>
      </c>
      <c r="G27">
        <v>2.4262013552E-2</v>
      </c>
      <c r="J27">
        <f>F3*(1-$I$26/G3)</f>
        <v>26420.185990677339</v>
      </c>
    </row>
    <row r="28" spans="1:11" x14ac:dyDescent="0.2">
      <c r="A28" t="s">
        <v>33</v>
      </c>
      <c r="B28" t="s">
        <v>8</v>
      </c>
      <c r="C28">
        <v>3</v>
      </c>
      <c r="D28">
        <v>4</v>
      </c>
      <c r="E28">
        <v>2020</v>
      </c>
      <c r="G28">
        <v>3.0533718857559997E-2</v>
      </c>
      <c r="J28">
        <f t="shared" ref="J28:J37" si="2">F4*(1-$I$26/G4)</f>
        <v>5278.3874083084402</v>
      </c>
    </row>
    <row r="29" spans="1:11" x14ac:dyDescent="0.2">
      <c r="A29" t="s">
        <v>35</v>
      </c>
      <c r="B29" t="s">
        <v>8</v>
      </c>
      <c r="C29">
        <v>4</v>
      </c>
      <c r="D29">
        <v>4</v>
      </c>
      <c r="E29">
        <v>2020</v>
      </c>
      <c r="G29">
        <v>3.3773251481820005E-2</v>
      </c>
      <c r="J29">
        <f t="shared" si="2"/>
        <v>33152.003106150922</v>
      </c>
    </row>
    <row r="30" spans="1:11" x14ac:dyDescent="0.2">
      <c r="A30" t="s">
        <v>37</v>
      </c>
      <c r="B30" t="s">
        <v>8</v>
      </c>
      <c r="C30">
        <v>5</v>
      </c>
      <c r="D30">
        <v>4</v>
      </c>
      <c r="E30">
        <v>2020</v>
      </c>
      <c r="G30">
        <v>3.0308450258000004E-2</v>
      </c>
      <c r="J30">
        <f t="shared" si="2"/>
        <v>26783.665800897252</v>
      </c>
    </row>
    <row r="31" spans="1:11" x14ac:dyDescent="0.2">
      <c r="A31" t="s">
        <v>38</v>
      </c>
      <c r="B31" t="s">
        <v>8</v>
      </c>
      <c r="C31">
        <v>6</v>
      </c>
      <c r="D31">
        <v>4</v>
      </c>
      <c r="E31">
        <v>2020</v>
      </c>
      <c r="G31">
        <v>3.6127832759720001E-2</v>
      </c>
      <c r="J31">
        <f t="shared" si="2"/>
        <v>336926.02652079944</v>
      </c>
    </row>
    <row r="32" spans="1:11" x14ac:dyDescent="0.2">
      <c r="A32" t="s">
        <v>39</v>
      </c>
      <c r="B32" t="s">
        <v>8</v>
      </c>
      <c r="C32">
        <v>7</v>
      </c>
      <c r="D32">
        <v>4</v>
      </c>
      <c r="E32">
        <v>2020</v>
      </c>
      <c r="G32">
        <v>3.9101070802080001E-2</v>
      </c>
      <c r="J32">
        <f t="shared" si="2"/>
        <v>671852.37230583921</v>
      </c>
    </row>
    <row r="33" spans="1:11" x14ac:dyDescent="0.2">
      <c r="A33" t="s">
        <v>40</v>
      </c>
      <c r="B33" t="s">
        <v>8</v>
      </c>
      <c r="C33">
        <v>8</v>
      </c>
      <c r="D33">
        <v>4</v>
      </c>
      <c r="E33">
        <v>2020</v>
      </c>
      <c r="G33">
        <v>3.6106467026239999E-2</v>
      </c>
      <c r="J33">
        <f t="shared" si="2"/>
        <v>56727.984249380803</v>
      </c>
    </row>
    <row r="34" spans="1:11" x14ac:dyDescent="0.2">
      <c r="A34" t="s">
        <v>41</v>
      </c>
      <c r="B34" t="s">
        <v>8</v>
      </c>
      <c r="C34">
        <v>9</v>
      </c>
      <c r="D34">
        <v>4</v>
      </c>
      <c r="E34">
        <v>2020</v>
      </c>
      <c r="G34">
        <v>5.8834190275350001E-2</v>
      </c>
      <c r="J34">
        <f t="shared" si="2"/>
        <v>76545.47939639198</v>
      </c>
    </row>
    <row r="35" spans="1:11" x14ac:dyDescent="0.2">
      <c r="A35" t="s">
        <v>42</v>
      </c>
      <c r="B35" t="s">
        <v>8</v>
      </c>
      <c r="C35">
        <v>10</v>
      </c>
      <c r="D35">
        <v>4</v>
      </c>
      <c r="E35">
        <v>2020</v>
      </c>
      <c r="G35">
        <v>4.1383556556300001E-2</v>
      </c>
      <c r="J35">
        <f t="shared" si="2"/>
        <v>303580.21310097654</v>
      </c>
    </row>
    <row r="36" spans="1:11" x14ac:dyDescent="0.2">
      <c r="A36" t="s">
        <v>43</v>
      </c>
      <c r="B36" t="s">
        <v>8</v>
      </c>
      <c r="C36">
        <v>11</v>
      </c>
      <c r="D36">
        <v>4</v>
      </c>
      <c r="E36">
        <v>2020</v>
      </c>
      <c r="G36">
        <v>4.5593119512900002E-2</v>
      </c>
      <c r="J36">
        <f t="shared" si="2"/>
        <v>232268.76707386744</v>
      </c>
    </row>
    <row r="38" spans="1:11" x14ac:dyDescent="0.2">
      <c r="A38" t="s">
        <v>7</v>
      </c>
      <c r="B38" t="s">
        <v>8</v>
      </c>
      <c r="C38">
        <v>1</v>
      </c>
      <c r="D38">
        <v>5</v>
      </c>
      <c r="E38">
        <v>2020</v>
      </c>
      <c r="F38">
        <f>L5</f>
        <v>1794354.6995730679</v>
      </c>
      <c r="G38">
        <v>3.9433377846994001E-2</v>
      </c>
      <c r="I38">
        <f>($I$2-F38)/$I$3</f>
        <v>3.6888158899737776E-3</v>
      </c>
      <c r="K38">
        <f>SUM(J39:J49)</f>
        <v>1794354.6995730679</v>
      </c>
    </row>
    <row r="39" spans="1:11" x14ac:dyDescent="0.2">
      <c r="A39" t="s">
        <v>32</v>
      </c>
      <c r="B39" t="s">
        <v>8</v>
      </c>
      <c r="C39">
        <v>2</v>
      </c>
      <c r="D39">
        <v>5</v>
      </c>
      <c r="E39">
        <v>2020</v>
      </c>
      <c r="G39">
        <v>2.4262013552E-2</v>
      </c>
      <c r="J39">
        <f>F3*(1-$I$38/G3)</f>
        <v>27068.178375109735</v>
      </c>
    </row>
    <row r="40" spans="1:11" x14ac:dyDescent="0.2">
      <c r="A40" t="s">
        <v>33</v>
      </c>
      <c r="B40" t="s">
        <v>8</v>
      </c>
      <c r="C40">
        <v>3</v>
      </c>
      <c r="D40">
        <v>5</v>
      </c>
      <c r="E40">
        <v>2020</v>
      </c>
      <c r="G40">
        <v>3.0533718857559997E-2</v>
      </c>
      <c r="J40">
        <f t="shared" ref="J40:J49" si="3">F4*(1-$I$38/G4)</f>
        <v>5377.0366679757381</v>
      </c>
    </row>
    <row r="41" spans="1:11" x14ac:dyDescent="0.2">
      <c r="A41" t="s">
        <v>35</v>
      </c>
      <c r="B41" t="s">
        <v>8</v>
      </c>
      <c r="C41">
        <v>4</v>
      </c>
      <c r="D41">
        <v>5</v>
      </c>
      <c r="E41">
        <v>2020</v>
      </c>
      <c r="G41">
        <v>3.3773251481820005E-2</v>
      </c>
      <c r="J41">
        <f t="shared" si="3"/>
        <v>33703.761792836609</v>
      </c>
    </row>
    <row r="42" spans="1:11" x14ac:dyDescent="0.2">
      <c r="A42" t="s">
        <v>37</v>
      </c>
      <c r="B42" t="s">
        <v>8</v>
      </c>
      <c r="C42">
        <v>5</v>
      </c>
      <c r="D42">
        <v>5</v>
      </c>
      <c r="E42">
        <v>2020</v>
      </c>
      <c r="G42">
        <v>3.0308450258000004E-2</v>
      </c>
      <c r="J42">
        <f t="shared" si="3"/>
        <v>27288.549129784151</v>
      </c>
    </row>
    <row r="43" spans="1:11" x14ac:dyDescent="0.2">
      <c r="A43" t="s">
        <v>38</v>
      </c>
      <c r="B43" t="s">
        <v>8</v>
      </c>
      <c r="C43">
        <v>6</v>
      </c>
      <c r="D43">
        <v>5</v>
      </c>
      <c r="E43">
        <v>2020</v>
      </c>
      <c r="G43">
        <v>3.6127832759720001E-2</v>
      </c>
      <c r="J43">
        <f t="shared" si="3"/>
        <v>342120.28809625946</v>
      </c>
    </row>
    <row r="44" spans="1:11" x14ac:dyDescent="0.2">
      <c r="A44" t="s">
        <v>39</v>
      </c>
      <c r="B44" t="s">
        <v>8</v>
      </c>
      <c r="C44">
        <v>7</v>
      </c>
      <c r="D44">
        <v>5</v>
      </c>
      <c r="E44">
        <v>2020</v>
      </c>
      <c r="G44">
        <v>3.9101070802080001E-2</v>
      </c>
      <c r="J44">
        <f t="shared" si="3"/>
        <v>681328.16235381353</v>
      </c>
    </row>
    <row r="45" spans="1:11" x14ac:dyDescent="0.2">
      <c r="A45" t="s">
        <v>40</v>
      </c>
      <c r="B45" t="s">
        <v>8</v>
      </c>
      <c r="C45">
        <v>8</v>
      </c>
      <c r="D45">
        <v>5</v>
      </c>
      <c r="E45">
        <v>2020</v>
      </c>
      <c r="G45">
        <v>3.6106467026239999E-2</v>
      </c>
      <c r="J45">
        <f t="shared" si="3"/>
        <v>57603.123494401581</v>
      </c>
    </row>
    <row r="46" spans="1:11" x14ac:dyDescent="0.2">
      <c r="A46" t="s">
        <v>41</v>
      </c>
      <c r="B46" t="s">
        <v>8</v>
      </c>
      <c r="C46">
        <v>9</v>
      </c>
      <c r="D46">
        <v>5</v>
      </c>
      <c r="E46">
        <v>2020</v>
      </c>
      <c r="G46">
        <v>5.8834190275350001E-2</v>
      </c>
      <c r="J46">
        <f t="shared" si="3"/>
        <v>77235.273167219581</v>
      </c>
    </row>
    <row r="47" spans="1:11" x14ac:dyDescent="0.2">
      <c r="A47" t="s">
        <v>42</v>
      </c>
      <c r="B47" t="s">
        <v>8</v>
      </c>
      <c r="C47">
        <v>10</v>
      </c>
      <c r="D47">
        <v>5</v>
      </c>
      <c r="E47">
        <v>2020</v>
      </c>
      <c r="G47">
        <v>4.1383556556300001E-2</v>
      </c>
      <c r="J47">
        <f t="shared" si="3"/>
        <v>307599.20489568979</v>
      </c>
    </row>
    <row r="48" spans="1:11" x14ac:dyDescent="0.2">
      <c r="A48" t="s">
        <v>43</v>
      </c>
      <c r="B48" t="s">
        <v>8</v>
      </c>
      <c r="C48">
        <v>11</v>
      </c>
      <c r="D48">
        <v>5</v>
      </c>
      <c r="E48">
        <v>2020</v>
      </c>
      <c r="G48">
        <v>4.5593119512900002E-2</v>
      </c>
      <c r="J48">
        <f t="shared" si="3"/>
        <v>235031.12159997787</v>
      </c>
    </row>
    <row r="50" spans="1:11" x14ac:dyDescent="0.2">
      <c r="A50" t="s">
        <v>7</v>
      </c>
      <c r="B50" t="s">
        <v>8</v>
      </c>
      <c r="C50">
        <v>1</v>
      </c>
      <c r="D50">
        <v>6</v>
      </c>
      <c r="E50">
        <v>2020</v>
      </c>
      <c r="F50">
        <f>L6</f>
        <v>1808460.2162751681</v>
      </c>
      <c r="G50">
        <v>3.9433377846994001E-2</v>
      </c>
      <c r="I50">
        <f>($I$2-F50)/$I$3</f>
        <v>3.4089134808452303E-3</v>
      </c>
      <c r="K50">
        <f>SUM(J51:J61)</f>
        <v>1808460.2162751683</v>
      </c>
    </row>
    <row r="51" spans="1:11" x14ac:dyDescent="0.2">
      <c r="A51" t="s">
        <v>32</v>
      </c>
      <c r="B51" t="s">
        <v>8</v>
      </c>
      <c r="C51">
        <v>2</v>
      </c>
      <c r="D51">
        <v>6</v>
      </c>
      <c r="E51">
        <v>2020</v>
      </c>
      <c r="G51">
        <v>2.4262013552E-2</v>
      </c>
      <c r="J51">
        <f>F3*(1-$I$50/G3)</f>
        <v>27436.44627698767</v>
      </c>
    </row>
    <row r="52" spans="1:11" x14ac:dyDescent="0.2">
      <c r="A52" t="s">
        <v>33</v>
      </c>
      <c r="B52" t="s">
        <v>8</v>
      </c>
      <c r="C52">
        <v>3</v>
      </c>
      <c r="D52">
        <v>6</v>
      </c>
      <c r="E52">
        <v>2020</v>
      </c>
      <c r="G52">
        <v>3.0533718857559997E-2</v>
      </c>
      <c r="J52">
        <f t="shared" ref="J52:J61" si="4">F4*(1-$I$50/G4)</f>
        <v>5433.1011476706808</v>
      </c>
    </row>
    <row r="53" spans="1:11" x14ac:dyDescent="0.2">
      <c r="A53" t="s">
        <v>35</v>
      </c>
      <c r="B53" t="s">
        <v>8</v>
      </c>
      <c r="C53">
        <v>4</v>
      </c>
      <c r="D53">
        <v>6</v>
      </c>
      <c r="E53">
        <v>2020</v>
      </c>
      <c r="G53">
        <v>3.3773251481820005E-2</v>
      </c>
      <c r="J53">
        <f t="shared" si="4"/>
        <v>34017.33803041331</v>
      </c>
    </row>
    <row r="54" spans="1:11" x14ac:dyDescent="0.2">
      <c r="A54" t="s">
        <v>37</v>
      </c>
      <c r="B54" t="s">
        <v>8</v>
      </c>
      <c r="C54">
        <v>5</v>
      </c>
      <c r="D54">
        <v>6</v>
      </c>
      <c r="E54">
        <v>2020</v>
      </c>
      <c r="G54">
        <v>3.0308450258000004E-2</v>
      </c>
      <c r="J54">
        <f t="shared" si="4"/>
        <v>27575.485101084483</v>
      </c>
    </row>
    <row r="55" spans="1:11" x14ac:dyDescent="0.2">
      <c r="A55" t="s">
        <v>38</v>
      </c>
      <c r="B55" t="s">
        <v>8</v>
      </c>
      <c r="C55">
        <v>6</v>
      </c>
      <c r="D55">
        <v>6</v>
      </c>
      <c r="E55">
        <v>2020</v>
      </c>
      <c r="G55">
        <v>3.6127832759720001E-2</v>
      </c>
      <c r="J55">
        <f t="shared" si="4"/>
        <v>345072.29780834186</v>
      </c>
    </row>
    <row r="56" spans="1:11" x14ac:dyDescent="0.2">
      <c r="A56" t="s">
        <v>39</v>
      </c>
      <c r="B56" t="s">
        <v>8</v>
      </c>
      <c r="C56">
        <v>7</v>
      </c>
      <c r="D56">
        <v>6</v>
      </c>
      <c r="E56">
        <v>2020</v>
      </c>
      <c r="G56">
        <v>3.9101070802080001E-2</v>
      </c>
      <c r="J56">
        <f t="shared" si="4"/>
        <v>686713.4560755291</v>
      </c>
    </row>
    <row r="57" spans="1:11" x14ac:dyDescent="0.2">
      <c r="A57" t="s">
        <v>40</v>
      </c>
      <c r="B57" t="s">
        <v>8</v>
      </c>
      <c r="C57">
        <v>8</v>
      </c>
      <c r="D57">
        <v>6</v>
      </c>
      <c r="E57">
        <v>2020</v>
      </c>
      <c r="G57">
        <v>3.6106467026239999E-2</v>
      </c>
      <c r="J57">
        <f t="shared" si="4"/>
        <v>58100.483805043419</v>
      </c>
    </row>
    <row r="58" spans="1:11" x14ac:dyDescent="0.2">
      <c r="A58" t="s">
        <v>41</v>
      </c>
      <c r="B58" t="s">
        <v>8</v>
      </c>
      <c r="C58">
        <v>9</v>
      </c>
      <c r="D58">
        <v>6</v>
      </c>
      <c r="E58">
        <v>2020</v>
      </c>
      <c r="G58">
        <v>5.8834190275350001E-2</v>
      </c>
      <c r="J58">
        <f t="shared" si="4"/>
        <v>77627.29768913376</v>
      </c>
    </row>
    <row r="59" spans="1:11" x14ac:dyDescent="0.2">
      <c r="A59" t="s">
        <v>42</v>
      </c>
      <c r="B59" t="s">
        <v>8</v>
      </c>
      <c r="C59">
        <v>10</v>
      </c>
      <c r="D59">
        <v>6</v>
      </c>
      <c r="E59">
        <v>2020</v>
      </c>
      <c r="G59">
        <v>4.1383556556300001E-2</v>
      </c>
      <c r="J59">
        <f t="shared" si="4"/>
        <v>309883.28370812855</v>
      </c>
    </row>
    <row r="60" spans="1:11" x14ac:dyDescent="0.2">
      <c r="A60" t="s">
        <v>43</v>
      </c>
      <c r="B60" t="s">
        <v>8</v>
      </c>
      <c r="C60">
        <v>11</v>
      </c>
      <c r="D60">
        <v>6</v>
      </c>
      <c r="E60">
        <v>2020</v>
      </c>
      <c r="G60">
        <v>4.5593119512900002E-2</v>
      </c>
      <c r="J60">
        <f t="shared" si="4"/>
        <v>236601.02663283533</v>
      </c>
    </row>
    <row r="62" spans="1:11" x14ac:dyDescent="0.2">
      <c r="A62" t="s">
        <v>7</v>
      </c>
      <c r="B62" t="s">
        <v>8</v>
      </c>
      <c r="C62">
        <v>1</v>
      </c>
      <c r="D62">
        <v>7</v>
      </c>
      <c r="E62">
        <v>2020</v>
      </c>
      <c r="F62">
        <f>L7</f>
        <v>1816036.8910047715</v>
      </c>
      <c r="G62">
        <v>3.9433377846994001E-2</v>
      </c>
      <c r="I62">
        <f>($I$2-F62)/$I$3</f>
        <v>3.2585659569091797E-3</v>
      </c>
      <c r="K62">
        <f>SUM(J63:J73)</f>
        <v>1816036.8910047717</v>
      </c>
    </row>
    <row r="63" spans="1:11" x14ac:dyDescent="0.2">
      <c r="A63" t="s">
        <v>32</v>
      </c>
      <c r="B63" t="s">
        <v>8</v>
      </c>
      <c r="C63">
        <v>2</v>
      </c>
      <c r="D63">
        <v>7</v>
      </c>
      <c r="E63">
        <v>2020</v>
      </c>
      <c r="G63">
        <v>2.4262013552E-2</v>
      </c>
      <c r="J63">
        <f>F3*(1-$I$62/G3)</f>
        <v>27634.258676548132</v>
      </c>
    </row>
    <row r="64" spans="1:11" x14ac:dyDescent="0.2">
      <c r="A64" t="s">
        <v>33</v>
      </c>
      <c r="B64" t="s">
        <v>8</v>
      </c>
      <c r="C64">
        <v>3</v>
      </c>
      <c r="D64">
        <v>7</v>
      </c>
      <c r="E64">
        <v>2020</v>
      </c>
      <c r="G64">
        <v>3.0533718857559997E-2</v>
      </c>
      <c r="J64">
        <f t="shared" ref="J64:J73" si="5">F4*(1-$I$62/G4)</f>
        <v>5463.2157712966118</v>
      </c>
    </row>
    <row r="65" spans="1:11" x14ac:dyDescent="0.2">
      <c r="A65" t="s">
        <v>35</v>
      </c>
      <c r="B65" t="s">
        <v>8</v>
      </c>
      <c r="C65">
        <v>4</v>
      </c>
      <c r="D65">
        <v>7</v>
      </c>
      <c r="E65">
        <v>2020</v>
      </c>
      <c r="G65">
        <v>3.3773251481820005E-2</v>
      </c>
      <c r="J65">
        <f t="shared" si="5"/>
        <v>34185.773204056946</v>
      </c>
    </row>
    <row r="66" spans="1:11" x14ac:dyDescent="0.2">
      <c r="A66" t="s">
        <v>37</v>
      </c>
      <c r="B66" t="s">
        <v>8</v>
      </c>
      <c r="C66">
        <v>5</v>
      </c>
      <c r="D66">
        <v>7</v>
      </c>
      <c r="E66">
        <v>2020</v>
      </c>
      <c r="G66">
        <v>3.0308450258000004E-2</v>
      </c>
      <c r="J66">
        <f t="shared" si="5"/>
        <v>27729.61065129859</v>
      </c>
    </row>
    <row r="67" spans="1:11" x14ac:dyDescent="0.2">
      <c r="A67" t="s">
        <v>38</v>
      </c>
      <c r="B67" t="s">
        <v>8</v>
      </c>
      <c r="C67">
        <v>6</v>
      </c>
      <c r="D67">
        <v>7</v>
      </c>
      <c r="E67">
        <v>2020</v>
      </c>
      <c r="G67">
        <v>3.6127832759720001E-2</v>
      </c>
      <c r="J67">
        <f t="shared" si="5"/>
        <v>346657.94815064722</v>
      </c>
    </row>
    <row r="68" spans="1:11" x14ac:dyDescent="0.2">
      <c r="A68" t="s">
        <v>39</v>
      </c>
      <c r="B68" t="s">
        <v>8</v>
      </c>
      <c r="C68">
        <v>7</v>
      </c>
      <c r="D68">
        <v>7</v>
      </c>
      <c r="E68">
        <v>2020</v>
      </c>
      <c r="G68">
        <v>3.9101070802080001E-2</v>
      </c>
      <c r="J68">
        <f t="shared" si="5"/>
        <v>689606.12705770868</v>
      </c>
    </row>
    <row r="69" spans="1:11" x14ac:dyDescent="0.2">
      <c r="A69" t="s">
        <v>40</v>
      </c>
      <c r="B69" t="s">
        <v>8</v>
      </c>
      <c r="C69">
        <v>8</v>
      </c>
      <c r="D69">
        <v>7</v>
      </c>
      <c r="E69">
        <v>2020</v>
      </c>
      <c r="G69">
        <v>3.6106467026239999E-2</v>
      </c>
      <c r="J69">
        <f t="shared" si="5"/>
        <v>58367.637244136276</v>
      </c>
    </row>
    <row r="70" spans="1:11" x14ac:dyDescent="0.2">
      <c r="A70" t="s">
        <v>41</v>
      </c>
      <c r="B70" t="s">
        <v>8</v>
      </c>
      <c r="C70">
        <v>9</v>
      </c>
      <c r="D70">
        <v>7</v>
      </c>
      <c r="E70">
        <v>2020</v>
      </c>
      <c r="G70">
        <v>5.8834190275350001E-2</v>
      </c>
      <c r="J70">
        <f t="shared" si="5"/>
        <v>77837.870782718484</v>
      </c>
    </row>
    <row r="71" spans="1:11" x14ac:dyDescent="0.2">
      <c r="A71" t="s">
        <v>42</v>
      </c>
      <c r="B71" t="s">
        <v>8</v>
      </c>
      <c r="C71">
        <v>10</v>
      </c>
      <c r="D71">
        <v>7</v>
      </c>
      <c r="E71">
        <v>2020</v>
      </c>
      <c r="G71">
        <v>4.1383556556300001E-2</v>
      </c>
      <c r="J71">
        <f t="shared" si="5"/>
        <v>311110.1598718391</v>
      </c>
    </row>
    <row r="72" spans="1:11" x14ac:dyDescent="0.2">
      <c r="A72" t="s">
        <v>43</v>
      </c>
      <c r="B72" t="s">
        <v>8</v>
      </c>
      <c r="C72">
        <v>11</v>
      </c>
      <c r="D72">
        <v>7</v>
      </c>
      <c r="E72">
        <v>2020</v>
      </c>
      <c r="G72">
        <v>4.5593119512900002E-2</v>
      </c>
      <c r="J72">
        <f t="shared" si="5"/>
        <v>237444.28959452157</v>
      </c>
    </row>
    <row r="74" spans="1:11" x14ac:dyDescent="0.2">
      <c r="A74" t="s">
        <v>7</v>
      </c>
      <c r="B74" t="s">
        <v>8</v>
      </c>
      <c r="C74">
        <v>1</v>
      </c>
      <c r="D74">
        <v>8</v>
      </c>
      <c r="E74">
        <v>2020</v>
      </c>
      <c r="F74">
        <f>L8</f>
        <v>1824521.4557583639</v>
      </c>
      <c r="G74">
        <v>3.9433377846994001E-2</v>
      </c>
      <c r="I74">
        <f>($I$2-F74)/$I$3</f>
        <v>3.0902027437711525E-3</v>
      </c>
      <c r="K74">
        <f>SUM(J75:J85)</f>
        <v>1824521.4557583639</v>
      </c>
    </row>
    <row r="75" spans="1:11" x14ac:dyDescent="0.2">
      <c r="A75" t="s">
        <v>32</v>
      </c>
      <c r="B75" t="s">
        <v>8</v>
      </c>
      <c r="C75">
        <v>2</v>
      </c>
      <c r="D75">
        <v>8</v>
      </c>
      <c r="E75">
        <v>2020</v>
      </c>
      <c r="G75">
        <v>2.4262013552E-2</v>
      </c>
      <c r="J75">
        <f>F3*(1-$I$74/G3)</f>
        <v>27855.774337841685</v>
      </c>
    </row>
    <row r="76" spans="1:11" x14ac:dyDescent="0.2">
      <c r="A76" t="s">
        <v>33</v>
      </c>
      <c r="B76" t="s">
        <v>8</v>
      </c>
      <c r="C76">
        <v>3</v>
      </c>
      <c r="D76">
        <v>8</v>
      </c>
      <c r="E76">
        <v>2020</v>
      </c>
      <c r="G76">
        <v>3.0533718857559997E-2</v>
      </c>
      <c r="J76">
        <f t="shared" ref="J76:J85" si="6">F4*(1-$I$74/G4)</f>
        <v>5496.9389392169605</v>
      </c>
    </row>
    <row r="77" spans="1:11" x14ac:dyDescent="0.2">
      <c r="A77" t="s">
        <v>35</v>
      </c>
      <c r="B77" t="s">
        <v>8</v>
      </c>
      <c r="C77">
        <v>4</v>
      </c>
      <c r="D77">
        <v>8</v>
      </c>
      <c r="E77">
        <v>2020</v>
      </c>
      <c r="G77">
        <v>3.3773251481820005E-2</v>
      </c>
      <c r="J77">
        <f t="shared" si="6"/>
        <v>34374.391455277138</v>
      </c>
    </row>
    <row r="78" spans="1:11" x14ac:dyDescent="0.2">
      <c r="A78" t="s">
        <v>37</v>
      </c>
      <c r="B78" t="s">
        <v>8</v>
      </c>
      <c r="C78">
        <v>5</v>
      </c>
      <c r="D78">
        <v>8</v>
      </c>
      <c r="E78">
        <v>2020</v>
      </c>
      <c r="G78">
        <v>3.0308450258000004E-2</v>
      </c>
      <c r="J78">
        <f t="shared" si="6"/>
        <v>27902.204600180314</v>
      </c>
    </row>
    <row r="79" spans="1:11" x14ac:dyDescent="0.2">
      <c r="A79" t="s">
        <v>38</v>
      </c>
      <c r="B79" t="s">
        <v>8</v>
      </c>
      <c r="C79">
        <v>6</v>
      </c>
      <c r="D79">
        <v>8</v>
      </c>
      <c r="E79">
        <v>2020</v>
      </c>
      <c r="G79">
        <v>3.6127832759720001E-2</v>
      </c>
      <c r="J79">
        <f t="shared" si="6"/>
        <v>348433.60217909323</v>
      </c>
    </row>
    <row r="80" spans="1:11" x14ac:dyDescent="0.2">
      <c r="A80" t="s">
        <v>39</v>
      </c>
      <c r="B80" t="s">
        <v>8</v>
      </c>
      <c r="C80">
        <v>7</v>
      </c>
      <c r="D80">
        <v>8</v>
      </c>
      <c r="E80">
        <v>2020</v>
      </c>
      <c r="G80">
        <v>3.9101070802080001E-2</v>
      </c>
      <c r="J80">
        <f t="shared" si="6"/>
        <v>692845.41805739305</v>
      </c>
    </row>
    <row r="81" spans="1:11" x14ac:dyDescent="0.2">
      <c r="A81" t="s">
        <v>40</v>
      </c>
      <c r="B81" t="s">
        <v>8</v>
      </c>
      <c r="C81">
        <v>8</v>
      </c>
      <c r="D81">
        <v>8</v>
      </c>
      <c r="E81">
        <v>2020</v>
      </c>
      <c r="G81">
        <v>3.6106467026239999E-2</v>
      </c>
      <c r="J81">
        <f t="shared" si="6"/>
        <v>58666.802872069587</v>
      </c>
    </row>
    <row r="82" spans="1:11" x14ac:dyDescent="0.2">
      <c r="A82" t="s">
        <v>41</v>
      </c>
      <c r="B82" t="s">
        <v>8</v>
      </c>
      <c r="C82">
        <v>9</v>
      </c>
      <c r="D82">
        <v>8</v>
      </c>
      <c r="E82">
        <v>2020</v>
      </c>
      <c r="G82">
        <v>5.8834190275350001E-2</v>
      </c>
      <c r="J82">
        <f t="shared" si="6"/>
        <v>78073.67621341793</v>
      </c>
    </row>
    <row r="83" spans="1:11" x14ac:dyDescent="0.2">
      <c r="A83" t="s">
        <v>42</v>
      </c>
      <c r="B83" t="s">
        <v>8</v>
      </c>
      <c r="C83">
        <v>10</v>
      </c>
      <c r="D83">
        <v>8</v>
      </c>
      <c r="E83">
        <v>2020</v>
      </c>
      <c r="G83">
        <v>4.1383556556300001E-2</v>
      </c>
      <c r="J83">
        <f t="shared" si="6"/>
        <v>312484.0488966601</v>
      </c>
    </row>
    <row r="84" spans="1:11" x14ac:dyDescent="0.2">
      <c r="A84" t="s">
        <v>43</v>
      </c>
      <c r="B84" t="s">
        <v>8</v>
      </c>
      <c r="C84">
        <v>11</v>
      </c>
      <c r="D84">
        <v>8</v>
      </c>
      <c r="E84">
        <v>2020</v>
      </c>
      <c r="G84">
        <v>4.5593119512900002E-2</v>
      </c>
      <c r="J84">
        <f t="shared" si="6"/>
        <v>238388.598207214</v>
      </c>
    </row>
    <row r="86" spans="1:11" x14ac:dyDescent="0.2">
      <c r="A86" t="s">
        <v>7</v>
      </c>
      <c r="B86" t="s">
        <v>8</v>
      </c>
      <c r="C86">
        <v>1</v>
      </c>
      <c r="D86">
        <v>9</v>
      </c>
      <c r="E86">
        <v>2020</v>
      </c>
      <c r="F86">
        <f>L9</f>
        <v>1830766.7127379198</v>
      </c>
      <c r="G86">
        <v>3.9433377846994001E-2</v>
      </c>
      <c r="I86">
        <f>($I$2-F86)/$I$3</f>
        <v>2.9662751691120629E-3</v>
      </c>
      <c r="K86">
        <f>SUM(J87:J97)</f>
        <v>1830766.7127379198</v>
      </c>
    </row>
    <row r="87" spans="1:11" x14ac:dyDescent="0.2">
      <c r="A87" t="s">
        <v>32</v>
      </c>
      <c r="B87" t="s">
        <v>8</v>
      </c>
      <c r="C87">
        <v>2</v>
      </c>
      <c r="D87">
        <v>9</v>
      </c>
      <c r="E87">
        <v>2020</v>
      </c>
      <c r="G87">
        <v>2.4262013552E-2</v>
      </c>
      <c r="J87">
        <f>F3*(1-$I$86/G3)</f>
        <v>28018.825981615013</v>
      </c>
    </row>
    <row r="88" spans="1:11" x14ac:dyDescent="0.2">
      <c r="A88" t="s">
        <v>33</v>
      </c>
      <c r="B88" t="s">
        <v>8</v>
      </c>
      <c r="C88">
        <v>3</v>
      </c>
      <c r="D88">
        <v>9</v>
      </c>
      <c r="E88">
        <v>2020</v>
      </c>
      <c r="G88">
        <v>3.0533718857559997E-2</v>
      </c>
      <c r="J88">
        <f t="shared" ref="J88:J97" si="7">F4*(1-$I$86/G4)</f>
        <v>5521.7616444403629</v>
      </c>
    </row>
    <row r="89" spans="1:11" x14ac:dyDescent="0.2">
      <c r="A89" t="s">
        <v>35</v>
      </c>
      <c r="B89" t="s">
        <v>8</v>
      </c>
      <c r="C89">
        <v>4</v>
      </c>
      <c r="D89">
        <v>9</v>
      </c>
      <c r="E89">
        <v>2020</v>
      </c>
      <c r="G89">
        <v>3.3773251481820005E-2</v>
      </c>
      <c r="J89">
        <f t="shared" si="7"/>
        <v>34513.228211683032</v>
      </c>
    </row>
    <row r="90" spans="1:11" x14ac:dyDescent="0.2">
      <c r="A90" t="s">
        <v>37</v>
      </c>
      <c r="B90" t="s">
        <v>8</v>
      </c>
      <c r="C90">
        <v>5</v>
      </c>
      <c r="D90">
        <v>9</v>
      </c>
      <c r="E90">
        <v>2020</v>
      </c>
      <c r="G90">
        <v>3.0308450258000004E-2</v>
      </c>
      <c r="J90">
        <f t="shared" si="7"/>
        <v>28029.246304167111</v>
      </c>
    </row>
    <row r="91" spans="1:11" x14ac:dyDescent="0.2">
      <c r="A91" t="s">
        <v>38</v>
      </c>
      <c r="B91" t="s">
        <v>8</v>
      </c>
      <c r="C91">
        <v>6</v>
      </c>
      <c r="D91">
        <v>9</v>
      </c>
      <c r="E91">
        <v>2020</v>
      </c>
      <c r="G91">
        <v>3.6127832759720001E-2</v>
      </c>
      <c r="J91">
        <f t="shared" si="7"/>
        <v>349740.61273726402</v>
      </c>
    </row>
    <row r="92" spans="1:11" x14ac:dyDescent="0.2">
      <c r="A92" t="s">
        <v>39</v>
      </c>
      <c r="B92" t="s">
        <v>8</v>
      </c>
      <c r="C92">
        <v>7</v>
      </c>
      <c r="D92">
        <v>9</v>
      </c>
      <c r="E92">
        <v>2020</v>
      </c>
      <c r="G92">
        <v>3.9101070802080001E-2</v>
      </c>
      <c r="J92">
        <f t="shared" si="7"/>
        <v>695229.77191785781</v>
      </c>
    </row>
    <row r="93" spans="1:11" x14ac:dyDescent="0.2">
      <c r="A93" t="s">
        <v>40</v>
      </c>
      <c r="B93" t="s">
        <v>8</v>
      </c>
      <c r="C93">
        <v>8</v>
      </c>
      <c r="D93">
        <v>9</v>
      </c>
      <c r="E93">
        <v>2020</v>
      </c>
      <c r="G93">
        <v>3.6106467026239999E-2</v>
      </c>
      <c r="J93">
        <f t="shared" si="7"/>
        <v>58887.010540954732</v>
      </c>
    </row>
    <row r="94" spans="1:11" x14ac:dyDescent="0.2">
      <c r="A94" t="s">
        <v>41</v>
      </c>
      <c r="B94" t="s">
        <v>8</v>
      </c>
      <c r="C94">
        <v>9</v>
      </c>
      <c r="D94">
        <v>9</v>
      </c>
      <c r="E94">
        <v>2020</v>
      </c>
      <c r="G94">
        <v>5.8834190275350001E-2</v>
      </c>
      <c r="J94">
        <f t="shared" si="7"/>
        <v>78247.246167170655</v>
      </c>
    </row>
    <row r="95" spans="1:11" x14ac:dyDescent="0.2">
      <c r="A95" t="s">
        <v>42</v>
      </c>
      <c r="B95" t="s">
        <v>8</v>
      </c>
      <c r="C95">
        <v>10</v>
      </c>
      <c r="D95">
        <v>9</v>
      </c>
      <c r="E95">
        <v>2020</v>
      </c>
      <c r="G95">
        <v>4.1383556556300001E-2</v>
      </c>
      <c r="J95">
        <f t="shared" si="7"/>
        <v>313495.33118049981</v>
      </c>
    </row>
    <row r="96" spans="1:11" x14ac:dyDescent="0.2">
      <c r="A96" t="s">
        <v>43</v>
      </c>
      <c r="B96" t="s">
        <v>8</v>
      </c>
      <c r="C96">
        <v>11</v>
      </c>
      <c r="D96">
        <v>9</v>
      </c>
      <c r="E96">
        <v>2020</v>
      </c>
      <c r="G96">
        <v>4.5593119512900002E-2</v>
      </c>
      <c r="J96">
        <f t="shared" si="7"/>
        <v>239083.67805226732</v>
      </c>
    </row>
    <row r="98" spans="1:11" x14ac:dyDescent="0.2">
      <c r="A98" t="s">
        <v>7</v>
      </c>
      <c r="B98" t="s">
        <v>8</v>
      </c>
      <c r="C98">
        <v>1</v>
      </c>
      <c r="D98">
        <v>10</v>
      </c>
      <c r="E98">
        <v>2020</v>
      </c>
      <c r="F98">
        <f>L10</f>
        <v>1840687.4720157953</v>
      </c>
      <c r="G98">
        <v>3.9433377846994001E-2</v>
      </c>
      <c r="I98">
        <f>($I$2-F98)/$I$3</f>
        <v>2.7694128718345509E-3</v>
      </c>
      <c r="K98">
        <f>SUM(J99:J109)</f>
        <v>1840687.4720157953</v>
      </c>
    </row>
    <row r="99" spans="1:11" x14ac:dyDescent="0.2">
      <c r="A99" t="s">
        <v>32</v>
      </c>
      <c r="B99" t="s">
        <v>8</v>
      </c>
      <c r="C99">
        <v>2</v>
      </c>
      <c r="D99">
        <v>10</v>
      </c>
      <c r="E99">
        <v>2020</v>
      </c>
      <c r="G99">
        <v>2.4262013552E-2</v>
      </c>
      <c r="J99">
        <f>F3*(1-$I$98/G3)</f>
        <v>28277.837918678993</v>
      </c>
    </row>
    <row r="100" spans="1:11" x14ac:dyDescent="0.2">
      <c r="A100" t="s">
        <v>33</v>
      </c>
      <c r="B100" t="s">
        <v>8</v>
      </c>
      <c r="C100">
        <v>3</v>
      </c>
      <c r="D100">
        <v>10</v>
      </c>
      <c r="E100">
        <v>2020</v>
      </c>
      <c r="G100">
        <v>3.0533718857559997E-2</v>
      </c>
      <c r="J100">
        <f t="shared" ref="J100:J109" si="8">F4*(1-$I$98/G4)</f>
        <v>5561.1931816778506</v>
      </c>
    </row>
    <row r="101" spans="1:11" x14ac:dyDescent="0.2">
      <c r="A101" t="s">
        <v>35</v>
      </c>
      <c r="B101" t="s">
        <v>8</v>
      </c>
      <c r="C101">
        <v>4</v>
      </c>
      <c r="D101">
        <v>10</v>
      </c>
      <c r="E101">
        <v>2020</v>
      </c>
      <c r="G101">
        <v>3.3773251481820005E-2</v>
      </c>
      <c r="J101">
        <f t="shared" si="8"/>
        <v>34733.774146579352</v>
      </c>
    </row>
    <row r="102" spans="1:11" x14ac:dyDescent="0.2">
      <c r="A102" t="s">
        <v>37</v>
      </c>
      <c r="B102" t="s">
        <v>8</v>
      </c>
      <c r="C102">
        <v>5</v>
      </c>
      <c r="D102">
        <v>10</v>
      </c>
      <c r="E102">
        <v>2020</v>
      </c>
      <c r="G102">
        <v>3.0308450258000004E-2</v>
      </c>
      <c r="J102">
        <f t="shared" si="8"/>
        <v>28231.05547993521</v>
      </c>
    </row>
    <row r="103" spans="1:11" x14ac:dyDescent="0.2">
      <c r="A103" t="s">
        <v>38</v>
      </c>
      <c r="B103" t="s">
        <v>8</v>
      </c>
      <c r="C103">
        <v>6</v>
      </c>
      <c r="D103">
        <v>10</v>
      </c>
      <c r="E103">
        <v>2020</v>
      </c>
      <c r="G103">
        <v>3.6127832759720001E-2</v>
      </c>
      <c r="J103">
        <f t="shared" si="8"/>
        <v>351816.83428646537</v>
      </c>
    </row>
    <row r="104" spans="1:11" x14ac:dyDescent="0.2">
      <c r="A104" t="s">
        <v>39</v>
      </c>
      <c r="B104" t="s">
        <v>8</v>
      </c>
      <c r="C104">
        <v>7</v>
      </c>
      <c r="D104">
        <v>10</v>
      </c>
      <c r="E104">
        <v>2020</v>
      </c>
      <c r="G104">
        <v>3.9101070802080001E-2</v>
      </c>
      <c r="J104">
        <f t="shared" si="8"/>
        <v>699017.38238134689</v>
      </c>
    </row>
    <row r="105" spans="1:11" x14ac:dyDescent="0.2">
      <c r="A105" t="s">
        <v>40</v>
      </c>
      <c r="B105" t="s">
        <v>8</v>
      </c>
      <c r="C105">
        <v>8</v>
      </c>
      <c r="D105">
        <v>10</v>
      </c>
      <c r="E105">
        <v>2020</v>
      </c>
      <c r="G105">
        <v>3.6106467026239999E-2</v>
      </c>
      <c r="J105">
        <f t="shared" si="8"/>
        <v>59236.816366608211</v>
      </c>
    </row>
    <row r="106" spans="1:11" x14ac:dyDescent="0.2">
      <c r="A106" t="s">
        <v>41</v>
      </c>
      <c r="B106" t="s">
        <v>8</v>
      </c>
      <c r="C106">
        <v>9</v>
      </c>
      <c r="D106">
        <v>10</v>
      </c>
      <c r="E106">
        <v>2020</v>
      </c>
      <c r="G106">
        <v>5.8834190275350001E-2</v>
      </c>
      <c r="J106">
        <f t="shared" si="8"/>
        <v>78522.966723536782</v>
      </c>
    </row>
    <row r="107" spans="1:11" x14ac:dyDescent="0.2">
      <c r="A107" t="s">
        <v>42</v>
      </c>
      <c r="B107" t="s">
        <v>8</v>
      </c>
      <c r="C107">
        <v>10</v>
      </c>
      <c r="D107">
        <v>10</v>
      </c>
      <c r="E107">
        <v>2020</v>
      </c>
      <c r="G107">
        <v>4.1383556556300001E-2</v>
      </c>
      <c r="J107">
        <f t="shared" si="8"/>
        <v>315101.78038391867</v>
      </c>
    </row>
    <row r="108" spans="1:11" x14ac:dyDescent="0.2">
      <c r="A108" t="s">
        <v>43</v>
      </c>
      <c r="B108" t="s">
        <v>8</v>
      </c>
      <c r="C108">
        <v>11</v>
      </c>
      <c r="D108">
        <v>10</v>
      </c>
      <c r="E108">
        <v>2020</v>
      </c>
      <c r="G108">
        <v>4.5593119512900002E-2</v>
      </c>
      <c r="J108">
        <f t="shared" si="8"/>
        <v>240187.83114704795</v>
      </c>
    </row>
    <row r="110" spans="1:11" x14ac:dyDescent="0.2">
      <c r="A110" t="s">
        <v>7</v>
      </c>
      <c r="B110" t="s">
        <v>8</v>
      </c>
      <c r="C110">
        <v>1</v>
      </c>
      <c r="D110">
        <v>11</v>
      </c>
      <c r="E110">
        <v>2020</v>
      </c>
      <c r="F110">
        <f>L11</f>
        <v>1851688.4421252217</v>
      </c>
      <c r="G110">
        <v>3.9433377846994001E-2</v>
      </c>
      <c r="I110">
        <f>($I$2-F110)/$I$3</f>
        <v>2.5511154424379279E-3</v>
      </c>
      <c r="K110">
        <f>SUM(J111:J121)</f>
        <v>1851688.4421252219</v>
      </c>
    </row>
    <row r="111" spans="1:11" x14ac:dyDescent="0.2">
      <c r="A111" t="s">
        <v>32</v>
      </c>
      <c r="B111" t="s">
        <v>8</v>
      </c>
      <c r="C111">
        <v>2</v>
      </c>
      <c r="D111">
        <v>11</v>
      </c>
      <c r="E111">
        <v>2020</v>
      </c>
      <c r="G111">
        <v>2.4262013552E-2</v>
      </c>
      <c r="J111">
        <f>F3*(1-$I$110/G3)</f>
        <v>28565.052082213831</v>
      </c>
    </row>
    <row r="112" spans="1:11" x14ac:dyDescent="0.2">
      <c r="A112" t="s">
        <v>33</v>
      </c>
      <c r="B112" t="s">
        <v>8</v>
      </c>
      <c r="C112">
        <v>3</v>
      </c>
      <c r="D112">
        <v>11</v>
      </c>
      <c r="E112">
        <v>2020</v>
      </c>
      <c r="G112">
        <v>3.0533718857559997E-2</v>
      </c>
      <c r="J112">
        <f t="shared" ref="J112:J121" si="9">F4*(1-$I$110/G4)</f>
        <v>5604.9181779576948</v>
      </c>
    </row>
    <row r="113" spans="1:11" x14ac:dyDescent="0.2">
      <c r="A113" t="s">
        <v>35</v>
      </c>
      <c r="B113" t="s">
        <v>8</v>
      </c>
      <c r="C113">
        <v>4</v>
      </c>
      <c r="D113">
        <v>11</v>
      </c>
      <c r="E113">
        <v>2020</v>
      </c>
      <c r="G113">
        <v>3.3773251481820005E-2</v>
      </c>
      <c r="J113">
        <f t="shared" si="9"/>
        <v>34978.333980115545</v>
      </c>
    </row>
    <row r="114" spans="1:11" x14ac:dyDescent="0.2">
      <c r="A114" t="s">
        <v>37</v>
      </c>
      <c r="B114" t="s">
        <v>8</v>
      </c>
      <c r="C114">
        <v>5</v>
      </c>
      <c r="D114">
        <v>11</v>
      </c>
      <c r="E114">
        <v>2020</v>
      </c>
      <c r="G114">
        <v>3.0308450258000004E-2</v>
      </c>
      <c r="J114">
        <f t="shared" si="9"/>
        <v>28454.838423180689</v>
      </c>
    </row>
    <row r="115" spans="1:11" x14ac:dyDescent="0.2">
      <c r="A115" t="s">
        <v>38</v>
      </c>
      <c r="B115" t="s">
        <v>8</v>
      </c>
      <c r="C115">
        <v>6</v>
      </c>
      <c r="D115">
        <v>11</v>
      </c>
      <c r="E115">
        <v>2020</v>
      </c>
      <c r="G115">
        <v>3.6127832759720001E-2</v>
      </c>
      <c r="J115">
        <f t="shared" si="9"/>
        <v>354119.12290808815</v>
      </c>
    </row>
    <row r="116" spans="1:11" x14ac:dyDescent="0.2">
      <c r="A116" t="s">
        <v>39</v>
      </c>
      <c r="B116" t="s">
        <v>8</v>
      </c>
      <c r="C116">
        <v>7</v>
      </c>
      <c r="D116">
        <v>11</v>
      </c>
      <c r="E116">
        <v>2020</v>
      </c>
      <c r="G116">
        <v>3.9101070802080001E-2</v>
      </c>
      <c r="J116">
        <f t="shared" si="9"/>
        <v>703217.40259430767</v>
      </c>
    </row>
    <row r="117" spans="1:11" x14ac:dyDescent="0.2">
      <c r="A117" t="s">
        <v>40</v>
      </c>
      <c r="B117" t="s">
        <v>8</v>
      </c>
      <c r="C117">
        <v>8</v>
      </c>
      <c r="D117">
        <v>11</v>
      </c>
      <c r="E117">
        <v>2020</v>
      </c>
      <c r="G117">
        <v>3.6106467026239999E-2</v>
      </c>
      <c r="J117">
        <f t="shared" si="9"/>
        <v>59624.710410232394</v>
      </c>
    </row>
    <row r="118" spans="1:11" x14ac:dyDescent="0.2">
      <c r="A118" t="s">
        <v>41</v>
      </c>
      <c r="B118" t="s">
        <v>8</v>
      </c>
      <c r="C118">
        <v>9</v>
      </c>
      <c r="D118">
        <v>11</v>
      </c>
      <c r="E118">
        <v>2020</v>
      </c>
      <c r="G118">
        <v>5.8834190275350001E-2</v>
      </c>
      <c r="J118">
        <f t="shared" si="9"/>
        <v>78828.708805788774</v>
      </c>
    </row>
    <row r="119" spans="1:11" x14ac:dyDescent="0.2">
      <c r="A119" t="s">
        <v>42</v>
      </c>
      <c r="B119" t="s">
        <v>8</v>
      </c>
      <c r="C119">
        <v>10</v>
      </c>
      <c r="D119">
        <v>11</v>
      </c>
      <c r="E119">
        <v>2020</v>
      </c>
      <c r="G119">
        <v>4.1383556556300001E-2</v>
      </c>
      <c r="J119">
        <f t="shared" si="9"/>
        <v>316883.14602077421</v>
      </c>
    </row>
    <row r="120" spans="1:11" x14ac:dyDescent="0.2">
      <c r="A120" t="s">
        <v>43</v>
      </c>
      <c r="B120" t="s">
        <v>8</v>
      </c>
      <c r="C120">
        <v>11</v>
      </c>
      <c r="D120">
        <v>11</v>
      </c>
      <c r="E120">
        <v>2020</v>
      </c>
      <c r="G120">
        <v>4.5593119512900002E-2</v>
      </c>
      <c r="J120">
        <f t="shared" si="9"/>
        <v>241412.20872256291</v>
      </c>
    </row>
    <row r="122" spans="1:11" x14ac:dyDescent="0.2">
      <c r="A122" t="s">
        <v>7</v>
      </c>
      <c r="B122" t="s">
        <v>8</v>
      </c>
      <c r="C122">
        <v>1</v>
      </c>
      <c r="D122">
        <v>12</v>
      </c>
      <c r="E122">
        <v>2020</v>
      </c>
      <c r="F122">
        <f>L12</f>
        <v>1863992.4822274293</v>
      </c>
      <c r="G122">
        <v>3.9433377846994001E-2</v>
      </c>
      <c r="I122">
        <f>($I$2-F122)/$I$3</f>
        <v>2.3069605816585714E-3</v>
      </c>
      <c r="K122">
        <f>SUM(J123:J133)</f>
        <v>1863992.4822274295</v>
      </c>
    </row>
    <row r="123" spans="1:11" x14ac:dyDescent="0.2">
      <c r="A123" t="s">
        <v>32</v>
      </c>
      <c r="B123" t="s">
        <v>8</v>
      </c>
      <c r="C123">
        <v>2</v>
      </c>
      <c r="D123">
        <v>12</v>
      </c>
      <c r="E123">
        <v>2020</v>
      </c>
      <c r="G123">
        <v>2.4262013552E-2</v>
      </c>
      <c r="J123">
        <f>F3*(1-$I$122/G3)</f>
        <v>28886.286896135065</v>
      </c>
    </row>
    <row r="124" spans="1:11" x14ac:dyDescent="0.2">
      <c r="A124" t="s">
        <v>33</v>
      </c>
      <c r="B124" t="s">
        <v>8</v>
      </c>
      <c r="C124">
        <v>3</v>
      </c>
      <c r="D124">
        <v>12</v>
      </c>
      <c r="E124">
        <v>2020</v>
      </c>
      <c r="G124">
        <v>3.0533718857559997E-2</v>
      </c>
      <c r="J124">
        <f t="shared" ref="J124:J133" si="10">F4*(1-$I$122/G4)</f>
        <v>5653.8224202512984</v>
      </c>
    </row>
    <row r="125" spans="1:11" x14ac:dyDescent="0.2">
      <c r="A125" t="s">
        <v>35</v>
      </c>
      <c r="B125" t="s">
        <v>8</v>
      </c>
      <c r="C125">
        <v>4</v>
      </c>
      <c r="D125">
        <v>12</v>
      </c>
      <c r="E125">
        <v>2020</v>
      </c>
      <c r="G125">
        <v>3.3773251481820005E-2</v>
      </c>
      <c r="J125">
        <f t="shared" si="10"/>
        <v>35251.862038940126</v>
      </c>
    </row>
    <row r="126" spans="1:11" x14ac:dyDescent="0.2">
      <c r="A126" t="s">
        <v>37</v>
      </c>
      <c r="B126" t="s">
        <v>8</v>
      </c>
      <c r="C126">
        <v>5</v>
      </c>
      <c r="D126">
        <v>12</v>
      </c>
      <c r="E126">
        <v>2020</v>
      </c>
      <c r="G126">
        <v>3.0308450258000004E-2</v>
      </c>
      <c r="J126">
        <f t="shared" si="10"/>
        <v>28705.128559459037</v>
      </c>
    </row>
    <row r="127" spans="1:11" x14ac:dyDescent="0.2">
      <c r="A127" t="s">
        <v>38</v>
      </c>
      <c r="B127" t="s">
        <v>8</v>
      </c>
      <c r="C127">
        <v>6</v>
      </c>
      <c r="D127">
        <v>12</v>
      </c>
      <c r="E127">
        <v>2020</v>
      </c>
      <c r="G127">
        <v>3.6127832759720001E-2</v>
      </c>
      <c r="J127">
        <f t="shared" si="10"/>
        <v>356694.1186807818</v>
      </c>
    </row>
    <row r="128" spans="1:11" x14ac:dyDescent="0.2">
      <c r="A128" t="s">
        <v>39</v>
      </c>
      <c r="B128" t="s">
        <v>8</v>
      </c>
      <c r="C128">
        <v>7</v>
      </c>
      <c r="D128">
        <v>12</v>
      </c>
      <c r="E128">
        <v>2020</v>
      </c>
      <c r="G128">
        <v>3.9101070802080001E-2</v>
      </c>
      <c r="J128">
        <f t="shared" si="10"/>
        <v>707914.91714223556</v>
      </c>
    </row>
    <row r="129" spans="1:11" x14ac:dyDescent="0.2">
      <c r="A129" t="s">
        <v>40</v>
      </c>
      <c r="B129" t="s">
        <v>8</v>
      </c>
      <c r="C129">
        <v>8</v>
      </c>
      <c r="D129">
        <v>12</v>
      </c>
      <c r="E129">
        <v>2020</v>
      </c>
      <c r="G129">
        <v>3.6106467026239999E-2</v>
      </c>
      <c r="J129">
        <f t="shared" si="10"/>
        <v>60058.550682561618</v>
      </c>
    </row>
    <row r="130" spans="1:11" x14ac:dyDescent="0.2">
      <c r="A130" t="s">
        <v>41</v>
      </c>
      <c r="B130" t="s">
        <v>8</v>
      </c>
      <c r="C130">
        <v>9</v>
      </c>
      <c r="D130">
        <v>12</v>
      </c>
      <c r="E130">
        <v>2020</v>
      </c>
      <c r="G130">
        <v>5.8834190275350001E-2</v>
      </c>
      <c r="J130">
        <f t="shared" si="10"/>
        <v>79170.666178960557</v>
      </c>
    </row>
    <row r="131" spans="1:11" x14ac:dyDescent="0.2">
      <c r="A131" t="s">
        <v>42</v>
      </c>
      <c r="B131" t="s">
        <v>8</v>
      </c>
      <c r="C131">
        <v>10</v>
      </c>
      <c r="D131">
        <v>12</v>
      </c>
      <c r="E131">
        <v>2020</v>
      </c>
      <c r="G131">
        <v>4.1383556556300001E-2</v>
      </c>
      <c r="J131">
        <f t="shared" si="10"/>
        <v>318875.5152404473</v>
      </c>
    </row>
    <row r="132" spans="1:11" x14ac:dyDescent="0.2">
      <c r="A132" t="s">
        <v>43</v>
      </c>
      <c r="B132" t="s">
        <v>8</v>
      </c>
      <c r="C132">
        <v>11</v>
      </c>
      <c r="D132">
        <v>12</v>
      </c>
      <c r="E132">
        <v>2020</v>
      </c>
      <c r="G132">
        <v>4.5593119512900002E-2</v>
      </c>
      <c r="J132">
        <f t="shared" si="10"/>
        <v>242781.614387657</v>
      </c>
    </row>
    <row r="134" spans="1:11" x14ac:dyDescent="0.2">
      <c r="A134" t="s">
        <v>7</v>
      </c>
      <c r="B134" t="s">
        <v>8</v>
      </c>
      <c r="C134">
        <v>1</v>
      </c>
      <c r="D134">
        <v>1</v>
      </c>
      <c r="E134">
        <v>2021</v>
      </c>
      <c r="F134">
        <f>L13</f>
        <v>0</v>
      </c>
      <c r="G134">
        <v>3.9433377846994001E-2</v>
      </c>
      <c r="I134">
        <f>($I$2-F134)/$I$3</f>
        <v>3.9295041017966E-2</v>
      </c>
      <c r="K134">
        <f>SUM(J135:J145)</f>
        <v>1.3096723705530167E-10</v>
      </c>
    </row>
    <row r="135" spans="1:11" x14ac:dyDescent="0.2">
      <c r="A135" t="s">
        <v>32</v>
      </c>
      <c r="B135" t="s">
        <v>8</v>
      </c>
      <c r="C135">
        <v>2</v>
      </c>
      <c r="D135">
        <v>1</v>
      </c>
      <c r="E135">
        <v>2021</v>
      </c>
      <c r="F135" s="3"/>
      <c r="G135">
        <v>2.4262013552E-2</v>
      </c>
      <c r="J135">
        <f>F3*(1-$I$134/G3)</f>
        <v>-19778.970466889245</v>
      </c>
    </row>
    <row r="136" spans="1:11" x14ac:dyDescent="0.2">
      <c r="A136" t="s">
        <v>33</v>
      </c>
      <c r="B136" t="s">
        <v>8</v>
      </c>
      <c r="C136">
        <v>3</v>
      </c>
      <c r="D136">
        <v>1</v>
      </c>
      <c r="E136">
        <v>2021</v>
      </c>
      <c r="F136" s="3"/>
      <c r="G136">
        <v>3.0533718857559997E-2</v>
      </c>
      <c r="J136">
        <f t="shared" ref="J136:J145" si="11">F4*(1-$I$134/G4)</f>
        <v>-1754.893678451147</v>
      </c>
    </row>
    <row r="137" spans="1:11" x14ac:dyDescent="0.2">
      <c r="A137" t="s">
        <v>35</v>
      </c>
      <c r="B137" t="s">
        <v>8</v>
      </c>
      <c r="C137">
        <v>4</v>
      </c>
      <c r="D137">
        <v>1</v>
      </c>
      <c r="E137">
        <v>2021</v>
      </c>
      <c r="F137" s="3"/>
      <c r="G137">
        <v>3.3773251481820005E-2</v>
      </c>
      <c r="J137">
        <f t="shared" si="11"/>
        <v>-6186.0917625751426</v>
      </c>
    </row>
    <row r="138" spans="1:11" x14ac:dyDescent="0.2">
      <c r="A138" t="s">
        <v>37</v>
      </c>
      <c r="B138" t="s">
        <v>8</v>
      </c>
      <c r="C138">
        <v>5</v>
      </c>
      <c r="D138">
        <v>1</v>
      </c>
      <c r="E138">
        <v>2021</v>
      </c>
      <c r="F138" s="3"/>
      <c r="G138">
        <v>3.0308450258000004E-2</v>
      </c>
      <c r="J138">
        <f t="shared" si="11"/>
        <v>-9212.4114130264679</v>
      </c>
    </row>
    <row r="139" spans="1:11" x14ac:dyDescent="0.2">
      <c r="A139" t="s">
        <v>38</v>
      </c>
      <c r="B139" t="s">
        <v>8</v>
      </c>
      <c r="C139">
        <v>6</v>
      </c>
      <c r="D139">
        <v>1</v>
      </c>
      <c r="E139">
        <v>2021</v>
      </c>
      <c r="F139" s="3"/>
      <c r="G139">
        <v>3.6127832759720001E-2</v>
      </c>
      <c r="J139">
        <f t="shared" si="11"/>
        <v>-33403.176370075089</v>
      </c>
    </row>
    <row r="140" spans="1:11" x14ac:dyDescent="0.2">
      <c r="A140" t="s">
        <v>39</v>
      </c>
      <c r="B140" t="s">
        <v>8</v>
      </c>
      <c r="C140">
        <v>7</v>
      </c>
      <c r="D140">
        <v>1</v>
      </c>
      <c r="E140">
        <v>2021</v>
      </c>
      <c r="F140" s="3"/>
      <c r="G140">
        <v>3.9101070802080001E-2</v>
      </c>
      <c r="J140">
        <f t="shared" si="11"/>
        <v>-3731.9671133339248</v>
      </c>
    </row>
    <row r="141" spans="1:11" x14ac:dyDescent="0.2">
      <c r="A141" t="s">
        <v>40</v>
      </c>
      <c r="B141" t="s">
        <v>8</v>
      </c>
      <c r="C141">
        <v>8</v>
      </c>
      <c r="D141">
        <v>1</v>
      </c>
      <c r="E141">
        <v>2021</v>
      </c>
      <c r="F141" s="3"/>
      <c r="G141">
        <v>3.6106467026239999E-2</v>
      </c>
      <c r="J141">
        <f t="shared" si="11"/>
        <v>-5665.7967181019048</v>
      </c>
    </row>
    <row r="142" spans="1:11" x14ac:dyDescent="0.2">
      <c r="A142" t="s">
        <v>41</v>
      </c>
      <c r="B142" t="s">
        <v>8</v>
      </c>
      <c r="C142">
        <v>9</v>
      </c>
      <c r="D142">
        <v>1</v>
      </c>
      <c r="E142">
        <v>2021</v>
      </c>
      <c r="F142" s="3"/>
      <c r="G142">
        <v>5.8834190275350001E-2</v>
      </c>
      <c r="J142">
        <f t="shared" si="11"/>
        <v>27366.058298977186</v>
      </c>
    </row>
    <row r="143" spans="1:11" x14ac:dyDescent="0.2">
      <c r="A143" t="s">
        <v>42</v>
      </c>
      <c r="B143" t="s">
        <v>8</v>
      </c>
      <c r="C143">
        <v>10</v>
      </c>
      <c r="D143">
        <v>1</v>
      </c>
      <c r="E143">
        <v>2021</v>
      </c>
      <c r="F143" s="3"/>
      <c r="G143">
        <v>4.1383556556300001E-2</v>
      </c>
      <c r="J143">
        <f t="shared" si="11"/>
        <v>17042.847560368795</v>
      </c>
    </row>
    <row r="144" spans="1:11" x14ac:dyDescent="0.2">
      <c r="A144" t="s">
        <v>43</v>
      </c>
      <c r="B144" t="s">
        <v>8</v>
      </c>
      <c r="C144">
        <v>11</v>
      </c>
      <c r="D144">
        <v>1</v>
      </c>
      <c r="E144">
        <v>2021</v>
      </c>
      <c r="F144" s="3"/>
      <c r="G144">
        <v>4.5593119512900002E-2</v>
      </c>
      <c r="J144">
        <f t="shared" si="11"/>
        <v>35324.40166310707</v>
      </c>
    </row>
    <row r="145" spans="1:11" x14ac:dyDescent="0.2">
      <c r="F145" s="3"/>
    </row>
    <row r="146" spans="1:11" x14ac:dyDescent="0.2">
      <c r="A146" t="s">
        <v>7</v>
      </c>
      <c r="B146" t="s">
        <v>8</v>
      </c>
      <c r="C146">
        <v>1</v>
      </c>
      <c r="D146">
        <v>2</v>
      </c>
      <c r="E146">
        <v>2021</v>
      </c>
      <c r="F146" s="3">
        <f>L14</f>
        <v>1880438.3815207784</v>
      </c>
      <c r="G146">
        <v>3.9433377846994001E-2</v>
      </c>
      <c r="I146">
        <f>($I$2-F146)/$I$3</f>
        <v>1.9806168588647425E-3</v>
      </c>
      <c r="K146">
        <f>SUM(J147:J157)</f>
        <v>1880438.3815207784</v>
      </c>
    </row>
    <row r="147" spans="1:11" x14ac:dyDescent="0.2">
      <c r="A147" t="s">
        <v>32</v>
      </c>
      <c r="B147" t="s">
        <v>8</v>
      </c>
      <c r="C147">
        <v>2</v>
      </c>
      <c r="D147">
        <v>2</v>
      </c>
      <c r="E147">
        <v>2021</v>
      </c>
      <c r="G147">
        <v>2.4262013552E-2</v>
      </c>
      <c r="J147">
        <f>F3*(1-$I$146/G3)</f>
        <v>29315.657684541256</v>
      </c>
    </row>
    <row r="148" spans="1:11" x14ac:dyDescent="0.2">
      <c r="A148" t="s">
        <v>33</v>
      </c>
      <c r="B148" t="s">
        <v>8</v>
      </c>
      <c r="C148">
        <v>3</v>
      </c>
      <c r="D148">
        <v>2</v>
      </c>
      <c r="E148">
        <v>2021</v>
      </c>
      <c r="G148">
        <v>3.0533718857559997E-2</v>
      </c>
      <c r="J148">
        <f t="shared" ref="J148:J157" si="12">F4*(1-$I$146/G4)</f>
        <v>5719.1890995775348</v>
      </c>
    </row>
    <row r="149" spans="1:11" x14ac:dyDescent="0.2">
      <c r="A149" t="s">
        <v>35</v>
      </c>
      <c r="B149" t="s">
        <v>8</v>
      </c>
      <c r="C149">
        <v>4</v>
      </c>
      <c r="D149">
        <v>2</v>
      </c>
      <c r="E149">
        <v>2021</v>
      </c>
      <c r="G149">
        <v>3.3773251481820005E-2</v>
      </c>
      <c r="J149">
        <f t="shared" si="12"/>
        <v>35617.466740482596</v>
      </c>
    </row>
    <row r="150" spans="1:11" x14ac:dyDescent="0.2">
      <c r="A150" t="s">
        <v>37</v>
      </c>
      <c r="B150" t="s">
        <v>8</v>
      </c>
      <c r="C150">
        <v>5</v>
      </c>
      <c r="D150">
        <v>2</v>
      </c>
      <c r="E150">
        <v>2021</v>
      </c>
      <c r="G150">
        <v>3.0308450258000004E-2</v>
      </c>
      <c r="J150">
        <f t="shared" si="12"/>
        <v>29039.672850696661</v>
      </c>
    </row>
    <row r="151" spans="1:11" x14ac:dyDescent="0.2">
      <c r="A151" t="s">
        <v>38</v>
      </c>
      <c r="B151" t="s">
        <v>8</v>
      </c>
      <c r="C151">
        <v>6</v>
      </c>
      <c r="D151">
        <v>2</v>
      </c>
      <c r="E151">
        <v>2021</v>
      </c>
      <c r="G151">
        <v>3.6127832759720001E-2</v>
      </c>
      <c r="J151">
        <f t="shared" si="12"/>
        <v>360135.92485231097</v>
      </c>
    </row>
    <row r="152" spans="1:11" x14ac:dyDescent="0.2">
      <c r="A152" t="s">
        <v>39</v>
      </c>
      <c r="B152" t="s">
        <v>8</v>
      </c>
      <c r="C152">
        <v>7</v>
      </c>
      <c r="D152">
        <v>2</v>
      </c>
      <c r="E152">
        <v>2021</v>
      </c>
      <c r="G152">
        <v>3.9101070802080001E-2</v>
      </c>
      <c r="J152">
        <f t="shared" si="12"/>
        <v>714193.73698860477</v>
      </c>
    </row>
    <row r="153" spans="1:11" x14ac:dyDescent="0.2">
      <c r="A153" t="s">
        <v>40</v>
      </c>
      <c r="B153" t="s">
        <v>8</v>
      </c>
      <c r="C153">
        <v>8</v>
      </c>
      <c r="D153">
        <v>2</v>
      </c>
      <c r="E153">
        <v>2021</v>
      </c>
      <c r="G153">
        <v>3.6106467026239999E-2</v>
      </c>
      <c r="J153">
        <f t="shared" si="12"/>
        <v>60638.432848814111</v>
      </c>
    </row>
    <row r="154" spans="1:11" x14ac:dyDescent="0.2">
      <c r="A154" t="s">
        <v>41</v>
      </c>
      <c r="B154" t="s">
        <v>8</v>
      </c>
      <c r="C154">
        <v>9</v>
      </c>
      <c r="D154">
        <v>2</v>
      </c>
      <c r="E154">
        <v>2021</v>
      </c>
      <c r="G154">
        <v>5.8834190275350001E-2</v>
      </c>
      <c r="J154">
        <f t="shared" si="12"/>
        <v>79627.735277816348</v>
      </c>
    </row>
    <row r="155" spans="1:11" x14ac:dyDescent="0.2">
      <c r="A155" t="s">
        <v>42</v>
      </c>
      <c r="B155" t="s">
        <v>8</v>
      </c>
      <c r="C155">
        <v>10</v>
      </c>
      <c r="D155">
        <v>2</v>
      </c>
      <c r="E155">
        <v>2021</v>
      </c>
      <c r="G155">
        <v>4.1383556556300001E-2</v>
      </c>
      <c r="J155">
        <f t="shared" si="12"/>
        <v>321538.56764191284</v>
      </c>
    </row>
    <row r="156" spans="1:11" x14ac:dyDescent="0.2">
      <c r="A156" t="s">
        <v>43</v>
      </c>
      <c r="B156" t="s">
        <v>8</v>
      </c>
      <c r="C156">
        <v>11</v>
      </c>
      <c r="D156">
        <v>2</v>
      </c>
      <c r="E156">
        <v>2021</v>
      </c>
      <c r="G156">
        <v>4.5593119512900002E-2</v>
      </c>
      <c r="J156">
        <f t="shared" si="12"/>
        <v>244611.99753602134</v>
      </c>
    </row>
    <row r="158" spans="1:11" x14ac:dyDescent="0.2">
      <c r="A158" t="s">
        <v>7</v>
      </c>
      <c r="B158" t="s">
        <v>8</v>
      </c>
      <c r="C158">
        <v>1</v>
      </c>
      <c r="D158">
        <v>3</v>
      </c>
      <c r="E158">
        <v>2021</v>
      </c>
      <c r="F158" s="3">
        <f>L15</f>
        <v>1880672.8077895648</v>
      </c>
      <c r="G158">
        <v>3.9433377846994001E-2</v>
      </c>
      <c r="I158">
        <f>($I$2-F158)/$I$3</f>
        <v>1.9759650280398167E-3</v>
      </c>
      <c r="K158">
        <f>SUM(J159:J169)</f>
        <v>1880672.8077895651</v>
      </c>
    </row>
    <row r="159" spans="1:11" x14ac:dyDescent="0.2">
      <c r="A159" t="s">
        <v>32</v>
      </c>
      <c r="B159" t="s">
        <v>8</v>
      </c>
      <c r="C159">
        <v>2</v>
      </c>
      <c r="D159">
        <v>3</v>
      </c>
      <c r="E159">
        <v>2021</v>
      </c>
      <c r="F159" s="3"/>
      <c r="G159">
        <v>2.4262013552E-2</v>
      </c>
      <c r="J159">
        <f>F3*(1-$I$158/G3)</f>
        <v>29321.778103379813</v>
      </c>
    </row>
    <row r="160" spans="1:11" x14ac:dyDescent="0.2">
      <c r="A160" t="s">
        <v>33</v>
      </c>
      <c r="B160" t="s">
        <v>8</v>
      </c>
      <c r="C160">
        <v>3</v>
      </c>
      <c r="D160">
        <v>3</v>
      </c>
      <c r="E160">
        <v>2021</v>
      </c>
      <c r="F160" s="3"/>
      <c r="G160">
        <v>3.0533718857559997E-2</v>
      </c>
      <c r="J160">
        <f t="shared" ref="J160:J169" si="13">F4*(1-$I$158/G4)</f>
        <v>5720.1208617429274</v>
      </c>
    </row>
    <row r="161" spans="1:10" x14ac:dyDescent="0.2">
      <c r="A161" t="s">
        <v>35</v>
      </c>
      <c r="B161" t="s">
        <v>8</v>
      </c>
      <c r="C161">
        <v>4</v>
      </c>
      <c r="D161">
        <v>3</v>
      </c>
      <c r="E161">
        <v>2021</v>
      </c>
      <c r="F161" s="3"/>
      <c r="G161">
        <v>3.3773251481820005E-2</v>
      </c>
      <c r="J161">
        <f t="shared" si="13"/>
        <v>35622.678212625564</v>
      </c>
    </row>
    <row r="162" spans="1:10" x14ac:dyDescent="0.2">
      <c r="A162" t="s">
        <v>37</v>
      </c>
      <c r="B162" t="s">
        <v>8</v>
      </c>
      <c r="C162">
        <v>5</v>
      </c>
      <c r="D162">
        <v>3</v>
      </c>
      <c r="E162">
        <v>2021</v>
      </c>
      <c r="F162" s="3"/>
      <c r="G162">
        <v>3.0308450258000004E-2</v>
      </c>
      <c r="J162">
        <f t="shared" si="13"/>
        <v>29044.441575625577</v>
      </c>
    </row>
    <row r="163" spans="1:10" x14ac:dyDescent="0.2">
      <c r="A163" t="s">
        <v>38</v>
      </c>
      <c r="B163" t="s">
        <v>8</v>
      </c>
      <c r="C163">
        <v>6</v>
      </c>
      <c r="D163">
        <v>3</v>
      </c>
      <c r="E163">
        <v>2021</v>
      </c>
      <c r="F163" s="3"/>
      <c r="G163">
        <v>3.6127832759720001E-2</v>
      </c>
      <c r="J163">
        <f t="shared" si="13"/>
        <v>360184.98570111499</v>
      </c>
    </row>
    <row r="164" spans="1:10" x14ac:dyDescent="0.2">
      <c r="A164" t="s">
        <v>39</v>
      </c>
      <c r="B164" t="s">
        <v>8</v>
      </c>
      <c r="C164">
        <v>7</v>
      </c>
      <c r="D164">
        <v>3</v>
      </c>
      <c r="E164">
        <v>2021</v>
      </c>
      <c r="F164" s="3"/>
      <c r="G164">
        <v>3.9101070802080001E-2</v>
      </c>
      <c r="J164">
        <f t="shared" si="13"/>
        <v>714283.23773786228</v>
      </c>
    </row>
    <row r="165" spans="1:10" x14ac:dyDescent="0.2">
      <c r="A165" t="s">
        <v>40</v>
      </c>
      <c r="B165" t="s">
        <v>8</v>
      </c>
      <c r="C165">
        <v>8</v>
      </c>
      <c r="D165">
        <v>3</v>
      </c>
      <c r="E165">
        <v>2021</v>
      </c>
      <c r="F165" s="3"/>
      <c r="G165">
        <v>3.6106467026239999E-2</v>
      </c>
      <c r="J165">
        <f t="shared" si="13"/>
        <v>60646.698715590115</v>
      </c>
    </row>
    <row r="166" spans="1:10" x14ac:dyDescent="0.2">
      <c r="A166" t="s">
        <v>41</v>
      </c>
      <c r="B166" t="s">
        <v>8</v>
      </c>
      <c r="C166">
        <v>9</v>
      </c>
      <c r="D166">
        <v>3</v>
      </c>
      <c r="E166">
        <v>2021</v>
      </c>
      <c r="F166" s="3"/>
      <c r="G166">
        <v>5.8834190275350001E-2</v>
      </c>
      <c r="J166">
        <f t="shared" si="13"/>
        <v>79634.250519185094</v>
      </c>
    </row>
    <row r="167" spans="1:10" x14ac:dyDescent="0.2">
      <c r="A167" t="s">
        <v>42</v>
      </c>
      <c r="B167" t="s">
        <v>8</v>
      </c>
      <c r="C167">
        <v>10</v>
      </c>
      <c r="D167">
        <v>3</v>
      </c>
      <c r="E167">
        <v>2021</v>
      </c>
      <c r="F167" s="3"/>
      <c r="G167">
        <v>4.1383556556300001E-2</v>
      </c>
      <c r="J167">
        <f t="shared" si="13"/>
        <v>321576.52783046337</v>
      </c>
    </row>
    <row r="168" spans="1:10" x14ac:dyDescent="0.2">
      <c r="A168" t="s">
        <v>43</v>
      </c>
      <c r="B168" t="s">
        <v>8</v>
      </c>
      <c r="C168">
        <v>11</v>
      </c>
      <c r="D168">
        <v>3</v>
      </c>
      <c r="E168">
        <v>2021</v>
      </c>
      <c r="F168" s="3"/>
      <c r="G168">
        <v>4.5593119512900002E-2</v>
      </c>
      <c r="J168">
        <f t="shared" si="13"/>
        <v>244638.0885319752</v>
      </c>
    </row>
    <row r="169" spans="1:10" x14ac:dyDescent="0.2">
      <c r="F169" s="3"/>
    </row>
    <row r="170" spans="1:10" x14ac:dyDescent="0.2">
      <c r="F17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44CFE-EF7A-C048-96A7-C5FA52C4B243}">
  <dimension ref="A1:T155"/>
  <sheetViews>
    <sheetView topLeftCell="A142" workbookViewId="0">
      <selection activeCell="F174" sqref="F174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30</v>
      </c>
      <c r="D1" t="s">
        <v>3</v>
      </c>
      <c r="E1" t="s">
        <v>4</v>
      </c>
      <c r="F1" t="s">
        <v>5</v>
      </c>
      <c r="G1" t="s">
        <v>27</v>
      </c>
      <c r="Q1" t="s">
        <v>46</v>
      </c>
      <c r="R1" t="s">
        <v>47</v>
      </c>
      <c r="T1" t="s">
        <v>29</v>
      </c>
    </row>
    <row r="2" spans="1:20" x14ac:dyDescent="0.2">
      <c r="A2" t="s">
        <v>7</v>
      </c>
      <c r="B2" t="s">
        <v>8</v>
      </c>
      <c r="C2">
        <v>1</v>
      </c>
      <c r="D2">
        <v>2</v>
      </c>
      <c r="E2">
        <v>2020</v>
      </c>
      <c r="F2">
        <v>1990433</v>
      </c>
      <c r="Q2" t="s">
        <v>7</v>
      </c>
      <c r="R2">
        <f>(F12-F2)/F2</f>
        <v>-6.3524126545616316E-2</v>
      </c>
      <c r="S2">
        <f>(F14-F2)</f>
        <v>-109994.61847922159</v>
      </c>
      <c r="T2">
        <f>R2*100</f>
        <v>-6.3524126545616317</v>
      </c>
    </row>
    <row r="3" spans="1:20" x14ac:dyDescent="0.2">
      <c r="A3" t="s">
        <v>7</v>
      </c>
      <c r="B3" t="s">
        <v>8</v>
      </c>
      <c r="C3">
        <v>1</v>
      </c>
      <c r="D3">
        <v>3</v>
      </c>
      <c r="E3">
        <v>2020</v>
      </c>
      <c r="F3">
        <v>1846869</v>
      </c>
      <c r="Q3" t="s">
        <v>32</v>
      </c>
      <c r="R3">
        <f>(G26-F16)/F16</f>
        <v>-0.10287253298200512</v>
      </c>
      <c r="S3">
        <f>(G28-F16)</f>
        <v>-2856.7265923298546</v>
      </c>
      <c r="T3">
        <f t="shared" ref="T3:T13" si="0">R3*100</f>
        <v>-10.287253298200511</v>
      </c>
    </row>
    <row r="4" spans="1:20" x14ac:dyDescent="0.2">
      <c r="A4" t="s">
        <v>7</v>
      </c>
      <c r="B4" t="s">
        <v>8</v>
      </c>
      <c r="C4">
        <v>1</v>
      </c>
      <c r="D4">
        <v>4</v>
      </c>
      <c r="E4">
        <v>2020</v>
      </c>
      <c r="F4">
        <v>1769535.0849532892</v>
      </c>
      <c r="Q4" t="s">
        <v>33</v>
      </c>
      <c r="R4">
        <f>(G40-F30)/F30</f>
        <v>-8.1742247021443559E-2</v>
      </c>
      <c r="S4">
        <f>(G42-F30)</f>
        <v>-434.90320283945402</v>
      </c>
      <c r="T4">
        <f t="shared" si="0"/>
        <v>-8.1742247021443557</v>
      </c>
    </row>
    <row r="5" spans="1:20" x14ac:dyDescent="0.2">
      <c r="A5" t="s">
        <v>7</v>
      </c>
      <c r="B5" t="s">
        <v>8</v>
      </c>
      <c r="C5">
        <v>1</v>
      </c>
      <c r="D5">
        <v>5</v>
      </c>
      <c r="E5">
        <v>2020</v>
      </c>
      <c r="F5">
        <v>1794354.6995730679</v>
      </c>
      <c r="Q5" t="s">
        <v>35</v>
      </c>
      <c r="R5">
        <f>(G54-F44)/F44</f>
        <v>-7.3901525018445657E-2</v>
      </c>
      <c r="S5">
        <f>(G56-F44)</f>
        <v>-2432.4725886781598</v>
      </c>
      <c r="T5">
        <f t="shared" si="0"/>
        <v>-7.3901525018445655</v>
      </c>
    </row>
    <row r="6" spans="1:20" x14ac:dyDescent="0.2">
      <c r="A6" t="s">
        <v>7</v>
      </c>
      <c r="B6" t="s">
        <v>8</v>
      </c>
      <c r="C6">
        <v>1</v>
      </c>
      <c r="D6">
        <v>6</v>
      </c>
      <c r="E6">
        <v>2020</v>
      </c>
      <c r="F6">
        <v>1808460.2162751681</v>
      </c>
      <c r="Q6" t="s">
        <v>37</v>
      </c>
      <c r="R6">
        <f>(G68-F58)/F58</f>
        <v>-8.2349799085460543E-2</v>
      </c>
      <c r="S6">
        <f>(G70-F58)</f>
        <v>-2225.8188001987364</v>
      </c>
      <c r="T6">
        <f t="shared" si="0"/>
        <v>-8.2349799085460536</v>
      </c>
    </row>
    <row r="7" spans="1:20" x14ac:dyDescent="0.2">
      <c r="A7" t="s">
        <v>7</v>
      </c>
      <c r="B7" t="s">
        <v>8</v>
      </c>
      <c r="C7">
        <v>1</v>
      </c>
      <c r="D7">
        <v>7</v>
      </c>
      <c r="E7">
        <v>2020</v>
      </c>
      <c r="F7">
        <v>1816036.8910047715</v>
      </c>
      <c r="Q7" t="s">
        <v>38</v>
      </c>
      <c r="R7">
        <f>(G82-F72)/F72</f>
        <v>-6.9085095857748913E-2</v>
      </c>
      <c r="S7">
        <f>(G84-F72)</f>
        <v>-22899.320310888696</v>
      </c>
      <c r="T7">
        <f t="shared" si="0"/>
        <v>-6.9085095857748913</v>
      </c>
    </row>
    <row r="8" spans="1:20" x14ac:dyDescent="0.2">
      <c r="A8" t="s">
        <v>7</v>
      </c>
      <c r="B8" t="s">
        <v>8</v>
      </c>
      <c r="C8">
        <v>1</v>
      </c>
      <c r="D8">
        <v>8</v>
      </c>
      <c r="E8">
        <v>2020</v>
      </c>
      <c r="F8">
        <v>1824521.4557583639</v>
      </c>
      <c r="Q8" t="s">
        <v>39</v>
      </c>
      <c r="R8">
        <f>(G96-F86)/F86</f>
        <v>-6.3831878210486442E-2</v>
      </c>
      <c r="S8">
        <f>(G98-F86)</f>
        <v>-41774.783259365358</v>
      </c>
      <c r="T8">
        <f t="shared" si="0"/>
        <v>-6.3831878210486446</v>
      </c>
    </row>
    <row r="9" spans="1:20" x14ac:dyDescent="0.2">
      <c r="A9" t="s">
        <v>7</v>
      </c>
      <c r="B9" t="s">
        <v>8</v>
      </c>
      <c r="C9">
        <v>1</v>
      </c>
      <c r="D9">
        <v>9</v>
      </c>
      <c r="E9">
        <v>2020</v>
      </c>
      <c r="F9">
        <v>1830766.7127379198</v>
      </c>
      <c r="Q9" t="s">
        <v>40</v>
      </c>
      <c r="R9">
        <f>(G110-F100)/F100</f>
        <v>-6.9125976449706666E-2</v>
      </c>
      <c r="S9">
        <f>(G112-F100)</f>
        <v>-3858.1218133176371</v>
      </c>
      <c r="T9">
        <f t="shared" si="0"/>
        <v>-6.912597644970667</v>
      </c>
    </row>
    <row r="10" spans="1:20" x14ac:dyDescent="0.2">
      <c r="A10" t="s">
        <v>7</v>
      </c>
      <c r="B10" t="s">
        <v>8</v>
      </c>
      <c r="C10">
        <v>1</v>
      </c>
      <c r="D10">
        <v>10</v>
      </c>
      <c r="E10">
        <v>2020</v>
      </c>
      <c r="F10">
        <v>1840687.4720157953</v>
      </c>
      <c r="Q10" t="s">
        <v>41</v>
      </c>
      <c r="R10">
        <f>(G124-F114)/F114</f>
        <v>-4.2422522986327052E-2</v>
      </c>
      <c r="S10">
        <f>(G126-F114)</f>
        <v>-3041.0113694048341</v>
      </c>
      <c r="T10">
        <f t="shared" si="0"/>
        <v>-4.2422522986327049</v>
      </c>
    </row>
    <row r="11" spans="1:20" x14ac:dyDescent="0.2">
      <c r="A11" t="s">
        <v>7</v>
      </c>
      <c r="B11" t="s">
        <v>8</v>
      </c>
      <c r="C11">
        <v>1</v>
      </c>
      <c r="D11">
        <v>11</v>
      </c>
      <c r="E11">
        <v>2020</v>
      </c>
      <c r="F11">
        <v>1851688.4421252217</v>
      </c>
      <c r="Q11" t="s">
        <v>42</v>
      </c>
      <c r="R11">
        <f>(G138-F128)/F128</f>
        <v>-6.031126846099976E-2</v>
      </c>
      <c r="S11">
        <f>(G140-F128)</f>
        <v>-17718.048869308492</v>
      </c>
      <c r="T11">
        <f t="shared" si="0"/>
        <v>-6.0311268460999763</v>
      </c>
    </row>
    <row r="12" spans="1:20" x14ac:dyDescent="0.2">
      <c r="A12" t="s">
        <v>7</v>
      </c>
      <c r="B12" t="s">
        <v>8</v>
      </c>
      <c r="C12">
        <v>1</v>
      </c>
      <c r="D12">
        <v>12</v>
      </c>
      <c r="E12">
        <v>2020</v>
      </c>
      <c r="F12">
        <v>1863992.4822274293</v>
      </c>
      <c r="Q12" t="s">
        <v>43</v>
      </c>
      <c r="R12">
        <f>(G152-F142)/F142</f>
        <v>-5.4742794877893713E-2</v>
      </c>
      <c r="S12">
        <f>(G154-F142)</f>
        <v>-12178.0623071593</v>
      </c>
      <c r="T12">
        <f t="shared" si="0"/>
        <v>-5.4742794877893717</v>
      </c>
    </row>
    <row r="13" spans="1:20" x14ac:dyDescent="0.2">
      <c r="A13" t="s">
        <v>7</v>
      </c>
      <c r="B13" t="s">
        <v>8</v>
      </c>
      <c r="C13">
        <v>1</v>
      </c>
      <c r="D13">
        <v>1</v>
      </c>
      <c r="E13">
        <v>2021</v>
      </c>
      <c r="F13">
        <v>1871724.7850398645</v>
      </c>
    </row>
    <row r="14" spans="1:20" x14ac:dyDescent="0.2">
      <c r="A14" t="s">
        <v>7</v>
      </c>
      <c r="B14" t="s">
        <v>8</v>
      </c>
      <c r="C14">
        <v>1</v>
      </c>
      <c r="D14">
        <v>2</v>
      </c>
      <c r="E14">
        <v>2021</v>
      </c>
      <c r="F14">
        <v>1880438.3815207784</v>
      </c>
      <c r="S14">
        <f>SUM(S3:S13)</f>
        <v>-109419.26911349052</v>
      </c>
    </row>
    <row r="15" spans="1:20" x14ac:dyDescent="0.2">
      <c r="A15" t="s">
        <v>7</v>
      </c>
      <c r="B15" t="s">
        <v>8</v>
      </c>
      <c r="C15">
        <v>1</v>
      </c>
      <c r="D15">
        <v>3</v>
      </c>
      <c r="E15">
        <v>2021</v>
      </c>
      <c r="F15">
        <v>1880672.8077895648</v>
      </c>
    </row>
    <row r="16" spans="1:20" x14ac:dyDescent="0.2">
      <c r="A16" t="s">
        <v>32</v>
      </c>
      <c r="B16" t="s">
        <v>8</v>
      </c>
      <c r="C16">
        <v>2</v>
      </c>
      <c r="D16">
        <v>2</v>
      </c>
      <c r="E16">
        <v>2020</v>
      </c>
      <c r="F16">
        <v>31921.557424057992</v>
      </c>
    </row>
    <row r="17" spans="1:7" x14ac:dyDescent="0.2">
      <c r="A17" t="s">
        <v>32</v>
      </c>
      <c r="B17" t="s">
        <v>8</v>
      </c>
      <c r="C17">
        <v>2</v>
      </c>
      <c r="D17">
        <v>3</v>
      </c>
      <c r="E17">
        <v>2020</v>
      </c>
      <c r="G17">
        <v>28192.983224960091</v>
      </c>
    </row>
    <row r="18" spans="1:7" x14ac:dyDescent="0.2">
      <c r="A18" t="s">
        <v>32</v>
      </c>
      <c r="B18" t="s">
        <v>8</v>
      </c>
      <c r="C18">
        <v>2</v>
      </c>
      <c r="D18">
        <v>4</v>
      </c>
      <c r="E18">
        <v>2020</v>
      </c>
      <c r="G18">
        <v>26184.504495206154</v>
      </c>
    </row>
    <row r="19" spans="1:7" x14ac:dyDescent="0.2">
      <c r="A19" t="s">
        <v>32</v>
      </c>
      <c r="B19" t="s">
        <v>8</v>
      </c>
      <c r="C19">
        <v>2</v>
      </c>
      <c r="D19">
        <v>5</v>
      </c>
      <c r="E19">
        <v>2020</v>
      </c>
      <c r="G19">
        <v>26829.107422840239</v>
      </c>
    </row>
    <row r="20" spans="1:7" x14ac:dyDescent="0.2">
      <c r="A20" t="s">
        <v>32</v>
      </c>
      <c r="B20" t="s">
        <v>8</v>
      </c>
      <c r="C20">
        <v>2</v>
      </c>
      <c r="D20">
        <v>6</v>
      </c>
      <c r="E20">
        <v>2020</v>
      </c>
      <c r="G20">
        <v>27195.44902408007</v>
      </c>
    </row>
    <row r="21" spans="1:7" x14ac:dyDescent="0.2">
      <c r="A21" t="s">
        <v>32</v>
      </c>
      <c r="B21" t="s">
        <v>8</v>
      </c>
      <c r="C21">
        <v>2</v>
      </c>
      <c r="D21">
        <v>7</v>
      </c>
      <c r="E21">
        <v>2020</v>
      </c>
      <c r="G21">
        <v>27392.226725396249</v>
      </c>
    </row>
    <row r="22" spans="1:7" x14ac:dyDescent="0.2">
      <c r="A22" t="s">
        <v>32</v>
      </c>
      <c r="B22" t="s">
        <v>8</v>
      </c>
      <c r="C22">
        <v>2</v>
      </c>
      <c r="D22">
        <v>8</v>
      </c>
      <c r="E22">
        <v>2020</v>
      </c>
      <c r="G22">
        <v>27612.583703683424</v>
      </c>
    </row>
    <row r="23" spans="1:7" x14ac:dyDescent="0.2">
      <c r="A23" t="s">
        <v>32</v>
      </c>
      <c r="B23" t="s">
        <v>8</v>
      </c>
      <c r="C23">
        <v>2</v>
      </c>
      <c r="D23">
        <v>9</v>
      </c>
      <c r="E23">
        <v>2020</v>
      </c>
      <c r="G23">
        <v>27774.782472460472</v>
      </c>
    </row>
    <row r="24" spans="1:7" x14ac:dyDescent="0.2">
      <c r="A24" t="s">
        <v>32</v>
      </c>
      <c r="B24" t="s">
        <v>8</v>
      </c>
      <c r="C24">
        <v>2</v>
      </c>
      <c r="D24">
        <v>10</v>
      </c>
      <c r="E24">
        <v>2020</v>
      </c>
      <c r="G24">
        <v>28032.439594572894</v>
      </c>
    </row>
    <row r="25" spans="1:7" x14ac:dyDescent="0.2">
      <c r="A25" t="s">
        <v>32</v>
      </c>
      <c r="B25" t="s">
        <v>8</v>
      </c>
      <c r="C25">
        <v>2</v>
      </c>
      <c r="D25">
        <v>11</v>
      </c>
      <c r="E25">
        <v>2020</v>
      </c>
      <c r="G25">
        <v>28318.151425638163</v>
      </c>
    </row>
    <row r="26" spans="1:7" x14ac:dyDescent="0.2">
      <c r="A26" t="s">
        <v>32</v>
      </c>
      <c r="B26" t="s">
        <v>8</v>
      </c>
      <c r="C26">
        <v>2</v>
      </c>
      <c r="D26">
        <v>12</v>
      </c>
      <c r="E26">
        <v>2020</v>
      </c>
      <c r="G26">
        <v>28637.705955114616</v>
      </c>
    </row>
    <row r="27" spans="1:7" x14ac:dyDescent="0.2">
      <c r="A27" t="s">
        <v>32</v>
      </c>
      <c r="B27" t="s">
        <v>8</v>
      </c>
      <c r="C27">
        <v>2</v>
      </c>
      <c r="D27">
        <v>1</v>
      </c>
      <c r="E27">
        <v>2021</v>
      </c>
      <c r="G27">
        <v>28838.525553106159</v>
      </c>
    </row>
    <row r="28" spans="1:7" x14ac:dyDescent="0.2">
      <c r="A28" t="s">
        <v>32</v>
      </c>
      <c r="B28" t="s">
        <v>8</v>
      </c>
      <c r="C28">
        <v>2</v>
      </c>
      <c r="D28">
        <v>2</v>
      </c>
      <c r="E28">
        <v>2021</v>
      </c>
      <c r="G28">
        <v>29064.830831728137</v>
      </c>
    </row>
    <row r="29" spans="1:7" x14ac:dyDescent="0.2">
      <c r="A29" t="s">
        <v>32</v>
      </c>
      <c r="B29" t="s">
        <v>8</v>
      </c>
      <c r="C29">
        <v>2</v>
      </c>
      <c r="D29">
        <v>3</v>
      </c>
      <c r="E29">
        <v>2021</v>
      </c>
      <c r="G29">
        <v>29070.919236463225</v>
      </c>
    </row>
    <row r="30" spans="1:7" x14ac:dyDescent="0.2">
      <c r="A30" t="s">
        <v>33</v>
      </c>
      <c r="B30" t="s">
        <v>8</v>
      </c>
      <c r="C30">
        <v>3</v>
      </c>
      <c r="D30">
        <v>2</v>
      </c>
      <c r="E30">
        <v>2020</v>
      </c>
      <c r="F30">
        <v>6115.9068484993977</v>
      </c>
    </row>
    <row r="31" spans="1:7" x14ac:dyDescent="0.2">
      <c r="A31" t="s">
        <v>33</v>
      </c>
      <c r="B31" t="s">
        <v>8</v>
      </c>
      <c r="C31">
        <v>3</v>
      </c>
      <c r="D31">
        <v>3</v>
      </c>
      <c r="E31">
        <v>2020</v>
      </c>
      <c r="G31">
        <v>5548.2750472741609</v>
      </c>
    </row>
    <row r="32" spans="1:7" x14ac:dyDescent="0.2">
      <c r="A32" t="s">
        <v>33</v>
      </c>
      <c r="B32" t="s">
        <v>8</v>
      </c>
      <c r="C32">
        <v>3</v>
      </c>
      <c r="D32">
        <v>4</v>
      </c>
      <c r="E32">
        <v>2020</v>
      </c>
      <c r="G32">
        <v>5242.5076578606322</v>
      </c>
    </row>
    <row r="33" spans="1:7" x14ac:dyDescent="0.2">
      <c r="A33" t="s">
        <v>33</v>
      </c>
      <c r="B33" t="s">
        <v>8</v>
      </c>
      <c r="C33">
        <v>3</v>
      </c>
      <c r="D33">
        <v>5</v>
      </c>
      <c r="E33">
        <v>2020</v>
      </c>
      <c r="G33">
        <v>5340.6409123836411</v>
      </c>
    </row>
    <row r="34" spans="1:7" x14ac:dyDescent="0.2">
      <c r="A34" t="s">
        <v>33</v>
      </c>
      <c r="B34" t="s">
        <v>8</v>
      </c>
      <c r="C34">
        <v>3</v>
      </c>
      <c r="D34">
        <v>6</v>
      </c>
      <c r="E34">
        <v>2020</v>
      </c>
      <c r="G34">
        <v>5396.4121353422224</v>
      </c>
    </row>
    <row r="35" spans="1:7" x14ac:dyDescent="0.2">
      <c r="A35" t="s">
        <v>33</v>
      </c>
      <c r="B35" t="s">
        <v>8</v>
      </c>
      <c r="C35">
        <v>3</v>
      </c>
      <c r="D35">
        <v>7</v>
      </c>
      <c r="E35">
        <v>2020</v>
      </c>
      <c r="G35">
        <v>5426.3692382653953</v>
      </c>
    </row>
    <row r="36" spans="1:7" x14ac:dyDescent="0.2">
      <c r="A36" t="s">
        <v>33</v>
      </c>
      <c r="B36" t="s">
        <v>8</v>
      </c>
      <c r="C36">
        <v>3</v>
      </c>
      <c r="D36">
        <v>8</v>
      </c>
      <c r="E36">
        <v>2020</v>
      </c>
      <c r="G36">
        <v>5459.9160102534552</v>
      </c>
    </row>
    <row r="37" spans="1:7" x14ac:dyDescent="0.2">
      <c r="A37" t="s">
        <v>33</v>
      </c>
      <c r="B37" t="s">
        <v>8</v>
      </c>
      <c r="C37">
        <v>3</v>
      </c>
      <c r="D37">
        <v>9</v>
      </c>
      <c r="E37">
        <v>2020</v>
      </c>
      <c r="G37">
        <v>5484.6088752364576</v>
      </c>
    </row>
    <row r="38" spans="1:7" x14ac:dyDescent="0.2">
      <c r="A38" t="s">
        <v>33</v>
      </c>
      <c r="B38" t="s">
        <v>8</v>
      </c>
      <c r="C38">
        <v>3</v>
      </c>
      <c r="D38">
        <v>10</v>
      </c>
      <c r="E38">
        <v>2020</v>
      </c>
      <c r="G38">
        <v>5523.8341577475503</v>
      </c>
    </row>
    <row r="39" spans="1:7" x14ac:dyDescent="0.2">
      <c r="A39" t="s">
        <v>33</v>
      </c>
      <c r="B39" t="s">
        <v>8</v>
      </c>
      <c r="C39">
        <v>3</v>
      </c>
      <c r="D39">
        <v>11</v>
      </c>
      <c r="E39">
        <v>2020</v>
      </c>
      <c r="G39">
        <v>5567.3304414846898</v>
      </c>
    </row>
    <row r="40" spans="1:7" x14ac:dyDescent="0.2">
      <c r="A40" t="s">
        <v>33</v>
      </c>
      <c r="B40" t="s">
        <v>8</v>
      </c>
      <c r="C40">
        <v>3</v>
      </c>
      <c r="D40">
        <v>12</v>
      </c>
      <c r="E40">
        <v>2020</v>
      </c>
      <c r="G40">
        <v>5615.9788801292216</v>
      </c>
    </row>
    <row r="41" spans="1:7" x14ac:dyDescent="0.2">
      <c r="A41" t="s">
        <v>33</v>
      </c>
      <c r="B41" t="s">
        <v>8</v>
      </c>
      <c r="C41">
        <v>3</v>
      </c>
      <c r="D41">
        <v>1</v>
      </c>
      <c r="E41">
        <v>2021</v>
      </c>
      <c r="G41">
        <v>5646.5513145350724</v>
      </c>
    </row>
    <row r="42" spans="1:7" x14ac:dyDescent="0.2">
      <c r="A42" t="s">
        <v>33</v>
      </c>
      <c r="B42" t="s">
        <v>8</v>
      </c>
      <c r="C42">
        <v>3</v>
      </c>
      <c r="D42">
        <v>2</v>
      </c>
      <c r="E42">
        <v>2021</v>
      </c>
      <c r="G42">
        <v>5681.0036456599437</v>
      </c>
    </row>
    <row r="43" spans="1:7" x14ac:dyDescent="0.2">
      <c r="A43" t="s">
        <v>33</v>
      </c>
      <c r="B43" t="s">
        <v>8</v>
      </c>
      <c r="C43">
        <v>3</v>
      </c>
      <c r="D43">
        <v>3</v>
      </c>
      <c r="E43">
        <v>2021</v>
      </c>
      <c r="G43">
        <v>5681.9305340526171</v>
      </c>
    </row>
    <row r="44" spans="1:7" x14ac:dyDescent="0.2">
      <c r="A44" t="s">
        <v>35</v>
      </c>
      <c r="B44" t="s">
        <v>8</v>
      </c>
      <c r="C44">
        <v>4</v>
      </c>
      <c r="D44">
        <v>2</v>
      </c>
      <c r="E44">
        <v>2020</v>
      </c>
      <c r="F44">
        <v>37836.362907248178</v>
      </c>
    </row>
    <row r="45" spans="1:7" x14ac:dyDescent="0.2">
      <c r="A45" t="s">
        <v>35</v>
      </c>
      <c r="B45" t="s">
        <v>8</v>
      </c>
      <c r="C45">
        <v>4</v>
      </c>
      <c r="D45">
        <v>3</v>
      </c>
      <c r="E45">
        <v>2020</v>
      </c>
      <c r="G45">
        <v>34661.5212690915</v>
      </c>
    </row>
    <row r="46" spans="1:7" x14ac:dyDescent="0.2">
      <c r="A46" t="s">
        <v>35</v>
      </c>
      <c r="B46" t="s">
        <v>8</v>
      </c>
      <c r="C46">
        <v>4</v>
      </c>
      <c r="D46">
        <v>4</v>
      </c>
      <c r="E46">
        <v>2020</v>
      </c>
      <c r="G46">
        <v>32951.322796410539</v>
      </c>
    </row>
    <row r="47" spans="1:7" x14ac:dyDescent="0.2">
      <c r="A47" t="s">
        <v>35</v>
      </c>
      <c r="B47" t="s">
        <v>8</v>
      </c>
      <c r="C47">
        <v>4</v>
      </c>
      <c r="D47">
        <v>5</v>
      </c>
      <c r="E47">
        <v>2020</v>
      </c>
      <c r="G47">
        <v>33500.195396351162</v>
      </c>
    </row>
    <row r="48" spans="1:7" x14ac:dyDescent="0.2">
      <c r="A48" t="s">
        <v>35</v>
      </c>
      <c r="B48" t="s">
        <v>8</v>
      </c>
      <c r="C48">
        <v>4</v>
      </c>
      <c r="D48">
        <v>6</v>
      </c>
      <c r="E48">
        <v>2020</v>
      </c>
      <c r="G48">
        <v>33812.131409234215</v>
      </c>
    </row>
    <row r="49" spans="1:7" x14ac:dyDescent="0.2">
      <c r="A49" t="s">
        <v>35</v>
      </c>
      <c r="B49" t="s">
        <v>8</v>
      </c>
      <c r="C49">
        <v>4</v>
      </c>
      <c r="D49">
        <v>7</v>
      </c>
      <c r="E49">
        <v>2020</v>
      </c>
      <c r="G49">
        <v>33979.685548226676</v>
      </c>
    </row>
    <row r="50" spans="1:7" x14ac:dyDescent="0.2">
      <c r="A50" t="s">
        <v>35</v>
      </c>
      <c r="B50" t="s">
        <v>8</v>
      </c>
      <c r="C50">
        <v>4</v>
      </c>
      <c r="D50">
        <v>8</v>
      </c>
      <c r="E50">
        <v>2020</v>
      </c>
      <c r="G50">
        <v>34167.317193077353</v>
      </c>
    </row>
    <row r="51" spans="1:7" x14ac:dyDescent="0.2">
      <c r="A51" t="s">
        <v>35</v>
      </c>
      <c r="B51" t="s">
        <v>8</v>
      </c>
      <c r="C51">
        <v>4</v>
      </c>
      <c r="D51">
        <v>9</v>
      </c>
      <c r="E51">
        <v>2020</v>
      </c>
      <c r="G51">
        <v>34305.427735411657</v>
      </c>
    </row>
    <row r="52" spans="1:7" x14ac:dyDescent="0.2">
      <c r="A52" t="s">
        <v>35</v>
      </c>
      <c r="B52" t="s">
        <v>8</v>
      </c>
      <c r="C52">
        <v>4</v>
      </c>
      <c r="D52">
        <v>10</v>
      </c>
      <c r="E52">
        <v>2020</v>
      </c>
      <c r="G52">
        <v>34524.820059654005</v>
      </c>
    </row>
    <row r="53" spans="1:7" x14ac:dyDescent="0.2">
      <c r="A53" t="s">
        <v>35</v>
      </c>
      <c r="B53" t="s">
        <v>8</v>
      </c>
      <c r="C53">
        <v>4</v>
      </c>
      <c r="D53">
        <v>11</v>
      </c>
      <c r="E53">
        <v>2020</v>
      </c>
      <c r="G53">
        <v>34768.100672924214</v>
      </c>
    </row>
    <row r="54" spans="1:7" x14ac:dyDescent="0.2">
      <c r="A54" t="s">
        <v>35</v>
      </c>
      <c r="B54" t="s">
        <v>8</v>
      </c>
      <c r="C54">
        <v>4</v>
      </c>
      <c r="D54">
        <v>12</v>
      </c>
      <c r="E54">
        <v>2020</v>
      </c>
      <c r="G54">
        <v>35040.197987251187</v>
      </c>
    </row>
    <row r="55" spans="1:7" x14ac:dyDescent="0.2">
      <c r="A55" t="s">
        <v>35</v>
      </c>
      <c r="B55" t="s">
        <v>8</v>
      </c>
      <c r="C55">
        <v>4</v>
      </c>
      <c r="D55">
        <v>1</v>
      </c>
      <c r="E55">
        <v>2021</v>
      </c>
      <c r="G55">
        <v>35211.193758668502</v>
      </c>
    </row>
    <row r="56" spans="1:7" x14ac:dyDescent="0.2">
      <c r="A56" t="s">
        <v>35</v>
      </c>
      <c r="B56" t="s">
        <v>8</v>
      </c>
      <c r="C56">
        <v>4</v>
      </c>
      <c r="D56">
        <v>2</v>
      </c>
      <c r="E56">
        <v>2021</v>
      </c>
      <c r="G56">
        <v>35403.890318570018</v>
      </c>
    </row>
    <row r="57" spans="1:7" x14ac:dyDescent="0.2">
      <c r="A57" t="s">
        <v>35</v>
      </c>
      <c r="B57" t="s">
        <v>8</v>
      </c>
      <c r="C57">
        <v>4</v>
      </c>
      <c r="D57">
        <v>3</v>
      </c>
      <c r="E57">
        <v>2021</v>
      </c>
      <c r="G57">
        <v>35409.07453104126</v>
      </c>
    </row>
    <row r="58" spans="1:7" x14ac:dyDescent="0.2">
      <c r="A58" t="s">
        <v>37</v>
      </c>
      <c r="B58" t="s">
        <v>8</v>
      </c>
      <c r="C58">
        <v>5</v>
      </c>
      <c r="D58">
        <v>2</v>
      </c>
      <c r="E58">
        <v>2020</v>
      </c>
      <c r="F58">
        <v>31070.059884311533</v>
      </c>
    </row>
    <row r="59" spans="1:7" x14ac:dyDescent="0.2">
      <c r="A59" t="s">
        <v>37</v>
      </c>
      <c r="B59" t="s">
        <v>8</v>
      </c>
      <c r="C59">
        <v>5</v>
      </c>
      <c r="D59">
        <v>3</v>
      </c>
      <c r="E59">
        <v>2020</v>
      </c>
      <c r="G59">
        <v>28164.94093713236</v>
      </c>
    </row>
    <row r="60" spans="1:7" x14ac:dyDescent="0.2">
      <c r="A60" t="s">
        <v>37</v>
      </c>
      <c r="B60" t="s">
        <v>8</v>
      </c>
      <c r="C60">
        <v>5</v>
      </c>
      <c r="D60">
        <v>4</v>
      </c>
      <c r="E60">
        <v>2020</v>
      </c>
      <c r="G60">
        <v>26600.034540948465</v>
      </c>
    </row>
    <row r="61" spans="1:7" x14ac:dyDescent="0.2">
      <c r="A61" t="s">
        <v>37</v>
      </c>
      <c r="B61" t="s">
        <v>8</v>
      </c>
      <c r="C61">
        <v>5</v>
      </c>
      <c r="D61">
        <v>5</v>
      </c>
      <c r="E61">
        <v>2020</v>
      </c>
      <c r="G61">
        <v>27102.276974243752</v>
      </c>
    </row>
    <row r="62" spans="1:7" x14ac:dyDescent="0.2">
      <c r="A62" t="s">
        <v>37</v>
      </c>
      <c r="B62" t="s">
        <v>8</v>
      </c>
      <c r="C62">
        <v>5</v>
      </c>
      <c r="D62">
        <v>6</v>
      </c>
      <c r="E62">
        <v>2020</v>
      </c>
      <c r="G62">
        <v>27387.71206821594</v>
      </c>
    </row>
    <row r="63" spans="1:7" x14ac:dyDescent="0.2">
      <c r="A63" t="s">
        <v>37</v>
      </c>
      <c r="B63" t="s">
        <v>8</v>
      </c>
      <c r="C63">
        <v>5</v>
      </c>
      <c r="D63">
        <v>7</v>
      </c>
      <c r="E63">
        <v>2020</v>
      </c>
      <c r="G63">
        <v>27541.031433193126</v>
      </c>
    </row>
    <row r="64" spans="1:7" x14ac:dyDescent="0.2">
      <c r="A64" t="s">
        <v>37</v>
      </c>
      <c r="B64" t="s">
        <v>8</v>
      </c>
      <c r="C64">
        <v>5</v>
      </c>
      <c r="D64">
        <v>8</v>
      </c>
      <c r="E64">
        <v>2020</v>
      </c>
      <c r="G64">
        <v>27712.722594098574</v>
      </c>
    </row>
    <row r="65" spans="1:7" x14ac:dyDescent="0.2">
      <c r="A65" t="s">
        <v>37</v>
      </c>
      <c r="B65" t="s">
        <v>8</v>
      </c>
      <c r="C65">
        <v>5</v>
      </c>
      <c r="D65">
        <v>9</v>
      </c>
      <c r="E65">
        <v>2020</v>
      </c>
      <c r="G65">
        <v>27839.099780449684</v>
      </c>
    </row>
    <row r="66" spans="1:7" x14ac:dyDescent="0.2">
      <c r="A66" t="s">
        <v>37</v>
      </c>
      <c r="B66" t="s">
        <v>8</v>
      </c>
      <c r="C66">
        <v>5</v>
      </c>
      <c r="D66">
        <v>10</v>
      </c>
      <c r="E66">
        <v>2020</v>
      </c>
      <c r="G66">
        <v>28039.853352017486</v>
      </c>
    </row>
    <row r="67" spans="1:7" x14ac:dyDescent="0.2">
      <c r="A67" t="s">
        <v>37</v>
      </c>
      <c r="B67" t="s">
        <v>8</v>
      </c>
      <c r="C67">
        <v>5</v>
      </c>
      <c r="D67">
        <v>11</v>
      </c>
      <c r="E67">
        <v>2020</v>
      </c>
      <c r="G67">
        <v>28262.465752774264</v>
      </c>
    </row>
    <row r="68" spans="1:7" x14ac:dyDescent="0.2">
      <c r="A68" t="s">
        <v>37</v>
      </c>
      <c r="B68" t="s">
        <v>8</v>
      </c>
      <c r="C68">
        <v>5</v>
      </c>
      <c r="D68">
        <v>12</v>
      </c>
      <c r="E68">
        <v>2020</v>
      </c>
      <c r="G68">
        <v>28511.446695265251</v>
      </c>
    </row>
    <row r="69" spans="1:7" x14ac:dyDescent="0.2">
      <c r="A69" t="s">
        <v>37</v>
      </c>
      <c r="B69" t="s">
        <v>8</v>
      </c>
      <c r="C69">
        <v>5</v>
      </c>
      <c r="D69">
        <v>1</v>
      </c>
      <c r="E69">
        <v>2021</v>
      </c>
      <c r="G69">
        <v>28667.915304427243</v>
      </c>
    </row>
    <row r="70" spans="1:7" x14ac:dyDescent="0.2">
      <c r="A70" t="s">
        <v>37</v>
      </c>
      <c r="B70" t="s">
        <v>8</v>
      </c>
      <c r="C70">
        <v>5</v>
      </c>
      <c r="D70">
        <v>2</v>
      </c>
      <c r="E70">
        <v>2021</v>
      </c>
      <c r="G70">
        <v>28844.241084112797</v>
      </c>
    </row>
    <row r="71" spans="1:7" x14ac:dyDescent="0.2">
      <c r="A71" t="s">
        <v>37</v>
      </c>
      <c r="B71" t="s">
        <v>8</v>
      </c>
      <c r="C71">
        <v>5</v>
      </c>
      <c r="D71">
        <v>3</v>
      </c>
      <c r="E71">
        <v>2021</v>
      </c>
      <c r="G71">
        <v>28848.984865249902</v>
      </c>
    </row>
    <row r="72" spans="1:7" x14ac:dyDescent="0.2">
      <c r="A72" t="s">
        <v>38</v>
      </c>
      <c r="B72" t="s">
        <v>8</v>
      </c>
      <c r="C72">
        <v>6</v>
      </c>
      <c r="D72">
        <v>2</v>
      </c>
      <c r="E72">
        <v>2020</v>
      </c>
      <c r="F72">
        <v>381024.63467616128</v>
      </c>
    </row>
    <row r="73" spans="1:7" x14ac:dyDescent="0.2">
      <c r="A73" t="s">
        <v>38</v>
      </c>
      <c r="B73" t="s">
        <v>8</v>
      </c>
      <c r="C73">
        <v>6</v>
      </c>
      <c r="D73">
        <v>3</v>
      </c>
      <c r="E73">
        <v>2020</v>
      </c>
      <c r="G73">
        <v>351136.64500388975</v>
      </c>
    </row>
    <row r="74" spans="1:7" x14ac:dyDescent="0.2">
      <c r="A74" t="s">
        <v>38</v>
      </c>
      <c r="B74" t="s">
        <v>8</v>
      </c>
      <c r="C74">
        <v>6</v>
      </c>
      <c r="D74">
        <v>4</v>
      </c>
      <c r="E74">
        <v>2020</v>
      </c>
      <c r="G74">
        <v>335036.82015760231</v>
      </c>
    </row>
    <row r="75" spans="1:7" x14ac:dyDescent="0.2">
      <c r="A75" t="s">
        <v>38</v>
      </c>
      <c r="B75" t="s">
        <v>8</v>
      </c>
      <c r="C75">
        <v>6</v>
      </c>
      <c r="D75">
        <v>5</v>
      </c>
      <c r="E75">
        <v>2020</v>
      </c>
      <c r="G75">
        <v>340203.91208472685</v>
      </c>
    </row>
    <row r="76" spans="1:7" x14ac:dyDescent="0.2">
      <c r="A76" t="s">
        <v>38</v>
      </c>
      <c r="B76" t="s">
        <v>8</v>
      </c>
      <c r="C76">
        <v>6</v>
      </c>
      <c r="D76">
        <v>6</v>
      </c>
      <c r="E76">
        <v>2020</v>
      </c>
      <c r="G76">
        <v>343140.48070579075</v>
      </c>
    </row>
    <row r="77" spans="1:7" x14ac:dyDescent="0.2">
      <c r="A77" t="s">
        <v>38</v>
      </c>
      <c r="B77" t="s">
        <v>8</v>
      </c>
      <c r="C77">
        <v>6</v>
      </c>
      <c r="D77">
        <v>7</v>
      </c>
      <c r="E77">
        <v>2020</v>
      </c>
      <c r="G77">
        <v>344717.8369794286</v>
      </c>
    </row>
    <row r="78" spans="1:7" x14ac:dyDescent="0.2">
      <c r="A78" t="s">
        <v>38</v>
      </c>
      <c r="B78" t="s">
        <v>8</v>
      </c>
      <c r="C78">
        <v>6</v>
      </c>
      <c r="D78">
        <v>8</v>
      </c>
      <c r="E78">
        <v>2020</v>
      </c>
      <c r="G78">
        <v>346484.20308603672</v>
      </c>
    </row>
    <row r="79" spans="1:7" x14ac:dyDescent="0.2">
      <c r="A79" t="s">
        <v>38</v>
      </c>
      <c r="B79" t="s">
        <v>8</v>
      </c>
      <c r="C79">
        <v>6</v>
      </c>
      <c r="D79">
        <v>9</v>
      </c>
      <c r="E79">
        <v>2020</v>
      </c>
      <c r="G79">
        <v>347784.37705796317</v>
      </c>
    </row>
    <row r="80" spans="1:7" x14ac:dyDescent="0.2">
      <c r="A80" t="s">
        <v>38</v>
      </c>
      <c r="B80" t="s">
        <v>8</v>
      </c>
      <c r="C80">
        <v>6</v>
      </c>
      <c r="D80">
        <v>10</v>
      </c>
      <c r="E80">
        <v>2020</v>
      </c>
      <c r="G80">
        <v>349849.73850538896</v>
      </c>
    </row>
    <row r="81" spans="1:7" x14ac:dyDescent="0.2">
      <c r="A81" t="s">
        <v>38</v>
      </c>
      <c r="B81" t="s">
        <v>8</v>
      </c>
      <c r="C81">
        <v>6</v>
      </c>
      <c r="D81">
        <v>11</v>
      </c>
      <c r="E81">
        <v>2020</v>
      </c>
      <c r="G81">
        <v>352139.98453514226</v>
      </c>
    </row>
    <row r="82" spans="1:7" x14ac:dyDescent="0.2">
      <c r="A82" t="s">
        <v>38</v>
      </c>
      <c r="B82" t="s">
        <v>8</v>
      </c>
      <c r="C82">
        <v>6</v>
      </c>
      <c r="D82">
        <v>12</v>
      </c>
      <c r="E82">
        <v>2020</v>
      </c>
      <c r="G82">
        <v>354701.51126539492</v>
      </c>
    </row>
    <row r="83" spans="1:7" x14ac:dyDescent="0.2">
      <c r="A83" t="s">
        <v>38</v>
      </c>
      <c r="B83" t="s">
        <v>8</v>
      </c>
      <c r="C83">
        <v>6</v>
      </c>
      <c r="D83">
        <v>1</v>
      </c>
      <c r="E83">
        <v>2021</v>
      </c>
      <c r="G83">
        <v>356311.26709973317</v>
      </c>
    </row>
    <row r="84" spans="1:7" x14ac:dyDescent="0.2">
      <c r="A84" t="s">
        <v>38</v>
      </c>
      <c r="B84" t="s">
        <v>8</v>
      </c>
      <c r="C84">
        <v>6</v>
      </c>
      <c r="D84">
        <v>2</v>
      </c>
      <c r="E84">
        <v>2021</v>
      </c>
      <c r="G84">
        <v>358125.31436527258</v>
      </c>
    </row>
    <row r="85" spans="1:7" x14ac:dyDescent="0.2">
      <c r="A85" t="s">
        <v>38</v>
      </c>
      <c r="B85" t="s">
        <v>8</v>
      </c>
      <c r="C85">
        <v>6</v>
      </c>
      <c r="D85">
        <v>3</v>
      </c>
      <c r="E85">
        <v>2021</v>
      </c>
      <c r="G85">
        <v>358174.11859126517</v>
      </c>
    </row>
    <row r="86" spans="1:7" x14ac:dyDescent="0.2">
      <c r="A86" t="s">
        <v>39</v>
      </c>
      <c r="B86" t="s">
        <v>8</v>
      </c>
      <c r="C86">
        <v>7</v>
      </c>
      <c r="D86">
        <v>2</v>
      </c>
      <c r="E86">
        <v>2020</v>
      </c>
      <c r="F86">
        <v>752300.60276506143</v>
      </c>
    </row>
    <row r="87" spans="1:7" x14ac:dyDescent="0.2">
      <c r="A87" t="s">
        <v>39</v>
      </c>
      <c r="B87" t="s">
        <v>8</v>
      </c>
      <c r="C87">
        <v>7</v>
      </c>
      <c r="D87">
        <v>3</v>
      </c>
      <c r="E87">
        <v>2020</v>
      </c>
      <c r="G87">
        <v>697776.52634417324</v>
      </c>
    </row>
    <row r="88" spans="1:7" x14ac:dyDescent="0.2">
      <c r="A88" t="s">
        <v>39</v>
      </c>
      <c r="B88" t="s">
        <v>8</v>
      </c>
      <c r="C88">
        <v>7</v>
      </c>
      <c r="D88">
        <v>4</v>
      </c>
      <c r="E88">
        <v>2020</v>
      </c>
      <c r="G88">
        <v>668405.92999736406</v>
      </c>
    </row>
    <row r="89" spans="1:7" x14ac:dyDescent="0.2">
      <c r="A89" t="s">
        <v>39</v>
      </c>
      <c r="B89" t="s">
        <v>8</v>
      </c>
      <c r="C89">
        <v>7</v>
      </c>
      <c r="D89">
        <v>5</v>
      </c>
      <c r="E89">
        <v>2020</v>
      </c>
      <c r="G89">
        <v>677832.15498598095</v>
      </c>
    </row>
    <row r="90" spans="1:7" x14ac:dyDescent="0.2">
      <c r="A90" t="s">
        <v>39</v>
      </c>
      <c r="B90" t="s">
        <v>8</v>
      </c>
      <c r="C90">
        <v>7</v>
      </c>
      <c r="D90">
        <v>6</v>
      </c>
      <c r="E90">
        <v>2020</v>
      </c>
      <c r="G90">
        <v>683189.27982661943</v>
      </c>
    </row>
    <row r="91" spans="1:7" x14ac:dyDescent="0.2">
      <c r="A91" t="s">
        <v>39</v>
      </c>
      <c r="B91" t="s">
        <v>8</v>
      </c>
      <c r="C91">
        <v>7</v>
      </c>
      <c r="D91">
        <v>7</v>
      </c>
      <c r="E91">
        <v>2020</v>
      </c>
      <c r="G91">
        <v>686066.82010115287</v>
      </c>
    </row>
    <row r="92" spans="1:7" x14ac:dyDescent="0.2">
      <c r="A92" t="s">
        <v>39</v>
      </c>
      <c r="B92" t="s">
        <v>8</v>
      </c>
      <c r="C92">
        <v>7</v>
      </c>
      <c r="D92">
        <v>8</v>
      </c>
      <c r="E92">
        <v>2020</v>
      </c>
      <c r="G92">
        <v>689289.16732624301</v>
      </c>
    </row>
    <row r="93" spans="1:7" x14ac:dyDescent="0.2">
      <c r="A93" t="s">
        <v>39</v>
      </c>
      <c r="B93" t="s">
        <v>8</v>
      </c>
      <c r="C93">
        <v>7</v>
      </c>
      <c r="D93">
        <v>9</v>
      </c>
      <c r="E93">
        <v>2020</v>
      </c>
      <c r="G93">
        <v>691661.04933580931</v>
      </c>
    </row>
    <row r="94" spans="1:7" x14ac:dyDescent="0.2">
      <c r="A94" t="s">
        <v>39</v>
      </c>
      <c r="B94" t="s">
        <v>8</v>
      </c>
      <c r="C94">
        <v>7</v>
      </c>
      <c r="D94">
        <v>10</v>
      </c>
      <c r="E94">
        <v>2020</v>
      </c>
      <c r="G94">
        <v>695428.84792751842</v>
      </c>
    </row>
    <row r="95" spans="1:7" x14ac:dyDescent="0.2">
      <c r="A95" t="s">
        <v>39</v>
      </c>
      <c r="B95" t="s">
        <v>8</v>
      </c>
      <c r="C95">
        <v>7</v>
      </c>
      <c r="D95">
        <v>11</v>
      </c>
      <c r="E95">
        <v>2020</v>
      </c>
      <c r="G95">
        <v>699606.89907509205</v>
      </c>
    </row>
    <row r="96" spans="1:7" x14ac:dyDescent="0.2">
      <c r="A96" t="s">
        <v>39</v>
      </c>
      <c r="B96" t="s">
        <v>8</v>
      </c>
      <c r="C96">
        <v>7</v>
      </c>
      <c r="D96">
        <v>12</v>
      </c>
      <c r="E96">
        <v>2020</v>
      </c>
      <c r="G96">
        <v>704279.84231168649</v>
      </c>
    </row>
    <row r="97" spans="1:7" x14ac:dyDescent="0.2">
      <c r="A97" t="s">
        <v>39</v>
      </c>
      <c r="B97" t="s">
        <v>8</v>
      </c>
      <c r="C97">
        <v>7</v>
      </c>
      <c r="D97">
        <v>1</v>
      </c>
      <c r="E97">
        <v>2021</v>
      </c>
      <c r="G97">
        <v>707216.48847266461</v>
      </c>
    </row>
    <row r="98" spans="1:7" x14ac:dyDescent="0.2">
      <c r="A98" t="s">
        <v>39</v>
      </c>
      <c r="B98" t="s">
        <v>8</v>
      </c>
      <c r="C98">
        <v>7</v>
      </c>
      <c r="D98">
        <v>2</v>
      </c>
      <c r="E98">
        <v>2021</v>
      </c>
      <c r="G98">
        <v>710525.81950569607</v>
      </c>
    </row>
    <row r="99" spans="1:7" x14ac:dyDescent="0.2">
      <c r="A99" t="s">
        <v>39</v>
      </c>
      <c r="B99" t="s">
        <v>8</v>
      </c>
      <c r="C99">
        <v>7</v>
      </c>
      <c r="D99">
        <v>3</v>
      </c>
      <c r="E99">
        <v>2021</v>
      </c>
      <c r="G99">
        <v>710614.85210296547</v>
      </c>
    </row>
    <row r="100" spans="1:7" x14ac:dyDescent="0.2">
      <c r="A100" t="s">
        <v>40</v>
      </c>
      <c r="B100" t="s">
        <v>8</v>
      </c>
      <c r="C100">
        <v>8</v>
      </c>
      <c r="D100">
        <v>2</v>
      </c>
      <c r="E100">
        <v>2020</v>
      </c>
      <c r="F100">
        <v>64157.80311523805</v>
      </c>
    </row>
    <row r="101" spans="1:7" x14ac:dyDescent="0.2">
      <c r="A101" t="s">
        <v>40</v>
      </c>
      <c r="B101" t="s">
        <v>8</v>
      </c>
      <c r="C101">
        <v>8</v>
      </c>
      <c r="D101">
        <v>3</v>
      </c>
      <c r="E101">
        <v>2020</v>
      </c>
      <c r="G101">
        <v>59122.216759604074</v>
      </c>
    </row>
    <row r="102" spans="1:7" x14ac:dyDescent="0.2">
      <c r="A102" t="s">
        <v>40</v>
      </c>
      <c r="B102" t="s">
        <v>8</v>
      </c>
      <c r="C102">
        <v>8</v>
      </c>
      <c r="D102">
        <v>4</v>
      </c>
      <c r="E102">
        <v>2020</v>
      </c>
      <c r="G102">
        <v>56409.687104279801</v>
      </c>
    </row>
    <row r="103" spans="1:7" x14ac:dyDescent="0.2">
      <c r="A103" t="s">
        <v>40</v>
      </c>
      <c r="B103" t="s">
        <v>8</v>
      </c>
      <c r="C103">
        <v>8</v>
      </c>
      <c r="D103">
        <v>5</v>
      </c>
      <c r="E103">
        <v>2020</v>
      </c>
      <c r="G103">
        <v>57280.248754355387</v>
      </c>
    </row>
    <row r="104" spans="1:7" x14ac:dyDescent="0.2">
      <c r="A104" t="s">
        <v>40</v>
      </c>
      <c r="B104" t="s">
        <v>8</v>
      </c>
      <c r="C104">
        <v>8</v>
      </c>
      <c r="D104">
        <v>6</v>
      </c>
      <c r="E104">
        <v>2020</v>
      </c>
      <c r="G104">
        <v>57775.00752009236</v>
      </c>
    </row>
    <row r="105" spans="1:7" x14ac:dyDescent="0.2">
      <c r="A105" t="s">
        <v>40</v>
      </c>
      <c r="B105" t="s">
        <v>8</v>
      </c>
      <c r="C105">
        <v>8</v>
      </c>
      <c r="D105">
        <v>7</v>
      </c>
      <c r="E105">
        <v>2020</v>
      </c>
      <c r="G105">
        <v>58040.763558440878</v>
      </c>
    </row>
    <row r="106" spans="1:7" x14ac:dyDescent="0.2">
      <c r="A106" t="s">
        <v>40</v>
      </c>
      <c r="B106" t="s">
        <v>8</v>
      </c>
      <c r="C106">
        <v>8</v>
      </c>
      <c r="D106">
        <v>8</v>
      </c>
      <c r="E106">
        <v>2020</v>
      </c>
      <c r="G106">
        <v>58338.364339323853</v>
      </c>
    </row>
    <row r="107" spans="1:7" x14ac:dyDescent="0.2">
      <c r="A107" t="s">
        <v>40</v>
      </c>
      <c r="B107" t="s">
        <v>8</v>
      </c>
      <c r="C107">
        <v>8</v>
      </c>
      <c r="D107">
        <v>9</v>
      </c>
      <c r="E107">
        <v>2020</v>
      </c>
      <c r="G107">
        <v>58557.420166924639</v>
      </c>
    </row>
    <row r="108" spans="1:7" x14ac:dyDescent="0.2">
      <c r="A108" t="s">
        <v>40</v>
      </c>
      <c r="B108" t="s">
        <v>8</v>
      </c>
      <c r="C108">
        <v>8</v>
      </c>
      <c r="D108">
        <v>10</v>
      </c>
      <c r="E108">
        <v>2020</v>
      </c>
      <c r="G108">
        <v>58905.396261608534</v>
      </c>
    </row>
    <row r="109" spans="1:7" x14ac:dyDescent="0.2">
      <c r="A109" t="s">
        <v>40</v>
      </c>
      <c r="B109" t="s">
        <v>8</v>
      </c>
      <c r="C109">
        <v>8</v>
      </c>
      <c r="D109">
        <v>11</v>
      </c>
      <c r="E109">
        <v>2020</v>
      </c>
      <c r="G109">
        <v>59291.261346043109</v>
      </c>
    </row>
    <row r="110" spans="1:7" x14ac:dyDescent="0.2">
      <c r="A110" t="s">
        <v>40</v>
      </c>
      <c r="B110" t="s">
        <v>8</v>
      </c>
      <c r="C110">
        <v>8</v>
      </c>
      <c r="D110">
        <v>12</v>
      </c>
      <c r="E110">
        <v>2020</v>
      </c>
      <c r="G110">
        <v>59722.832328029188</v>
      </c>
    </row>
    <row r="111" spans="1:7" x14ac:dyDescent="0.2">
      <c r="A111" t="s">
        <v>40</v>
      </c>
      <c r="B111" t="s">
        <v>8</v>
      </c>
      <c r="C111">
        <v>8</v>
      </c>
      <c r="D111">
        <v>1</v>
      </c>
      <c r="E111">
        <v>2021</v>
      </c>
      <c r="G111">
        <v>59994.04710708194</v>
      </c>
    </row>
    <row r="112" spans="1:7" x14ac:dyDescent="0.2">
      <c r="A112" t="s">
        <v>40</v>
      </c>
      <c r="B112" t="s">
        <v>8</v>
      </c>
      <c r="C112">
        <v>8</v>
      </c>
      <c r="D112">
        <v>2</v>
      </c>
      <c r="E112">
        <v>2021</v>
      </c>
      <c r="G112">
        <v>60299.681301920413</v>
      </c>
    </row>
    <row r="113" spans="1:7" x14ac:dyDescent="0.2">
      <c r="A113" t="s">
        <v>40</v>
      </c>
      <c r="B113" t="s">
        <v>8</v>
      </c>
      <c r="C113">
        <v>8</v>
      </c>
      <c r="D113">
        <v>3</v>
      </c>
      <c r="E113">
        <v>2021</v>
      </c>
      <c r="G113">
        <v>60307.90393238837</v>
      </c>
    </row>
    <row r="114" spans="1:7" x14ac:dyDescent="0.2">
      <c r="A114" t="s">
        <v>41</v>
      </c>
      <c r="B114" t="s">
        <v>8</v>
      </c>
      <c r="C114">
        <v>9</v>
      </c>
      <c r="D114">
        <v>2</v>
      </c>
      <c r="E114">
        <v>2020</v>
      </c>
      <c r="F114">
        <v>82401.739187282685</v>
      </c>
    </row>
    <row r="115" spans="1:7" x14ac:dyDescent="0.2">
      <c r="A115" t="s">
        <v>41</v>
      </c>
      <c r="B115" t="s">
        <v>8</v>
      </c>
      <c r="C115">
        <v>9</v>
      </c>
      <c r="D115">
        <v>3</v>
      </c>
      <c r="E115">
        <v>2020</v>
      </c>
      <c r="G115">
        <v>78432.638132400563</v>
      </c>
    </row>
    <row r="116" spans="1:7" x14ac:dyDescent="0.2">
      <c r="A116" t="s">
        <v>41</v>
      </c>
      <c r="B116" t="s">
        <v>8</v>
      </c>
      <c r="C116">
        <v>9</v>
      </c>
      <c r="D116">
        <v>4</v>
      </c>
      <c r="E116">
        <v>2020</v>
      </c>
      <c r="G116">
        <v>76294.594306719577</v>
      </c>
    </row>
    <row r="117" spans="1:7" x14ac:dyDescent="0.2">
      <c r="A117" t="s">
        <v>41</v>
      </c>
      <c r="B117" t="s">
        <v>8</v>
      </c>
      <c r="C117">
        <v>9</v>
      </c>
      <c r="D117">
        <v>5</v>
      </c>
      <c r="E117">
        <v>2020</v>
      </c>
      <c r="G117">
        <v>76980.779970041389</v>
      </c>
    </row>
    <row r="118" spans="1:7" x14ac:dyDescent="0.2">
      <c r="A118" t="s">
        <v>41</v>
      </c>
      <c r="B118" t="s">
        <v>8</v>
      </c>
      <c r="C118">
        <v>9</v>
      </c>
      <c r="D118">
        <v>6</v>
      </c>
      <c r="E118">
        <v>2020</v>
      </c>
      <c r="G118">
        <v>77370.753927453858</v>
      </c>
    </row>
    <row r="119" spans="1:7" x14ac:dyDescent="0.2">
      <c r="A119" t="s">
        <v>41</v>
      </c>
      <c r="B119" t="s">
        <v>8</v>
      </c>
      <c r="C119">
        <v>9</v>
      </c>
      <c r="D119">
        <v>7</v>
      </c>
      <c r="E119">
        <v>2020</v>
      </c>
      <c r="G119">
        <v>77580.225575372329</v>
      </c>
    </row>
    <row r="120" spans="1:7" x14ac:dyDescent="0.2">
      <c r="A120" t="s">
        <v>41</v>
      </c>
      <c r="B120" t="s">
        <v>8</v>
      </c>
      <c r="C120">
        <v>9</v>
      </c>
      <c r="D120">
        <v>8</v>
      </c>
      <c r="E120">
        <v>2020</v>
      </c>
      <c r="G120">
        <v>77814.797577501682</v>
      </c>
    </row>
    <row r="121" spans="1:7" x14ac:dyDescent="0.2">
      <c r="A121" t="s">
        <v>41</v>
      </c>
      <c r="B121" t="s">
        <v>8</v>
      </c>
      <c r="C121">
        <v>9</v>
      </c>
      <c r="D121">
        <v>9</v>
      </c>
      <c r="E121">
        <v>2020</v>
      </c>
      <c r="G121">
        <v>77987.459638084867</v>
      </c>
    </row>
    <row r="122" spans="1:7" x14ac:dyDescent="0.2">
      <c r="A122" t="s">
        <v>41</v>
      </c>
      <c r="B122" t="s">
        <v>8</v>
      </c>
      <c r="C122">
        <v>9</v>
      </c>
      <c r="D122">
        <v>10</v>
      </c>
      <c r="E122">
        <v>2020</v>
      </c>
      <c r="G122">
        <v>78261.737981646264</v>
      </c>
    </row>
    <row r="123" spans="1:7" x14ac:dyDescent="0.2">
      <c r="A123" t="s">
        <v>41</v>
      </c>
      <c r="B123" t="s">
        <v>8</v>
      </c>
      <c r="C123">
        <v>9</v>
      </c>
      <c r="D123">
        <v>11</v>
      </c>
      <c r="E123">
        <v>2020</v>
      </c>
      <c r="G123">
        <v>78565.880817357509</v>
      </c>
    </row>
    <row r="124" spans="1:7" x14ac:dyDescent="0.2">
      <c r="A124" t="s">
        <v>41</v>
      </c>
      <c r="B124" t="s">
        <v>8</v>
      </c>
      <c r="C124">
        <v>9</v>
      </c>
      <c r="D124">
        <v>12</v>
      </c>
      <c r="E124">
        <v>2020</v>
      </c>
      <c r="G124">
        <v>78906.049512496858</v>
      </c>
    </row>
    <row r="125" spans="1:7" x14ac:dyDescent="0.2">
      <c r="A125" t="s">
        <v>41</v>
      </c>
      <c r="B125" t="s">
        <v>8</v>
      </c>
      <c r="C125">
        <v>9</v>
      </c>
      <c r="D125">
        <v>1</v>
      </c>
      <c r="E125">
        <v>2021</v>
      </c>
      <c r="G125">
        <v>79119.823796088182</v>
      </c>
    </row>
    <row r="126" spans="1:7" x14ac:dyDescent="0.2">
      <c r="A126" t="s">
        <v>41</v>
      </c>
      <c r="B126" t="s">
        <v>8</v>
      </c>
      <c r="C126">
        <v>9</v>
      </c>
      <c r="D126">
        <v>2</v>
      </c>
      <c r="E126">
        <v>2021</v>
      </c>
      <c r="G126">
        <v>79360.727817877851</v>
      </c>
    </row>
    <row r="127" spans="1:7" x14ac:dyDescent="0.2">
      <c r="A127" t="s">
        <v>41</v>
      </c>
      <c r="B127" t="s">
        <v>8</v>
      </c>
      <c r="C127">
        <v>9</v>
      </c>
      <c r="D127">
        <v>3</v>
      </c>
      <c r="E127">
        <v>2021</v>
      </c>
      <c r="G127">
        <v>79367.208979943083</v>
      </c>
    </row>
    <row r="128" spans="1:7" x14ac:dyDescent="0.2">
      <c r="A128" t="s">
        <v>42</v>
      </c>
      <c r="B128" t="s">
        <v>8</v>
      </c>
      <c r="C128">
        <v>10</v>
      </c>
      <c r="D128">
        <v>2</v>
      </c>
      <c r="E128">
        <v>2020</v>
      </c>
      <c r="F128">
        <v>337700.9330069581</v>
      </c>
    </row>
    <row r="129" spans="1:7" x14ac:dyDescent="0.2">
      <c r="A129" t="s">
        <v>42</v>
      </c>
      <c r="B129" t="s">
        <v>8</v>
      </c>
      <c r="C129">
        <v>10</v>
      </c>
      <c r="D129">
        <v>3</v>
      </c>
      <c r="E129">
        <v>2020</v>
      </c>
      <c r="G129">
        <v>314575.49284413859</v>
      </c>
    </row>
    <row r="130" spans="1:7" x14ac:dyDescent="0.2">
      <c r="A130" t="s">
        <v>42</v>
      </c>
      <c r="B130" t="s">
        <v>8</v>
      </c>
      <c r="C130">
        <v>10</v>
      </c>
      <c r="D130">
        <v>4</v>
      </c>
      <c r="E130">
        <v>2020</v>
      </c>
      <c r="G130">
        <v>302118.46444586827</v>
      </c>
    </row>
    <row r="131" spans="1:7" x14ac:dyDescent="0.2">
      <c r="A131" t="s">
        <v>42</v>
      </c>
      <c r="B131" t="s">
        <v>8</v>
      </c>
      <c r="C131">
        <v>10</v>
      </c>
      <c r="D131">
        <v>5</v>
      </c>
      <c r="E131">
        <v>2020</v>
      </c>
      <c r="G131">
        <v>306116.43408138922</v>
      </c>
    </row>
    <row r="132" spans="1:7" x14ac:dyDescent="0.2">
      <c r="A132" t="s">
        <v>42</v>
      </c>
      <c r="B132" t="s">
        <v>8</v>
      </c>
      <c r="C132">
        <v>10</v>
      </c>
      <c r="D132">
        <v>6</v>
      </c>
      <c r="E132">
        <v>2020</v>
      </c>
      <c r="G132">
        <v>308388.56555209268</v>
      </c>
    </row>
    <row r="133" spans="1:7" x14ac:dyDescent="0.2">
      <c r="A133" t="s">
        <v>42</v>
      </c>
      <c r="B133" t="s">
        <v>8</v>
      </c>
      <c r="C133">
        <v>10</v>
      </c>
      <c r="D133">
        <v>7</v>
      </c>
      <c r="E133">
        <v>2020</v>
      </c>
      <c r="G133">
        <v>309609.02428891102</v>
      </c>
    </row>
    <row r="134" spans="1:7" x14ac:dyDescent="0.2">
      <c r="A134" t="s">
        <v>42</v>
      </c>
      <c r="B134" t="s">
        <v>8</v>
      </c>
      <c r="C134">
        <v>10</v>
      </c>
      <c r="D134">
        <v>8</v>
      </c>
      <c r="E134">
        <v>2020</v>
      </c>
      <c r="G134">
        <v>310975.72690597916</v>
      </c>
    </row>
    <row r="135" spans="1:7" x14ac:dyDescent="0.2">
      <c r="A135" t="s">
        <v>42</v>
      </c>
      <c r="B135" t="s">
        <v>8</v>
      </c>
      <c r="C135">
        <v>10</v>
      </c>
      <c r="D135">
        <v>9</v>
      </c>
      <c r="E135">
        <v>2020</v>
      </c>
      <c r="G135">
        <v>311981.71947084327</v>
      </c>
    </row>
    <row r="136" spans="1:7" x14ac:dyDescent="0.2">
      <c r="A136" t="s">
        <v>42</v>
      </c>
      <c r="B136" t="s">
        <v>8</v>
      </c>
      <c r="C136">
        <v>10</v>
      </c>
      <c r="D136">
        <v>10</v>
      </c>
      <c r="E136">
        <v>2020</v>
      </c>
      <c r="G136">
        <v>313579.7658128945</v>
      </c>
    </row>
    <row r="137" spans="1:7" x14ac:dyDescent="0.2">
      <c r="A137" t="s">
        <v>42</v>
      </c>
      <c r="B137" t="s">
        <v>8</v>
      </c>
      <c r="C137">
        <v>10</v>
      </c>
      <c r="D137">
        <v>11</v>
      </c>
      <c r="E137">
        <v>2020</v>
      </c>
      <c r="G137">
        <v>315351.8136521753</v>
      </c>
    </row>
    <row r="138" spans="1:7" x14ac:dyDescent="0.2">
      <c r="A138" t="s">
        <v>42</v>
      </c>
      <c r="B138" t="s">
        <v>8</v>
      </c>
      <c r="C138">
        <v>10</v>
      </c>
      <c r="D138">
        <v>12</v>
      </c>
      <c r="E138">
        <v>2020</v>
      </c>
      <c r="G138">
        <v>317333.76137684536</v>
      </c>
    </row>
    <row r="139" spans="1:7" x14ac:dyDescent="0.2">
      <c r="A139" t="s">
        <v>42</v>
      </c>
      <c r="B139" t="s">
        <v>8</v>
      </c>
      <c r="C139">
        <v>10</v>
      </c>
      <c r="D139">
        <v>1</v>
      </c>
      <c r="E139">
        <v>2021</v>
      </c>
      <c r="G139">
        <v>318579.28884898161</v>
      </c>
    </row>
    <row r="140" spans="1:7" x14ac:dyDescent="0.2">
      <c r="A140" t="s">
        <v>42</v>
      </c>
      <c r="B140" t="s">
        <v>8</v>
      </c>
      <c r="C140">
        <v>10</v>
      </c>
      <c r="D140">
        <v>2</v>
      </c>
      <c r="E140">
        <v>2021</v>
      </c>
      <c r="G140">
        <v>319982.88413764961</v>
      </c>
    </row>
    <row r="141" spans="1:7" x14ac:dyDescent="0.2">
      <c r="A141" t="s">
        <v>42</v>
      </c>
      <c r="B141" t="s">
        <v>8</v>
      </c>
      <c r="C141">
        <v>10</v>
      </c>
      <c r="D141">
        <v>3</v>
      </c>
      <c r="E141">
        <v>2021</v>
      </c>
      <c r="G141">
        <v>320020.64576766419</v>
      </c>
    </row>
    <row r="142" spans="1:7" x14ac:dyDescent="0.2">
      <c r="A142" t="s">
        <v>43</v>
      </c>
      <c r="B142" t="s">
        <v>8</v>
      </c>
      <c r="C142">
        <v>11</v>
      </c>
      <c r="D142">
        <v>2</v>
      </c>
      <c r="E142">
        <v>2020</v>
      </c>
      <c r="F142">
        <v>255720.79929508749</v>
      </c>
    </row>
    <row r="143" spans="1:7" x14ac:dyDescent="0.2">
      <c r="A143" t="s">
        <v>43</v>
      </c>
      <c r="B143" t="s">
        <v>8</v>
      </c>
      <c r="C143">
        <v>11</v>
      </c>
      <c r="D143">
        <v>3</v>
      </c>
      <c r="E143">
        <v>2020</v>
      </c>
      <c r="G143">
        <v>239826.10043402197</v>
      </c>
    </row>
    <row r="144" spans="1:7" x14ac:dyDescent="0.2">
      <c r="A144" t="s">
        <v>43</v>
      </c>
      <c r="B144" t="s">
        <v>8</v>
      </c>
      <c r="C144">
        <v>11</v>
      </c>
      <c r="D144">
        <v>4</v>
      </c>
      <c r="E144">
        <v>2020</v>
      </c>
      <c r="G144">
        <v>231264.07031912767</v>
      </c>
    </row>
    <row r="145" spans="1:7" x14ac:dyDescent="0.2">
      <c r="A145" t="s">
        <v>43</v>
      </c>
      <c r="B145" t="s">
        <v>8</v>
      </c>
      <c r="C145">
        <v>11</v>
      </c>
      <c r="D145">
        <v>5</v>
      </c>
      <c r="E145">
        <v>2020</v>
      </c>
      <c r="G145">
        <v>234011.97578448863</v>
      </c>
    </row>
    <row r="146" spans="1:7" x14ac:dyDescent="0.2">
      <c r="A146" t="s">
        <v>43</v>
      </c>
      <c r="B146" t="s">
        <v>8</v>
      </c>
      <c r="C146">
        <v>11</v>
      </c>
      <c r="D146">
        <v>6</v>
      </c>
      <c r="E146">
        <v>2020</v>
      </c>
      <c r="G146">
        <v>235573.66910774243</v>
      </c>
    </row>
    <row r="147" spans="1:7" x14ac:dyDescent="0.2">
      <c r="A147" t="s">
        <v>43</v>
      </c>
      <c r="B147" t="s">
        <v>8</v>
      </c>
      <c r="C147">
        <v>11</v>
      </c>
      <c r="D147">
        <v>7</v>
      </c>
      <c r="E147">
        <v>2020</v>
      </c>
      <c r="G147">
        <v>236412.52120990798</v>
      </c>
    </row>
    <row r="148" spans="1:7" x14ac:dyDescent="0.2">
      <c r="A148" t="s">
        <v>43</v>
      </c>
      <c r="B148" t="s">
        <v>8</v>
      </c>
      <c r="C148">
        <v>11</v>
      </c>
      <c r="D148">
        <v>8</v>
      </c>
      <c r="E148">
        <v>2020</v>
      </c>
      <c r="G148">
        <v>237351.89042311994</v>
      </c>
    </row>
    <row r="149" spans="1:7" x14ac:dyDescent="0.2">
      <c r="A149" t="s">
        <v>43</v>
      </c>
      <c r="B149" t="s">
        <v>8</v>
      </c>
      <c r="C149">
        <v>11</v>
      </c>
      <c r="D149">
        <v>9</v>
      </c>
      <c r="E149">
        <v>2020</v>
      </c>
      <c r="G149">
        <v>238043.33451077426</v>
      </c>
    </row>
    <row r="150" spans="1:7" x14ac:dyDescent="0.2">
      <c r="A150" t="s">
        <v>43</v>
      </c>
      <c r="B150" t="s">
        <v>8</v>
      </c>
      <c r="C150">
        <v>11</v>
      </c>
      <c r="D150">
        <v>10</v>
      </c>
      <c r="E150">
        <v>2020</v>
      </c>
      <c r="G150">
        <v>239141.71210679386</v>
      </c>
    </row>
    <row r="151" spans="1:7" x14ac:dyDescent="0.2">
      <c r="A151" t="s">
        <v>43</v>
      </c>
      <c r="B151" t="s">
        <v>8</v>
      </c>
      <c r="C151">
        <v>11</v>
      </c>
      <c r="D151">
        <v>11</v>
      </c>
      <c r="E151">
        <v>2020</v>
      </c>
      <c r="G151">
        <v>240359.68532479357</v>
      </c>
    </row>
    <row r="152" spans="1:7" x14ac:dyDescent="0.2">
      <c r="A152" t="s">
        <v>43</v>
      </c>
      <c r="B152" t="s">
        <v>8</v>
      </c>
      <c r="C152">
        <v>11</v>
      </c>
      <c r="D152">
        <v>12</v>
      </c>
      <c r="E152">
        <v>2020</v>
      </c>
      <c r="G152">
        <v>241721.92803326549</v>
      </c>
    </row>
    <row r="153" spans="1:7" x14ac:dyDescent="0.2">
      <c r="A153" t="s">
        <v>43</v>
      </c>
      <c r="B153" t="s">
        <v>8</v>
      </c>
      <c r="C153">
        <v>11</v>
      </c>
      <c r="D153">
        <v>1</v>
      </c>
      <c r="E153">
        <v>2021</v>
      </c>
      <c r="G153">
        <v>242578.01051011364</v>
      </c>
    </row>
    <row r="154" spans="1:7" x14ac:dyDescent="0.2">
      <c r="A154" t="s">
        <v>43</v>
      </c>
      <c r="B154" t="s">
        <v>8</v>
      </c>
      <c r="C154">
        <v>11</v>
      </c>
      <c r="D154">
        <v>2</v>
      </c>
      <c r="E154">
        <v>2021</v>
      </c>
      <c r="G154">
        <v>243542.73698792819</v>
      </c>
    </row>
    <row r="155" spans="1:7" x14ac:dyDescent="0.2">
      <c r="A155" t="s">
        <v>43</v>
      </c>
      <c r="B155" t="s">
        <v>8</v>
      </c>
      <c r="C155">
        <v>11</v>
      </c>
      <c r="D155">
        <v>3</v>
      </c>
      <c r="E155">
        <v>2021</v>
      </c>
      <c r="G155">
        <v>243568.6915095874</v>
      </c>
    </row>
  </sheetData>
  <sortState xmlns:xlrd2="http://schemas.microsoft.com/office/spreadsheetml/2017/richdata2" ref="A2:G170">
    <sortCondition ref="C2:C17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7C2B-7886-7C45-89B6-B76E72F60F16}">
  <dimension ref="A1:M169"/>
  <sheetViews>
    <sheetView workbookViewId="0">
      <selection activeCell="D25" sqref="D2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30</v>
      </c>
      <c r="D1" t="s">
        <v>3</v>
      </c>
      <c r="E1" t="s">
        <v>4</v>
      </c>
      <c r="F1" t="s">
        <v>5</v>
      </c>
      <c r="G1" t="s">
        <v>48</v>
      </c>
      <c r="H1" t="s">
        <v>45</v>
      </c>
      <c r="I1" t="s">
        <v>31</v>
      </c>
    </row>
    <row r="2" spans="1:13" x14ac:dyDescent="0.2">
      <c r="A2" t="s">
        <v>7</v>
      </c>
      <c r="B2" t="s">
        <v>8</v>
      </c>
      <c r="C2">
        <v>1</v>
      </c>
      <c r="D2">
        <v>2</v>
      </c>
      <c r="E2">
        <v>2020</v>
      </c>
      <c r="F2">
        <v>1990433</v>
      </c>
      <c r="G2">
        <v>3.9433377846994001E-2</v>
      </c>
      <c r="I2">
        <f>SUM(F3:F13)</f>
        <v>1980250.3991099061</v>
      </c>
      <c r="L2" s="3">
        <v>1988180</v>
      </c>
    </row>
    <row r="3" spans="1:13" x14ac:dyDescent="0.2">
      <c r="A3" t="s">
        <v>32</v>
      </c>
      <c r="B3" t="s">
        <v>8</v>
      </c>
      <c r="C3">
        <v>2</v>
      </c>
      <c r="D3">
        <v>2</v>
      </c>
      <c r="E3">
        <v>2020</v>
      </c>
      <c r="F3">
        <v>31921.557424057992</v>
      </c>
      <c r="G3">
        <v>2.4262013552E-2</v>
      </c>
      <c r="H3">
        <f>F3/G3</f>
        <v>1315701.0796173837</v>
      </c>
      <c r="I3">
        <f>SUM(H3:H13)</f>
        <v>50394409.77309376</v>
      </c>
      <c r="L3" s="3">
        <v>1847152</v>
      </c>
    </row>
    <row r="4" spans="1:13" x14ac:dyDescent="0.2">
      <c r="A4" t="s">
        <v>33</v>
      </c>
      <c r="B4" t="s">
        <v>8</v>
      </c>
      <c r="C4">
        <v>3</v>
      </c>
      <c r="D4">
        <v>2</v>
      </c>
      <c r="E4">
        <v>2020</v>
      </c>
      <c r="F4">
        <v>6115.9068484993977</v>
      </c>
      <c r="G4">
        <v>3.0533718857559997E-2</v>
      </c>
      <c r="H4">
        <f t="shared" ref="H4:H12" si="0">F4/G4</f>
        <v>200300.0969855701</v>
      </c>
      <c r="L4" s="3">
        <v>1769535.08</v>
      </c>
      <c r="M4" t="s">
        <v>34</v>
      </c>
    </row>
    <row r="5" spans="1:13" x14ac:dyDescent="0.2">
      <c r="A5" t="s">
        <v>35</v>
      </c>
      <c r="B5" t="s">
        <v>8</v>
      </c>
      <c r="C5">
        <v>4</v>
      </c>
      <c r="D5">
        <v>2</v>
      </c>
      <c r="E5">
        <v>2020</v>
      </c>
      <c r="F5">
        <v>37836.362907248178</v>
      </c>
      <c r="G5">
        <v>3.3773251481820005E-2</v>
      </c>
      <c r="H5">
        <f t="shared" si="0"/>
        <v>1120305.6042032354</v>
      </c>
      <c r="L5" s="3">
        <v>1794354.7</v>
      </c>
      <c r="M5" t="s">
        <v>36</v>
      </c>
    </row>
    <row r="6" spans="1:13" x14ac:dyDescent="0.2">
      <c r="A6" t="s">
        <v>37</v>
      </c>
      <c r="B6" t="s">
        <v>8</v>
      </c>
      <c r="C6">
        <v>5</v>
      </c>
      <c r="D6">
        <v>2</v>
      </c>
      <c r="E6">
        <v>2020</v>
      </c>
      <c r="F6">
        <v>31070.059884311533</v>
      </c>
      <c r="G6">
        <v>3.0308450258000004E-2</v>
      </c>
      <c r="H6">
        <f t="shared" si="0"/>
        <v>1025128.6232000761</v>
      </c>
      <c r="L6" s="3">
        <v>1824801.42</v>
      </c>
    </row>
    <row r="7" spans="1:13" x14ac:dyDescent="0.2">
      <c r="A7" t="s">
        <v>38</v>
      </c>
      <c r="B7" t="s">
        <v>8</v>
      </c>
      <c r="C7">
        <v>6</v>
      </c>
      <c r="D7">
        <v>2</v>
      </c>
      <c r="E7">
        <v>2020</v>
      </c>
      <c r="F7">
        <v>381024.63467616128</v>
      </c>
      <c r="G7">
        <v>3.6127832759720001E-2</v>
      </c>
      <c r="H7">
        <f t="shared" si="0"/>
        <v>10546567.717202704</v>
      </c>
      <c r="L7" s="3">
        <v>1846672.69</v>
      </c>
    </row>
    <row r="8" spans="1:13" x14ac:dyDescent="0.2">
      <c r="A8" t="s">
        <v>39</v>
      </c>
      <c r="B8" t="s">
        <v>8</v>
      </c>
      <c r="C8">
        <v>7</v>
      </c>
      <c r="D8">
        <v>2</v>
      </c>
      <c r="E8">
        <v>2020</v>
      </c>
      <c r="F8">
        <v>752300.60276506143</v>
      </c>
      <c r="G8">
        <v>3.9101070802080001E-2</v>
      </c>
      <c r="H8">
        <f t="shared" si="0"/>
        <v>19239897.714643724</v>
      </c>
      <c r="L8" s="3">
        <v>1867635.97</v>
      </c>
    </row>
    <row r="9" spans="1:13" x14ac:dyDescent="0.2">
      <c r="A9" t="s">
        <v>40</v>
      </c>
      <c r="B9" t="s">
        <v>8</v>
      </c>
      <c r="C9">
        <v>8</v>
      </c>
      <c r="D9">
        <v>2</v>
      </c>
      <c r="E9">
        <v>2020</v>
      </c>
      <c r="F9">
        <v>64157.80311523805</v>
      </c>
      <c r="G9">
        <v>3.6106467026239999E-2</v>
      </c>
      <c r="H9">
        <f t="shared" si="0"/>
        <v>1776906.1445034773</v>
      </c>
      <c r="L9" s="3">
        <v>1884183.7</v>
      </c>
    </row>
    <row r="10" spans="1:13" x14ac:dyDescent="0.2">
      <c r="A10" t="s">
        <v>41</v>
      </c>
      <c r="B10" t="s">
        <v>8</v>
      </c>
      <c r="C10">
        <v>9</v>
      </c>
      <c r="D10">
        <v>2</v>
      </c>
      <c r="E10">
        <v>2020</v>
      </c>
      <c r="F10">
        <v>82401.739187282685</v>
      </c>
      <c r="G10">
        <v>5.8834190275350001E-2</v>
      </c>
      <c r="H10">
        <f t="shared" si="0"/>
        <v>1400575.7332876369</v>
      </c>
      <c r="L10" s="3">
        <v>1902686.99</v>
      </c>
    </row>
    <row r="11" spans="1:13" x14ac:dyDescent="0.2">
      <c r="A11" t="s">
        <v>42</v>
      </c>
      <c r="B11" t="s">
        <v>8</v>
      </c>
      <c r="C11">
        <v>10</v>
      </c>
      <c r="D11">
        <v>2</v>
      </c>
      <c r="E11">
        <v>2020</v>
      </c>
      <c r="F11">
        <v>337700.9330069581</v>
      </c>
      <c r="G11">
        <v>4.1383556556300001E-2</v>
      </c>
      <c r="H11">
        <f t="shared" si="0"/>
        <v>8160268.5005464666</v>
      </c>
      <c r="L11" s="3">
        <v>1920255.51</v>
      </c>
    </row>
    <row r="12" spans="1:13" x14ac:dyDescent="0.2">
      <c r="A12" t="s">
        <v>43</v>
      </c>
      <c r="B12" t="s">
        <v>8</v>
      </c>
      <c r="C12">
        <v>11</v>
      </c>
      <c r="D12">
        <v>2</v>
      </c>
      <c r="E12">
        <v>2020</v>
      </c>
      <c r="F12">
        <v>255720.79929508749</v>
      </c>
      <c r="G12">
        <v>4.5593119512900002E-2</v>
      </c>
      <c r="H12">
        <f t="shared" si="0"/>
        <v>5608758.5589034874</v>
      </c>
      <c r="L12" s="3">
        <v>1937291.71</v>
      </c>
    </row>
    <row r="13" spans="1:13" x14ac:dyDescent="0.2">
      <c r="L13" s="3"/>
    </row>
    <row r="14" spans="1:13" x14ac:dyDescent="0.2">
      <c r="A14" t="s">
        <v>7</v>
      </c>
      <c r="B14" t="s">
        <v>8</v>
      </c>
      <c r="C14">
        <v>1</v>
      </c>
      <c r="D14">
        <v>3</v>
      </c>
      <c r="E14">
        <v>2020</v>
      </c>
      <c r="F14">
        <v>1846869</v>
      </c>
      <c r="G14">
        <v>3.9433377846994001E-2</v>
      </c>
      <c r="H14" t="s">
        <v>44</v>
      </c>
      <c r="I14">
        <f>($I$2-F14)/$I$3</f>
        <v>2.6467499016353227E-3</v>
      </c>
      <c r="J14" t="s">
        <v>27</v>
      </c>
      <c r="K14">
        <f>SUM(J15:J25)</f>
        <v>1846869</v>
      </c>
      <c r="L14" s="3">
        <v>1956465.86</v>
      </c>
    </row>
    <row r="15" spans="1:13" x14ac:dyDescent="0.2">
      <c r="A15" t="s">
        <v>32</v>
      </c>
      <c r="B15" t="s">
        <v>8</v>
      </c>
      <c r="C15">
        <v>2</v>
      </c>
      <c r="D15">
        <v>3</v>
      </c>
      <c r="E15">
        <v>2020</v>
      </c>
      <c r="G15">
        <v>2.4262013552E-2</v>
      </c>
      <c r="J15">
        <f>F3*(1-$I$14/G3)</f>
        <v>28439.225720999195</v>
      </c>
      <c r="L15" s="3">
        <v>1941323.46</v>
      </c>
    </row>
    <row r="16" spans="1:13" x14ac:dyDescent="0.2">
      <c r="A16" t="s">
        <v>33</v>
      </c>
      <c r="B16" t="s">
        <v>8</v>
      </c>
      <c r="C16">
        <v>3</v>
      </c>
      <c r="D16">
        <v>3</v>
      </c>
      <c r="E16">
        <v>2020</v>
      </c>
      <c r="G16">
        <v>3.0533718857559997E-2</v>
      </c>
      <c r="J16">
        <f>F4*(1-$I$14/G4)</f>
        <v>5585.7625865052942</v>
      </c>
    </row>
    <row r="17" spans="1:11" x14ac:dyDescent="0.2">
      <c r="A17" t="s">
        <v>35</v>
      </c>
      <c r="B17" t="s">
        <v>8</v>
      </c>
      <c r="C17">
        <v>4</v>
      </c>
      <c r="D17">
        <v>3</v>
      </c>
      <c r="E17">
        <v>2020</v>
      </c>
      <c r="G17">
        <v>3.3773251481820005E-2</v>
      </c>
      <c r="J17">
        <f>F5*(1-$I$14/G5)</f>
        <v>34871.194159521765</v>
      </c>
    </row>
    <row r="18" spans="1:11" x14ac:dyDescent="0.2">
      <c r="A18" t="s">
        <v>37</v>
      </c>
      <c r="B18" t="s">
        <v>8</v>
      </c>
      <c r="C18">
        <v>5</v>
      </c>
      <c r="D18">
        <v>3</v>
      </c>
      <c r="E18">
        <v>2020</v>
      </c>
      <c r="G18">
        <v>3.0308450258000004E-2</v>
      </c>
      <c r="J18">
        <f t="shared" ref="J18:J23" si="1">F6*(1-$I$14/G6)</f>
        <v>28356.800801693178</v>
      </c>
    </row>
    <row r="19" spans="1:11" x14ac:dyDescent="0.2">
      <c r="A19" t="s">
        <v>38</v>
      </c>
      <c r="B19" t="s">
        <v>8</v>
      </c>
      <c r="C19">
        <v>6</v>
      </c>
      <c r="D19">
        <v>3</v>
      </c>
      <c r="E19">
        <v>2020</v>
      </c>
      <c r="G19">
        <v>3.6127832759720001E-2</v>
      </c>
      <c r="J19">
        <f t="shared" si="1"/>
        <v>353110.50760806474</v>
      </c>
    </row>
    <row r="20" spans="1:11" x14ac:dyDescent="0.2">
      <c r="A20" t="s">
        <v>39</v>
      </c>
      <c r="B20" t="s">
        <v>8</v>
      </c>
      <c r="C20">
        <v>7</v>
      </c>
      <c r="D20">
        <v>3</v>
      </c>
      <c r="E20">
        <v>2020</v>
      </c>
      <c r="G20">
        <v>3.9101070802080001E-2</v>
      </c>
      <c r="J20">
        <f t="shared" si="1"/>
        <v>701377.4053813545</v>
      </c>
    </row>
    <row r="21" spans="1:11" x14ac:dyDescent="0.2">
      <c r="A21" t="s">
        <v>40</v>
      </c>
      <c r="B21" t="s">
        <v>8</v>
      </c>
      <c r="C21">
        <v>8</v>
      </c>
      <c r="D21">
        <v>3</v>
      </c>
      <c r="E21">
        <v>2020</v>
      </c>
      <c r="G21">
        <v>3.6106467026239999E-2</v>
      </c>
      <c r="J21">
        <f t="shared" si="1"/>
        <v>59454.776952058266</v>
      </c>
    </row>
    <row r="22" spans="1:11" x14ac:dyDescent="0.2">
      <c r="A22" t="s">
        <v>41</v>
      </c>
      <c r="B22" t="s">
        <v>8</v>
      </c>
      <c r="C22">
        <v>9</v>
      </c>
      <c r="D22">
        <v>3</v>
      </c>
      <c r="E22">
        <v>2020</v>
      </c>
      <c r="G22">
        <v>5.8834190275350001E-2</v>
      </c>
      <c r="J22">
        <f t="shared" si="1"/>
        <v>78694.765502970811</v>
      </c>
    </row>
    <row r="23" spans="1:11" x14ac:dyDescent="0.2">
      <c r="A23" t="s">
        <v>42</v>
      </c>
      <c r="B23" t="s">
        <v>8</v>
      </c>
      <c r="C23">
        <v>10</v>
      </c>
      <c r="D23">
        <v>3</v>
      </c>
      <c r="E23">
        <v>2020</v>
      </c>
      <c r="G23">
        <v>4.1383556556300001E-2</v>
      </c>
      <c r="J23">
        <f t="shared" si="1"/>
        <v>316102.7431558189</v>
      </c>
    </row>
    <row r="24" spans="1:11" x14ac:dyDescent="0.2">
      <c r="A24" t="s">
        <v>43</v>
      </c>
      <c r="B24" t="s">
        <v>8</v>
      </c>
      <c r="C24">
        <v>11</v>
      </c>
      <c r="D24">
        <v>3</v>
      </c>
      <c r="E24">
        <v>2020</v>
      </c>
      <c r="G24">
        <v>4.5593119512900002E-2</v>
      </c>
      <c r="J24">
        <f>F12*(1-$I$14/G12)</f>
        <v>240875.8181310134</v>
      </c>
    </row>
    <row r="26" spans="1:11" x14ac:dyDescent="0.2">
      <c r="A26" t="s">
        <v>7</v>
      </c>
      <c r="B26" t="s">
        <v>8</v>
      </c>
      <c r="C26">
        <v>1</v>
      </c>
      <c r="D26">
        <v>4</v>
      </c>
      <c r="E26">
        <v>2020</v>
      </c>
      <c r="F26">
        <f>L4</f>
        <v>1769535.08</v>
      </c>
      <c r="G26">
        <v>3.9433377846994001E-2</v>
      </c>
      <c r="I26">
        <f>($I$2-F26)/$I$3</f>
        <v>4.1813232868223738E-3</v>
      </c>
      <c r="K26">
        <f>SUM(J27:J37)</f>
        <v>1769535.08</v>
      </c>
    </row>
    <row r="27" spans="1:11" x14ac:dyDescent="0.2">
      <c r="A27" t="s">
        <v>32</v>
      </c>
      <c r="B27" t="s">
        <v>8</v>
      </c>
      <c r="C27">
        <v>2</v>
      </c>
      <c r="D27">
        <v>4</v>
      </c>
      <c r="E27">
        <v>2020</v>
      </c>
      <c r="G27">
        <v>2.4262013552E-2</v>
      </c>
      <c r="J27">
        <f>F3*(1-$I$26/G3)</f>
        <v>26420.185861356487</v>
      </c>
    </row>
    <row r="28" spans="1:11" x14ac:dyDescent="0.2">
      <c r="A28" t="s">
        <v>33</v>
      </c>
      <c r="B28" t="s">
        <v>8</v>
      </c>
      <c r="C28">
        <v>3</v>
      </c>
      <c r="D28">
        <v>4</v>
      </c>
      <c r="E28">
        <v>2020</v>
      </c>
      <c r="G28">
        <v>3.0533718857559997E-2</v>
      </c>
      <c r="J28">
        <f t="shared" ref="J28:J37" si="2">F4*(1-$I$26/G4)</f>
        <v>5278.387388620853</v>
      </c>
    </row>
    <row r="29" spans="1:11" x14ac:dyDescent="0.2">
      <c r="A29" t="s">
        <v>35</v>
      </c>
      <c r="B29" t="s">
        <v>8</v>
      </c>
      <c r="C29">
        <v>4</v>
      </c>
      <c r="D29">
        <v>4</v>
      </c>
      <c r="E29">
        <v>2020</v>
      </c>
      <c r="G29">
        <v>3.3773251481820005E-2</v>
      </c>
      <c r="J29">
        <f t="shared" si="2"/>
        <v>33152.002996035575</v>
      </c>
    </row>
    <row r="30" spans="1:11" x14ac:dyDescent="0.2">
      <c r="A30" t="s">
        <v>37</v>
      </c>
      <c r="B30" t="s">
        <v>8</v>
      </c>
      <c r="C30">
        <v>5</v>
      </c>
      <c r="D30">
        <v>4</v>
      </c>
      <c r="E30">
        <v>2020</v>
      </c>
      <c r="G30">
        <v>3.0308450258000004E-2</v>
      </c>
      <c r="J30">
        <f t="shared" si="2"/>
        <v>26783.665700136895</v>
      </c>
    </row>
    <row r="31" spans="1:11" x14ac:dyDescent="0.2">
      <c r="A31" t="s">
        <v>38</v>
      </c>
      <c r="B31" t="s">
        <v>8</v>
      </c>
      <c r="C31">
        <v>6</v>
      </c>
      <c r="D31">
        <v>4</v>
      </c>
      <c r="E31">
        <v>2020</v>
      </c>
      <c r="G31">
        <v>3.6127832759720001E-2</v>
      </c>
      <c r="J31">
        <f t="shared" si="2"/>
        <v>336926.02548417251</v>
      </c>
    </row>
    <row r="32" spans="1:11" x14ac:dyDescent="0.2">
      <c r="A32" t="s">
        <v>39</v>
      </c>
      <c r="B32" t="s">
        <v>8</v>
      </c>
      <c r="C32">
        <v>7</v>
      </c>
      <c r="D32">
        <v>4</v>
      </c>
      <c r="E32">
        <v>2020</v>
      </c>
      <c r="G32">
        <v>3.9101070802080001E-2</v>
      </c>
      <c r="J32">
        <f t="shared" si="2"/>
        <v>671852.37041474099</v>
      </c>
    </row>
    <row r="33" spans="1:11" x14ac:dyDescent="0.2">
      <c r="A33" t="s">
        <v>40</v>
      </c>
      <c r="B33" t="s">
        <v>8</v>
      </c>
      <c r="C33">
        <v>8</v>
      </c>
      <c r="D33">
        <v>4</v>
      </c>
      <c r="E33">
        <v>2020</v>
      </c>
      <c r="G33">
        <v>3.6106467026239999E-2</v>
      </c>
      <c r="J33">
        <f t="shared" si="2"/>
        <v>56727.984074727901</v>
      </c>
    </row>
    <row r="34" spans="1:11" x14ac:dyDescent="0.2">
      <c r="A34" t="s">
        <v>41</v>
      </c>
      <c r="B34" t="s">
        <v>8</v>
      </c>
      <c r="C34">
        <v>9</v>
      </c>
      <c r="D34">
        <v>4</v>
      </c>
      <c r="E34">
        <v>2020</v>
      </c>
      <c r="G34">
        <v>5.8834190275350001E-2</v>
      </c>
      <c r="J34">
        <f t="shared" si="2"/>
        <v>76545.479258728767</v>
      </c>
    </row>
    <row r="35" spans="1:11" x14ac:dyDescent="0.2">
      <c r="A35" t="s">
        <v>42</v>
      </c>
      <c r="B35" t="s">
        <v>8</v>
      </c>
      <c r="C35">
        <v>10</v>
      </c>
      <c r="D35">
        <v>4</v>
      </c>
      <c r="E35">
        <v>2020</v>
      </c>
      <c r="G35">
        <v>4.1383556556300001E-2</v>
      </c>
      <c r="J35">
        <f t="shared" si="2"/>
        <v>303580.21229890006</v>
      </c>
    </row>
    <row r="36" spans="1:11" x14ac:dyDescent="0.2">
      <c r="A36" t="s">
        <v>43</v>
      </c>
      <c r="B36" t="s">
        <v>8</v>
      </c>
      <c r="C36">
        <v>11</v>
      </c>
      <c r="D36">
        <v>4</v>
      </c>
      <c r="E36">
        <v>2020</v>
      </c>
      <c r="G36">
        <v>4.5593119512900002E-2</v>
      </c>
      <c r="J36">
        <f t="shared" si="2"/>
        <v>232268.76652258006</v>
      </c>
    </row>
    <row r="38" spans="1:11" x14ac:dyDescent="0.2">
      <c r="A38" t="s">
        <v>7</v>
      </c>
      <c r="B38" t="s">
        <v>8</v>
      </c>
      <c r="C38">
        <v>1</v>
      </c>
      <c r="D38">
        <v>5</v>
      </c>
      <c r="E38">
        <v>2020</v>
      </c>
      <c r="F38">
        <f>L5</f>
        <v>1794354.7</v>
      </c>
      <c r="G38">
        <v>3.9433377846994001E-2</v>
      </c>
      <c r="I38">
        <f>($I$2-F38)/$I$3</f>
        <v>3.688815881501965E-3</v>
      </c>
      <c r="K38">
        <f>SUM(J39:J49)</f>
        <v>1794354.7</v>
      </c>
    </row>
    <row r="39" spans="1:11" x14ac:dyDescent="0.2">
      <c r="A39" t="s">
        <v>32</v>
      </c>
      <c r="B39" t="s">
        <v>8</v>
      </c>
      <c r="C39">
        <v>2</v>
      </c>
      <c r="D39">
        <v>5</v>
      </c>
      <c r="E39">
        <v>2020</v>
      </c>
      <c r="G39">
        <v>2.4262013552E-2</v>
      </c>
      <c r="J39">
        <f>F3*(1-$I$38/G3)</f>
        <v>27068.178386256106</v>
      </c>
    </row>
    <row r="40" spans="1:11" x14ac:dyDescent="0.2">
      <c r="A40" t="s">
        <v>33</v>
      </c>
      <c r="B40" t="s">
        <v>8</v>
      </c>
      <c r="C40">
        <v>3</v>
      </c>
      <c r="D40">
        <v>5</v>
      </c>
      <c r="E40">
        <v>2020</v>
      </c>
      <c r="G40">
        <v>3.0533718857559997E-2</v>
      </c>
      <c r="J40">
        <f t="shared" ref="J40:J49" si="3">F4*(1-$I$38/G4)</f>
        <v>5377.0366696726433</v>
      </c>
    </row>
    <row r="41" spans="1:11" x14ac:dyDescent="0.2">
      <c r="A41" t="s">
        <v>35</v>
      </c>
      <c r="B41" t="s">
        <v>8</v>
      </c>
      <c r="C41">
        <v>4</v>
      </c>
      <c r="D41">
        <v>5</v>
      </c>
      <c r="E41">
        <v>2020</v>
      </c>
      <c r="G41">
        <v>3.3773251481820005E-2</v>
      </c>
      <c r="J41">
        <f t="shared" si="3"/>
        <v>33703.76180232763</v>
      </c>
    </row>
    <row r="42" spans="1:11" x14ac:dyDescent="0.2">
      <c r="A42" t="s">
        <v>37</v>
      </c>
      <c r="B42" t="s">
        <v>8</v>
      </c>
      <c r="C42">
        <v>5</v>
      </c>
      <c r="D42">
        <v>5</v>
      </c>
      <c r="E42">
        <v>2020</v>
      </c>
      <c r="G42">
        <v>3.0308450258000004E-2</v>
      </c>
      <c r="J42">
        <f t="shared" si="3"/>
        <v>27288.54913846885</v>
      </c>
    </row>
    <row r="43" spans="1:11" x14ac:dyDescent="0.2">
      <c r="A43" t="s">
        <v>38</v>
      </c>
      <c r="B43" t="s">
        <v>8</v>
      </c>
      <c r="C43">
        <v>6</v>
      </c>
      <c r="D43">
        <v>5</v>
      </c>
      <c r="E43">
        <v>2020</v>
      </c>
      <c r="G43">
        <v>3.6127832759720001E-2</v>
      </c>
      <c r="J43">
        <f t="shared" si="3"/>
        <v>342120.28818560799</v>
      </c>
    </row>
    <row r="44" spans="1:11" x14ac:dyDescent="0.2">
      <c r="A44" t="s">
        <v>39</v>
      </c>
      <c r="B44" t="s">
        <v>8</v>
      </c>
      <c r="C44">
        <v>7</v>
      </c>
      <c r="D44">
        <v>5</v>
      </c>
      <c r="E44">
        <v>2020</v>
      </c>
      <c r="G44">
        <v>3.9101070802080001E-2</v>
      </c>
      <c r="J44">
        <f t="shared" si="3"/>
        <v>681328.16251681023</v>
      </c>
    </row>
    <row r="45" spans="1:11" x14ac:dyDescent="0.2">
      <c r="A45" t="s">
        <v>40</v>
      </c>
      <c r="B45" t="s">
        <v>8</v>
      </c>
      <c r="C45">
        <v>8</v>
      </c>
      <c r="D45">
        <v>5</v>
      </c>
      <c r="E45">
        <v>2020</v>
      </c>
      <c r="G45">
        <v>3.6106467026239999E-2</v>
      </c>
      <c r="J45">
        <f t="shared" si="3"/>
        <v>57603.123509455203</v>
      </c>
    </row>
    <row r="46" spans="1:11" x14ac:dyDescent="0.2">
      <c r="A46" t="s">
        <v>41</v>
      </c>
      <c r="B46" t="s">
        <v>8</v>
      </c>
      <c r="C46">
        <v>9</v>
      </c>
      <c r="D46">
        <v>5</v>
      </c>
      <c r="E46">
        <v>2020</v>
      </c>
      <c r="G46">
        <v>5.8834190275350001E-2</v>
      </c>
      <c r="J46">
        <f t="shared" si="3"/>
        <v>77235.273179084994</v>
      </c>
    </row>
    <row r="47" spans="1:11" x14ac:dyDescent="0.2">
      <c r="A47" t="s">
        <v>42</v>
      </c>
      <c r="B47" t="s">
        <v>8</v>
      </c>
      <c r="C47">
        <v>10</v>
      </c>
      <c r="D47">
        <v>5</v>
      </c>
      <c r="E47">
        <v>2020</v>
      </c>
      <c r="G47">
        <v>4.1383556556300001E-2</v>
      </c>
      <c r="J47">
        <f t="shared" si="3"/>
        <v>307599.20496482204</v>
      </c>
    </row>
    <row r="48" spans="1:11" x14ac:dyDescent="0.2">
      <c r="A48" t="s">
        <v>43</v>
      </c>
      <c r="B48" t="s">
        <v>8</v>
      </c>
      <c r="C48">
        <v>11</v>
      </c>
      <c r="D48">
        <v>5</v>
      </c>
      <c r="E48">
        <v>2020</v>
      </c>
      <c r="G48">
        <v>4.5593119512900002E-2</v>
      </c>
      <c r="J48">
        <f t="shared" si="3"/>
        <v>235031.1216474942</v>
      </c>
    </row>
    <row r="50" spans="1:11" x14ac:dyDescent="0.2">
      <c r="A50" t="s">
        <v>7</v>
      </c>
      <c r="B50" t="s">
        <v>8</v>
      </c>
      <c r="C50">
        <v>1</v>
      </c>
      <c r="D50">
        <v>6</v>
      </c>
      <c r="E50">
        <v>2020</v>
      </c>
      <c r="F50">
        <f>L6</f>
        <v>1824801.42</v>
      </c>
      <c r="G50">
        <v>3.9433377846994001E-2</v>
      </c>
      <c r="I50">
        <f>($I$2-F50)/$I$3</f>
        <v>3.0846472815106245E-3</v>
      </c>
      <c r="K50">
        <f>SUM(J51:J61)</f>
        <v>1824801.4200000002</v>
      </c>
    </row>
    <row r="51" spans="1:11" x14ac:dyDescent="0.2">
      <c r="A51" t="s">
        <v>32</v>
      </c>
      <c r="B51" t="s">
        <v>8</v>
      </c>
      <c r="C51">
        <v>2</v>
      </c>
      <c r="D51">
        <v>6</v>
      </c>
      <c r="E51">
        <v>2020</v>
      </c>
      <c r="G51">
        <v>2.4262013552E-2</v>
      </c>
      <c r="J51">
        <f>F3*(1-$I$50/G3)</f>
        <v>27863.083665535636</v>
      </c>
    </row>
    <row r="52" spans="1:11" x14ac:dyDescent="0.2">
      <c r="A52" t="s">
        <v>33</v>
      </c>
      <c r="B52" t="s">
        <v>8</v>
      </c>
      <c r="C52">
        <v>3</v>
      </c>
      <c r="D52">
        <v>6</v>
      </c>
      <c r="E52">
        <v>2020</v>
      </c>
      <c r="G52">
        <v>3.0533718857559997E-2</v>
      </c>
      <c r="J52">
        <f t="shared" ref="J52:J61" si="4">F4*(1-$I$50/G4)</f>
        <v>5498.0516988465442</v>
      </c>
    </row>
    <row r="53" spans="1:11" x14ac:dyDescent="0.2">
      <c r="A53" t="s">
        <v>35</v>
      </c>
      <c r="B53" t="s">
        <v>8</v>
      </c>
      <c r="C53">
        <v>4</v>
      </c>
      <c r="D53">
        <v>6</v>
      </c>
      <c r="E53">
        <v>2020</v>
      </c>
      <c r="G53">
        <v>3.3773251481820005E-2</v>
      </c>
      <c r="J53">
        <f t="shared" si="4"/>
        <v>34380.615270781549</v>
      </c>
    </row>
    <row r="54" spans="1:11" x14ac:dyDescent="0.2">
      <c r="A54" t="s">
        <v>37</v>
      </c>
      <c r="B54" t="s">
        <v>8</v>
      </c>
      <c r="C54">
        <v>5</v>
      </c>
      <c r="D54">
        <v>6</v>
      </c>
      <c r="E54">
        <v>2020</v>
      </c>
      <c r="G54">
        <v>3.0308450258000004E-2</v>
      </c>
      <c r="J54">
        <f t="shared" si="4"/>
        <v>27907.899663558688</v>
      </c>
    </row>
    <row r="55" spans="1:11" x14ac:dyDescent="0.2">
      <c r="A55" t="s">
        <v>38</v>
      </c>
      <c r="B55" t="s">
        <v>8</v>
      </c>
      <c r="C55">
        <v>6</v>
      </c>
      <c r="D55">
        <v>6</v>
      </c>
      <c r="E55">
        <v>2020</v>
      </c>
      <c r="G55">
        <v>3.6127832759720001E-2</v>
      </c>
      <c r="J55">
        <f t="shared" si="4"/>
        <v>348492.19323802425</v>
      </c>
    </row>
    <row r="56" spans="1:11" x14ac:dyDescent="0.2">
      <c r="A56" t="s">
        <v>39</v>
      </c>
      <c r="B56" t="s">
        <v>8</v>
      </c>
      <c r="C56">
        <v>7</v>
      </c>
      <c r="D56">
        <v>6</v>
      </c>
      <c r="E56">
        <v>2020</v>
      </c>
      <c r="G56">
        <v>3.9101070802080001E-2</v>
      </c>
      <c r="J56">
        <f t="shared" si="4"/>
        <v>692952.30458304321</v>
      </c>
    </row>
    <row r="57" spans="1:11" x14ac:dyDescent="0.2">
      <c r="A57" t="s">
        <v>40</v>
      </c>
      <c r="B57" t="s">
        <v>8</v>
      </c>
      <c r="C57">
        <v>8</v>
      </c>
      <c r="D57">
        <v>6</v>
      </c>
      <c r="E57">
        <v>2020</v>
      </c>
      <c r="G57">
        <v>3.6106467026239999E-2</v>
      </c>
      <c r="J57">
        <f t="shared" si="4"/>
        <v>58676.674407095874</v>
      </c>
    </row>
    <row r="58" spans="1:11" x14ac:dyDescent="0.2">
      <c r="A58" t="s">
        <v>41</v>
      </c>
      <c r="B58" t="s">
        <v>8</v>
      </c>
      <c r="C58">
        <v>9</v>
      </c>
      <c r="D58">
        <v>6</v>
      </c>
      <c r="E58">
        <v>2020</v>
      </c>
      <c r="G58">
        <v>5.8834190275350001E-2</v>
      </c>
      <c r="J58">
        <f t="shared" si="4"/>
        <v>78081.457059047229</v>
      </c>
    </row>
    <row r="59" spans="1:11" x14ac:dyDescent="0.2">
      <c r="A59" t="s">
        <v>42</v>
      </c>
      <c r="B59" t="s">
        <v>8</v>
      </c>
      <c r="C59">
        <v>10</v>
      </c>
      <c r="D59">
        <v>6</v>
      </c>
      <c r="E59">
        <v>2020</v>
      </c>
      <c r="G59">
        <v>4.1383556556300001E-2</v>
      </c>
      <c r="J59">
        <f t="shared" si="4"/>
        <v>312529.38296035066</v>
      </c>
    </row>
    <row r="60" spans="1:11" x14ac:dyDescent="0.2">
      <c r="A60" t="s">
        <v>43</v>
      </c>
      <c r="B60" t="s">
        <v>8</v>
      </c>
      <c r="C60">
        <v>11</v>
      </c>
      <c r="D60">
        <v>6</v>
      </c>
      <c r="E60">
        <v>2020</v>
      </c>
      <c r="G60">
        <v>4.5593119512900002E-2</v>
      </c>
      <c r="J60">
        <f t="shared" si="4"/>
        <v>238419.75745371639</v>
      </c>
    </row>
    <row r="62" spans="1:11" x14ac:dyDescent="0.2">
      <c r="A62" t="s">
        <v>7</v>
      </c>
      <c r="B62" t="s">
        <v>8</v>
      </c>
      <c r="C62">
        <v>1</v>
      </c>
      <c r="D62">
        <v>7</v>
      </c>
      <c r="E62">
        <v>2020</v>
      </c>
      <c r="F62">
        <f>L7</f>
        <v>1846672.69</v>
      </c>
      <c r="G62">
        <v>3.9433377846994001E-2</v>
      </c>
      <c r="I62">
        <f>($I$2-F62)/$I$3</f>
        <v>2.6506453733926853E-3</v>
      </c>
      <c r="K62">
        <f>SUM(J63:J73)</f>
        <v>1846672.69</v>
      </c>
    </row>
    <row r="63" spans="1:11" x14ac:dyDescent="0.2">
      <c r="A63" t="s">
        <v>32</v>
      </c>
      <c r="B63" t="s">
        <v>8</v>
      </c>
      <c r="C63">
        <v>2</v>
      </c>
      <c r="D63">
        <v>7</v>
      </c>
      <c r="E63">
        <v>2020</v>
      </c>
      <c r="G63">
        <v>2.4262013552E-2</v>
      </c>
      <c r="J63">
        <f>F3*(1-$I$62/G3)</f>
        <v>28434.100444602413</v>
      </c>
    </row>
    <row r="64" spans="1:11" x14ac:dyDescent="0.2">
      <c r="A64" t="s">
        <v>33</v>
      </c>
      <c r="B64" t="s">
        <v>8</v>
      </c>
      <c r="C64">
        <v>3</v>
      </c>
      <c r="D64">
        <v>7</v>
      </c>
      <c r="E64">
        <v>2020</v>
      </c>
      <c r="G64">
        <v>3.0533718857559997E-2</v>
      </c>
      <c r="J64">
        <f t="shared" ref="J64:J73" si="5">F4*(1-$I$62/G4)</f>
        <v>5584.9823231344908</v>
      </c>
    </row>
    <row r="65" spans="1:11" x14ac:dyDescent="0.2">
      <c r="A65" t="s">
        <v>35</v>
      </c>
      <c r="B65" t="s">
        <v>8</v>
      </c>
      <c r="C65">
        <v>4</v>
      </c>
      <c r="D65">
        <v>7</v>
      </c>
      <c r="E65">
        <v>2020</v>
      </c>
      <c r="G65">
        <v>3.3773251481820005E-2</v>
      </c>
      <c r="J65">
        <f t="shared" si="5"/>
        <v>34866.830040680972</v>
      </c>
    </row>
    <row r="66" spans="1:11" x14ac:dyDescent="0.2">
      <c r="A66" t="s">
        <v>37</v>
      </c>
      <c r="B66" t="s">
        <v>8</v>
      </c>
      <c r="C66">
        <v>5</v>
      </c>
      <c r="D66">
        <v>7</v>
      </c>
      <c r="E66">
        <v>2020</v>
      </c>
      <c r="G66">
        <v>3.0308450258000004E-2</v>
      </c>
      <c r="J66">
        <f t="shared" si="5"/>
        <v>28352.807442093839</v>
      </c>
    </row>
    <row r="67" spans="1:11" x14ac:dyDescent="0.2">
      <c r="A67" t="s">
        <v>38</v>
      </c>
      <c r="B67" t="s">
        <v>8</v>
      </c>
      <c r="C67">
        <v>6</v>
      </c>
      <c r="D67">
        <v>7</v>
      </c>
      <c r="E67">
        <v>2020</v>
      </c>
      <c r="G67">
        <v>3.6127832759720001E-2</v>
      </c>
      <c r="J67">
        <f t="shared" si="5"/>
        <v>353069.42375138524</v>
      </c>
    </row>
    <row r="68" spans="1:11" x14ac:dyDescent="0.2">
      <c r="A68" t="s">
        <v>39</v>
      </c>
      <c r="B68" t="s">
        <v>8</v>
      </c>
      <c r="C68">
        <v>7</v>
      </c>
      <c r="D68">
        <v>7</v>
      </c>
      <c r="E68">
        <v>2020</v>
      </c>
      <c r="G68">
        <v>3.9101070802080001E-2</v>
      </c>
      <c r="J68">
        <f t="shared" si="5"/>
        <v>701302.45690319245</v>
      </c>
    </row>
    <row r="69" spans="1:11" x14ac:dyDescent="0.2">
      <c r="A69" t="s">
        <v>40</v>
      </c>
      <c r="B69" t="s">
        <v>8</v>
      </c>
      <c r="C69">
        <v>8</v>
      </c>
      <c r="D69">
        <v>7</v>
      </c>
      <c r="E69">
        <v>2020</v>
      </c>
      <c r="G69">
        <v>3.6106467026239999E-2</v>
      </c>
      <c r="J69">
        <f t="shared" si="5"/>
        <v>59447.855064356874</v>
      </c>
    </row>
    <row r="70" spans="1:11" x14ac:dyDescent="0.2">
      <c r="A70" t="s">
        <v>41</v>
      </c>
      <c r="B70" t="s">
        <v>8</v>
      </c>
      <c r="C70">
        <v>9</v>
      </c>
      <c r="D70">
        <v>7</v>
      </c>
      <c r="E70">
        <v>2020</v>
      </c>
      <c r="G70">
        <v>5.8834190275350001E-2</v>
      </c>
      <c r="J70">
        <f t="shared" si="5"/>
        <v>78689.309599757747</v>
      </c>
    </row>
    <row r="71" spans="1:11" x14ac:dyDescent="0.2">
      <c r="A71" t="s">
        <v>42</v>
      </c>
      <c r="B71" t="s">
        <v>8</v>
      </c>
      <c r="C71">
        <v>10</v>
      </c>
      <c r="D71">
        <v>7</v>
      </c>
      <c r="E71">
        <v>2020</v>
      </c>
      <c r="G71">
        <v>4.1383556556300001E-2</v>
      </c>
      <c r="J71">
        <f t="shared" si="5"/>
        <v>316070.95506034256</v>
      </c>
    </row>
    <row r="72" spans="1:11" x14ac:dyDescent="0.2">
      <c r="A72" t="s">
        <v>43</v>
      </c>
      <c r="B72" t="s">
        <v>8</v>
      </c>
      <c r="C72">
        <v>11</v>
      </c>
      <c r="D72">
        <v>7</v>
      </c>
      <c r="E72">
        <v>2020</v>
      </c>
      <c r="G72">
        <v>4.5593119512900002E-2</v>
      </c>
      <c r="J72">
        <f t="shared" si="5"/>
        <v>240853.96937045333</v>
      </c>
    </row>
    <row r="74" spans="1:11" x14ac:dyDescent="0.2">
      <c r="A74" t="s">
        <v>7</v>
      </c>
      <c r="B74" t="s">
        <v>8</v>
      </c>
      <c r="C74">
        <v>1</v>
      </c>
      <c r="D74">
        <v>8</v>
      </c>
      <c r="E74">
        <v>2020</v>
      </c>
      <c r="F74">
        <f>L8</f>
        <v>1867635.97</v>
      </c>
      <c r="G74">
        <v>3.9433377846994001E-2</v>
      </c>
      <c r="I74">
        <f>($I$2-F74)/$I$3</f>
        <v>2.2346611383477779E-3</v>
      </c>
      <c r="K74">
        <f>SUM(J75:J85)</f>
        <v>1867635.9700000002</v>
      </c>
    </row>
    <row r="75" spans="1:11" x14ac:dyDescent="0.2">
      <c r="A75" t="s">
        <v>32</v>
      </c>
      <c r="B75" t="s">
        <v>8</v>
      </c>
      <c r="C75">
        <v>2</v>
      </c>
      <c r="D75">
        <v>8</v>
      </c>
      <c r="E75">
        <v>2020</v>
      </c>
      <c r="G75">
        <v>2.4262013552E-2</v>
      </c>
      <c r="J75">
        <f>F3*(1-$I$74/G3)</f>
        <v>28981.41135175481</v>
      </c>
    </row>
    <row r="76" spans="1:11" x14ac:dyDescent="0.2">
      <c r="A76" t="s">
        <v>33</v>
      </c>
      <c r="B76" t="s">
        <v>8</v>
      </c>
      <c r="C76">
        <v>3</v>
      </c>
      <c r="D76">
        <v>8</v>
      </c>
      <c r="E76">
        <v>2020</v>
      </c>
      <c r="G76">
        <v>3.0533718857559997E-2</v>
      </c>
      <c r="J76">
        <f t="shared" ref="J76:J85" si="6">F4*(1-$I$74/G4)</f>
        <v>5668.3040057584531</v>
      </c>
    </row>
    <row r="77" spans="1:11" x14ac:dyDescent="0.2">
      <c r="A77" t="s">
        <v>35</v>
      </c>
      <c r="B77" t="s">
        <v>8</v>
      </c>
      <c r="C77">
        <v>4</v>
      </c>
      <c r="D77">
        <v>8</v>
      </c>
      <c r="E77">
        <v>2020</v>
      </c>
      <c r="G77">
        <v>3.3773251481820005E-2</v>
      </c>
      <c r="J77">
        <f t="shared" si="6"/>
        <v>35332.859510461982</v>
      </c>
    </row>
    <row r="78" spans="1:11" x14ac:dyDescent="0.2">
      <c r="A78" t="s">
        <v>37</v>
      </c>
      <c r="B78" t="s">
        <v>8</v>
      </c>
      <c r="C78">
        <v>5</v>
      </c>
      <c r="D78">
        <v>8</v>
      </c>
      <c r="E78">
        <v>2020</v>
      </c>
      <c r="G78">
        <v>3.0308450258000004E-2</v>
      </c>
      <c r="J78">
        <f t="shared" si="6"/>
        <v>28779.24478823836</v>
      </c>
    </row>
    <row r="79" spans="1:11" x14ac:dyDescent="0.2">
      <c r="A79" t="s">
        <v>38</v>
      </c>
      <c r="B79" t="s">
        <v>8</v>
      </c>
      <c r="C79">
        <v>6</v>
      </c>
      <c r="D79">
        <v>8</v>
      </c>
      <c r="E79">
        <v>2020</v>
      </c>
      <c r="G79">
        <v>3.6127832759720001E-2</v>
      </c>
      <c r="J79">
        <f t="shared" si="6"/>
        <v>357456.62965557515</v>
      </c>
    </row>
    <row r="80" spans="1:11" x14ac:dyDescent="0.2">
      <c r="A80" t="s">
        <v>39</v>
      </c>
      <c r="B80" t="s">
        <v>8</v>
      </c>
      <c r="C80">
        <v>7</v>
      </c>
      <c r="D80">
        <v>8</v>
      </c>
      <c r="E80">
        <v>2020</v>
      </c>
      <c r="G80">
        <v>3.9101070802080001E-2</v>
      </c>
      <c r="J80">
        <f t="shared" si="6"/>
        <v>709305.95103636093</v>
      </c>
    </row>
    <row r="81" spans="1:11" x14ac:dyDescent="0.2">
      <c r="A81" t="s">
        <v>40</v>
      </c>
      <c r="B81" t="s">
        <v>8</v>
      </c>
      <c r="C81">
        <v>8</v>
      </c>
      <c r="D81">
        <v>8</v>
      </c>
      <c r="E81">
        <v>2020</v>
      </c>
      <c r="G81">
        <v>3.6106467026239999E-2</v>
      </c>
      <c r="J81">
        <f t="shared" si="6"/>
        <v>60187.020007624749</v>
      </c>
    </row>
    <row r="82" spans="1:11" x14ac:dyDescent="0.2">
      <c r="A82" t="s">
        <v>41</v>
      </c>
      <c r="B82" t="s">
        <v>8</v>
      </c>
      <c r="C82">
        <v>9</v>
      </c>
      <c r="D82">
        <v>8</v>
      </c>
      <c r="E82">
        <v>2020</v>
      </c>
      <c r="G82">
        <v>5.8834190275350001E-2</v>
      </c>
      <c r="J82">
        <f t="shared" si="6"/>
        <v>79271.927024791861</v>
      </c>
    </row>
    <row r="83" spans="1:11" x14ac:dyDescent="0.2">
      <c r="A83" t="s">
        <v>42</v>
      </c>
      <c r="B83" t="s">
        <v>8</v>
      </c>
      <c r="C83">
        <v>10</v>
      </c>
      <c r="D83">
        <v>8</v>
      </c>
      <c r="E83">
        <v>2020</v>
      </c>
      <c r="G83">
        <v>4.1383556556300001E-2</v>
      </c>
      <c r="J83">
        <f t="shared" si="6"/>
        <v>319465.49811030342</v>
      </c>
    </row>
    <row r="84" spans="1:11" x14ac:dyDescent="0.2">
      <c r="A84" t="s">
        <v>43</v>
      </c>
      <c r="B84" t="s">
        <v>8</v>
      </c>
      <c r="C84">
        <v>11</v>
      </c>
      <c r="D84">
        <v>8</v>
      </c>
      <c r="E84">
        <v>2020</v>
      </c>
      <c r="G84">
        <v>4.5593119512900002E-2</v>
      </c>
      <c r="J84">
        <f t="shared" si="6"/>
        <v>243187.12450913037</v>
      </c>
    </row>
    <row r="86" spans="1:11" x14ac:dyDescent="0.2">
      <c r="A86" t="s">
        <v>7</v>
      </c>
      <c r="B86" t="s">
        <v>8</v>
      </c>
      <c r="C86">
        <v>1</v>
      </c>
      <c r="D86">
        <v>9</v>
      </c>
      <c r="E86">
        <v>2020</v>
      </c>
      <c r="F86">
        <f>L9</f>
        <v>1884183.7</v>
      </c>
      <c r="G86">
        <v>3.9433377846994001E-2</v>
      </c>
      <c r="I86">
        <f>($I$2-F86)/$I$3</f>
        <v>1.9062967408975862E-3</v>
      </c>
      <c r="K86">
        <f>SUM(J87:J97)</f>
        <v>1884183.7000000002</v>
      </c>
    </row>
    <row r="87" spans="1:11" x14ac:dyDescent="0.2">
      <c r="A87" t="s">
        <v>32</v>
      </c>
      <c r="B87" t="s">
        <v>8</v>
      </c>
      <c r="C87">
        <v>2</v>
      </c>
      <c r="D87">
        <v>9</v>
      </c>
      <c r="E87">
        <v>2020</v>
      </c>
      <c r="G87">
        <v>2.4262013552E-2</v>
      </c>
      <c r="J87">
        <f>F3*(1-$I$86/G3)</f>
        <v>29413.44074398794</v>
      </c>
    </row>
    <row r="88" spans="1:11" x14ac:dyDescent="0.2">
      <c r="A88" t="s">
        <v>33</v>
      </c>
      <c r="B88" t="s">
        <v>8</v>
      </c>
      <c r="C88">
        <v>3</v>
      </c>
      <c r="D88">
        <v>9</v>
      </c>
      <c r="E88">
        <v>2020</v>
      </c>
      <c r="G88">
        <v>3.0533718857559997E-2</v>
      </c>
      <c r="J88">
        <f t="shared" ref="J88:J97" si="7">F4*(1-$I$86/G4)</f>
        <v>5734.0754264143352</v>
      </c>
    </row>
    <row r="89" spans="1:11" x14ac:dyDescent="0.2">
      <c r="A89" t="s">
        <v>35</v>
      </c>
      <c r="B89" t="s">
        <v>8</v>
      </c>
      <c r="C89">
        <v>4</v>
      </c>
      <c r="D89">
        <v>9</v>
      </c>
      <c r="E89">
        <v>2020</v>
      </c>
      <c r="G89">
        <v>3.3773251481820005E-2</v>
      </c>
      <c r="J89">
        <f t="shared" si="7"/>
        <v>35700.727985146252</v>
      </c>
    </row>
    <row r="90" spans="1:11" x14ac:dyDescent="0.2">
      <c r="A90" t="s">
        <v>37</v>
      </c>
      <c r="B90" t="s">
        <v>8</v>
      </c>
      <c r="C90">
        <v>5</v>
      </c>
      <c r="D90">
        <v>9</v>
      </c>
      <c r="E90">
        <v>2020</v>
      </c>
      <c r="G90">
        <v>3.0308450258000004E-2</v>
      </c>
      <c r="J90">
        <f t="shared" si="7"/>
        <v>29115.8605309044</v>
      </c>
    </row>
    <row r="91" spans="1:11" x14ac:dyDescent="0.2">
      <c r="A91" t="s">
        <v>38</v>
      </c>
      <c r="B91" t="s">
        <v>8</v>
      </c>
      <c r="C91">
        <v>6</v>
      </c>
      <c r="D91">
        <v>9</v>
      </c>
      <c r="E91">
        <v>2020</v>
      </c>
      <c r="G91">
        <v>3.6127832759720001E-2</v>
      </c>
      <c r="J91">
        <f t="shared" si="7"/>
        <v>360919.74700920208</v>
      </c>
    </row>
    <row r="92" spans="1:11" x14ac:dyDescent="0.2">
      <c r="A92" t="s">
        <v>39</v>
      </c>
      <c r="B92" t="s">
        <v>8</v>
      </c>
      <c r="C92">
        <v>7</v>
      </c>
      <c r="D92">
        <v>9</v>
      </c>
      <c r="E92">
        <v>2020</v>
      </c>
      <c r="G92">
        <v>3.9101070802080001E-2</v>
      </c>
      <c r="J92">
        <f t="shared" si="7"/>
        <v>715623.64845643321</v>
      </c>
    </row>
    <row r="93" spans="1:11" x14ac:dyDescent="0.2">
      <c r="A93" t="s">
        <v>40</v>
      </c>
      <c r="B93" t="s">
        <v>8</v>
      </c>
      <c r="C93">
        <v>8</v>
      </c>
      <c r="D93">
        <v>9</v>
      </c>
      <c r="E93">
        <v>2020</v>
      </c>
      <c r="G93">
        <v>3.6106467026239999E-2</v>
      </c>
      <c r="J93">
        <f t="shared" si="7"/>
        <v>60770.492723090174</v>
      </c>
    </row>
    <row r="94" spans="1:11" x14ac:dyDescent="0.2">
      <c r="A94" t="s">
        <v>41</v>
      </c>
      <c r="B94" t="s">
        <v>8</v>
      </c>
      <c r="C94">
        <v>9</v>
      </c>
      <c r="D94">
        <v>9</v>
      </c>
      <c r="E94">
        <v>2020</v>
      </c>
      <c r="G94">
        <v>5.8834190275350001E-2</v>
      </c>
      <c r="J94">
        <f t="shared" si="7"/>
        <v>79731.826231536208</v>
      </c>
    </row>
    <row r="95" spans="1:11" x14ac:dyDescent="0.2">
      <c r="A95" t="s">
        <v>42</v>
      </c>
      <c r="B95" t="s">
        <v>8</v>
      </c>
      <c r="C95">
        <v>10</v>
      </c>
      <c r="D95">
        <v>9</v>
      </c>
      <c r="E95">
        <v>2020</v>
      </c>
      <c r="G95">
        <v>4.1383556556300001E-2</v>
      </c>
      <c r="J95">
        <f t="shared" si="7"/>
        <v>322145.03975951712</v>
      </c>
    </row>
    <row r="96" spans="1:11" x14ac:dyDescent="0.2">
      <c r="A96" t="s">
        <v>43</v>
      </c>
      <c r="B96" t="s">
        <v>8</v>
      </c>
      <c r="C96">
        <v>11</v>
      </c>
      <c r="D96">
        <v>9</v>
      </c>
      <c r="E96">
        <v>2020</v>
      </c>
      <c r="G96">
        <v>4.5593119512900002E-2</v>
      </c>
      <c r="J96">
        <f t="shared" si="7"/>
        <v>245028.84113376835</v>
      </c>
    </row>
    <row r="98" spans="1:11" x14ac:dyDescent="0.2">
      <c r="A98" t="s">
        <v>7</v>
      </c>
      <c r="B98" t="s">
        <v>8</v>
      </c>
      <c r="C98">
        <v>1</v>
      </c>
      <c r="D98">
        <v>10</v>
      </c>
      <c r="E98">
        <v>2020</v>
      </c>
      <c r="F98">
        <f>L10</f>
        <v>1902686.99</v>
      </c>
      <c r="G98">
        <v>3.9433377846994001E-2</v>
      </c>
      <c r="I98">
        <f>($I$2-F98)/$I$3</f>
        <v>1.5391272456437854E-3</v>
      </c>
      <c r="K98">
        <f>SUM(J99:J109)</f>
        <v>1902686.99</v>
      </c>
    </row>
    <row r="99" spans="1:11" x14ac:dyDescent="0.2">
      <c r="A99" t="s">
        <v>32</v>
      </c>
      <c r="B99" t="s">
        <v>8</v>
      </c>
      <c r="C99">
        <v>2</v>
      </c>
      <c r="D99">
        <v>10</v>
      </c>
      <c r="E99">
        <v>2020</v>
      </c>
      <c r="G99">
        <v>2.4262013552E-2</v>
      </c>
      <c r="J99">
        <f>F3*(1-$I$98/G3)</f>
        <v>29896.526045295934</v>
      </c>
    </row>
    <row r="100" spans="1:11" x14ac:dyDescent="0.2">
      <c r="A100" t="s">
        <v>33</v>
      </c>
      <c r="B100" t="s">
        <v>8</v>
      </c>
      <c r="C100">
        <v>3</v>
      </c>
      <c r="D100">
        <v>10</v>
      </c>
      <c r="E100">
        <v>2020</v>
      </c>
      <c r="G100">
        <v>3.0533718857559997E-2</v>
      </c>
      <c r="J100">
        <f t="shared" ref="J100:J109" si="8">F4*(1-$I$98/G4)</f>
        <v>5807.6195119238137</v>
      </c>
    </row>
    <row r="101" spans="1:11" x14ac:dyDescent="0.2">
      <c r="A101" t="s">
        <v>35</v>
      </c>
      <c r="B101" t="s">
        <v>8</v>
      </c>
      <c r="C101">
        <v>4</v>
      </c>
      <c r="D101">
        <v>10</v>
      </c>
      <c r="E101">
        <v>2020</v>
      </c>
      <c r="G101">
        <v>3.3773251481820005E-2</v>
      </c>
      <c r="J101">
        <f t="shared" si="8"/>
        <v>36112.070028371556</v>
      </c>
    </row>
    <row r="102" spans="1:11" x14ac:dyDescent="0.2">
      <c r="A102" t="s">
        <v>37</v>
      </c>
      <c r="B102" t="s">
        <v>8</v>
      </c>
      <c r="C102">
        <v>5</v>
      </c>
      <c r="D102">
        <v>10</v>
      </c>
      <c r="E102">
        <v>2020</v>
      </c>
      <c r="G102">
        <v>3.0308450258000004E-2</v>
      </c>
      <c r="J102">
        <f t="shared" si="8"/>
        <v>29492.256490054995</v>
      </c>
    </row>
    <row r="103" spans="1:11" x14ac:dyDescent="0.2">
      <c r="A103" t="s">
        <v>38</v>
      </c>
      <c r="B103" t="s">
        <v>8</v>
      </c>
      <c r="C103">
        <v>6</v>
      </c>
      <c r="D103">
        <v>10</v>
      </c>
      <c r="E103">
        <v>2020</v>
      </c>
      <c r="G103">
        <v>3.6127832759720001E-2</v>
      </c>
      <c r="J103">
        <f t="shared" si="8"/>
        <v>364792.12495458743</v>
      </c>
    </row>
    <row r="104" spans="1:11" x14ac:dyDescent="0.2">
      <c r="A104" t="s">
        <v>39</v>
      </c>
      <c r="B104" t="s">
        <v>8</v>
      </c>
      <c r="C104">
        <v>7</v>
      </c>
      <c r="D104">
        <v>10</v>
      </c>
      <c r="E104">
        <v>2020</v>
      </c>
      <c r="G104">
        <v>3.9101070802080001E-2</v>
      </c>
      <c r="J104">
        <f t="shared" si="8"/>
        <v>722687.95198905363</v>
      </c>
    </row>
    <row r="105" spans="1:11" x14ac:dyDescent="0.2">
      <c r="A105" t="s">
        <v>40</v>
      </c>
      <c r="B105" t="s">
        <v>8</v>
      </c>
      <c r="C105">
        <v>8</v>
      </c>
      <c r="D105">
        <v>10</v>
      </c>
      <c r="E105">
        <v>2020</v>
      </c>
      <c r="G105">
        <v>3.6106467026239999E-2</v>
      </c>
      <c r="J105">
        <f t="shared" si="8"/>
        <v>61422.918455280895</v>
      </c>
    </row>
    <row r="106" spans="1:11" x14ac:dyDescent="0.2">
      <c r="A106" t="s">
        <v>41</v>
      </c>
      <c r="B106" t="s">
        <v>8</v>
      </c>
      <c r="C106">
        <v>9</v>
      </c>
      <c r="D106">
        <v>10</v>
      </c>
      <c r="E106">
        <v>2020</v>
      </c>
      <c r="G106">
        <v>5.8834190275350001E-2</v>
      </c>
      <c r="J106">
        <f t="shared" si="8"/>
        <v>80246.074916592159</v>
      </c>
    </row>
    <row r="107" spans="1:11" x14ac:dyDescent="0.2">
      <c r="A107" t="s">
        <v>42</v>
      </c>
      <c r="B107" t="s">
        <v>8</v>
      </c>
      <c r="C107">
        <v>10</v>
      </c>
      <c r="D107">
        <v>10</v>
      </c>
      <c r="E107">
        <v>2020</v>
      </c>
      <c r="G107">
        <v>4.1383556556300001E-2</v>
      </c>
      <c r="J107">
        <f t="shared" si="8"/>
        <v>325141.24142599828</v>
      </c>
    </row>
    <row r="108" spans="1:11" x14ac:dyDescent="0.2">
      <c r="A108" t="s">
        <v>43</v>
      </c>
      <c r="B108" t="s">
        <v>8</v>
      </c>
      <c r="C108">
        <v>11</v>
      </c>
      <c r="D108">
        <v>10</v>
      </c>
      <c r="E108">
        <v>2020</v>
      </c>
      <c r="G108">
        <v>4.5593119512900002E-2</v>
      </c>
      <c r="J108">
        <f t="shared" si="8"/>
        <v>247088.20618284136</v>
      </c>
    </row>
    <row r="110" spans="1:11" x14ac:dyDescent="0.2">
      <c r="A110" t="s">
        <v>7</v>
      </c>
      <c r="B110" t="s">
        <v>8</v>
      </c>
      <c r="C110">
        <v>1</v>
      </c>
      <c r="D110">
        <v>11</v>
      </c>
      <c r="E110">
        <v>2020</v>
      </c>
      <c r="F110">
        <f>L11</f>
        <v>1920255.51</v>
      </c>
      <c r="G110">
        <v>3.9433377846994001E-2</v>
      </c>
      <c r="I110">
        <f>($I$2-F110)/$I$3</f>
        <v>1.1905068316116702E-3</v>
      </c>
      <c r="K110">
        <f>SUM(J111:J121)</f>
        <v>1920255.51</v>
      </c>
    </row>
    <row r="111" spans="1:11" x14ac:dyDescent="0.2">
      <c r="A111" t="s">
        <v>32</v>
      </c>
      <c r="B111" t="s">
        <v>8</v>
      </c>
      <c r="C111">
        <v>2</v>
      </c>
      <c r="D111">
        <v>11</v>
      </c>
      <c r="E111">
        <v>2020</v>
      </c>
      <c r="G111">
        <v>2.4262013552E-2</v>
      </c>
      <c r="J111">
        <f>F3*(1-$I$110/G3)</f>
        <v>30355.206300414648</v>
      </c>
    </row>
    <row r="112" spans="1:11" x14ac:dyDescent="0.2">
      <c r="A112" t="s">
        <v>33</v>
      </c>
      <c r="B112" t="s">
        <v>8</v>
      </c>
      <c r="C112">
        <v>3</v>
      </c>
      <c r="D112">
        <v>11</v>
      </c>
      <c r="E112">
        <v>2020</v>
      </c>
      <c r="G112">
        <v>3.0533718857559997E-2</v>
      </c>
      <c r="J112">
        <f t="shared" ref="J112:J121" si="9">F4*(1-$I$110/G4)</f>
        <v>5877.4482146655964</v>
      </c>
    </row>
    <row r="113" spans="1:11" x14ac:dyDescent="0.2">
      <c r="A113" t="s">
        <v>35</v>
      </c>
      <c r="B113" t="s">
        <v>8</v>
      </c>
      <c r="C113">
        <v>4</v>
      </c>
      <c r="D113">
        <v>11</v>
      </c>
      <c r="E113">
        <v>2020</v>
      </c>
      <c r="G113">
        <v>3.3773251481820005E-2</v>
      </c>
      <c r="J113">
        <f t="shared" si="9"/>
        <v>36502.631431951384</v>
      </c>
    </row>
    <row r="114" spans="1:11" x14ac:dyDescent="0.2">
      <c r="A114" t="s">
        <v>37</v>
      </c>
      <c r="B114" t="s">
        <v>8</v>
      </c>
      <c r="C114">
        <v>5</v>
      </c>
      <c r="D114">
        <v>11</v>
      </c>
      <c r="E114">
        <v>2020</v>
      </c>
      <c r="G114">
        <v>3.0308450258000004E-2</v>
      </c>
      <c r="J114">
        <f t="shared" si="9"/>
        <v>29849.637255111178</v>
      </c>
    </row>
    <row r="115" spans="1:11" x14ac:dyDescent="0.2">
      <c r="A115" t="s">
        <v>38</v>
      </c>
      <c r="B115" t="s">
        <v>8</v>
      </c>
      <c r="C115">
        <v>6</v>
      </c>
      <c r="D115">
        <v>11</v>
      </c>
      <c r="E115">
        <v>2020</v>
      </c>
      <c r="G115">
        <v>3.6127832759720001E-2</v>
      </c>
      <c r="J115">
        <f t="shared" si="9"/>
        <v>368468.87375877635</v>
      </c>
    </row>
    <row r="116" spans="1:11" x14ac:dyDescent="0.2">
      <c r="A116" t="s">
        <v>39</v>
      </c>
      <c r="B116" t="s">
        <v>8</v>
      </c>
      <c r="C116">
        <v>7</v>
      </c>
      <c r="D116">
        <v>11</v>
      </c>
      <c r="E116">
        <v>2020</v>
      </c>
      <c r="G116">
        <v>3.9101070802080001E-2</v>
      </c>
      <c r="J116">
        <f t="shared" si="9"/>
        <v>729395.37309626839</v>
      </c>
    </row>
    <row r="117" spans="1:11" x14ac:dyDescent="0.2">
      <c r="A117" t="s">
        <v>40</v>
      </c>
      <c r="B117" t="s">
        <v>8</v>
      </c>
      <c r="C117">
        <v>8</v>
      </c>
      <c r="D117">
        <v>11</v>
      </c>
      <c r="E117">
        <v>2020</v>
      </c>
      <c r="G117">
        <v>3.6106467026239999E-2</v>
      </c>
      <c r="J117">
        <f t="shared" si="9"/>
        <v>62042.384211073906</v>
      </c>
    </row>
    <row r="118" spans="1:11" x14ac:dyDescent="0.2">
      <c r="A118" t="s">
        <v>41</v>
      </c>
      <c r="B118" t="s">
        <v>8</v>
      </c>
      <c r="C118">
        <v>9</v>
      </c>
      <c r="D118">
        <v>11</v>
      </c>
      <c r="E118">
        <v>2020</v>
      </c>
      <c r="G118">
        <v>5.8834190275350001E-2</v>
      </c>
      <c r="J118">
        <f t="shared" si="9"/>
        <v>80734.344208614231</v>
      </c>
    </row>
    <row r="119" spans="1:11" x14ac:dyDescent="0.2">
      <c r="A119" t="s">
        <v>42</v>
      </c>
      <c r="B119" t="s">
        <v>8</v>
      </c>
      <c r="C119">
        <v>10</v>
      </c>
      <c r="D119">
        <v>11</v>
      </c>
      <c r="E119">
        <v>2020</v>
      </c>
      <c r="G119">
        <v>4.1383556556300001E-2</v>
      </c>
      <c r="J119">
        <f t="shared" si="9"/>
        <v>327986.07760927203</v>
      </c>
    </row>
    <row r="120" spans="1:11" x14ac:dyDescent="0.2">
      <c r="A120" t="s">
        <v>43</v>
      </c>
      <c r="B120" t="s">
        <v>8</v>
      </c>
      <c r="C120">
        <v>11</v>
      </c>
      <c r="D120">
        <v>11</v>
      </c>
      <c r="E120">
        <v>2020</v>
      </c>
      <c r="G120">
        <v>4.5593119512900002E-2</v>
      </c>
      <c r="J120">
        <f t="shared" si="9"/>
        <v>249043.53391385247</v>
      </c>
    </row>
    <row r="122" spans="1:11" x14ac:dyDescent="0.2">
      <c r="A122" t="s">
        <v>7</v>
      </c>
      <c r="B122" t="s">
        <v>8</v>
      </c>
      <c r="C122">
        <v>1</v>
      </c>
      <c r="D122">
        <v>12</v>
      </c>
      <c r="E122">
        <v>2020</v>
      </c>
      <c r="F122">
        <f>L12</f>
        <v>1937291.71</v>
      </c>
      <c r="G122">
        <v>3.9433377846994001E-2</v>
      </c>
      <c r="I122">
        <f>($I$2-F122)/$I$3</f>
        <v>8.5244949396832308E-4</v>
      </c>
      <c r="K122">
        <f>SUM(J123:J133)</f>
        <v>1937291.71</v>
      </c>
    </row>
    <row r="123" spans="1:11" x14ac:dyDescent="0.2">
      <c r="A123" t="s">
        <v>32</v>
      </c>
      <c r="B123" t="s">
        <v>8</v>
      </c>
      <c r="C123">
        <v>2</v>
      </c>
      <c r="D123">
        <v>12</v>
      </c>
      <c r="E123">
        <v>2020</v>
      </c>
      <c r="G123">
        <v>2.4262013552E-2</v>
      </c>
      <c r="J123">
        <f>F3*(1-$I$122/G3)</f>
        <v>30799.988704524578</v>
      </c>
    </row>
    <row r="124" spans="1:11" x14ac:dyDescent="0.2">
      <c r="A124" t="s">
        <v>33</v>
      </c>
      <c r="B124" t="s">
        <v>8</v>
      </c>
      <c r="C124">
        <v>3</v>
      </c>
      <c r="D124">
        <v>12</v>
      </c>
      <c r="E124">
        <v>2020</v>
      </c>
      <c r="G124">
        <v>3.0533718857559997E-2</v>
      </c>
      <c r="J124">
        <f t="shared" ref="J124:J133" si="10">F4*(1-$I$122/G4)</f>
        <v>5945.161132182242</v>
      </c>
    </row>
    <row r="125" spans="1:11" x14ac:dyDescent="0.2">
      <c r="A125" t="s">
        <v>35</v>
      </c>
      <c r="B125" t="s">
        <v>8</v>
      </c>
      <c r="C125">
        <v>4</v>
      </c>
      <c r="D125">
        <v>12</v>
      </c>
      <c r="E125">
        <v>2020</v>
      </c>
      <c r="G125">
        <v>3.3773251481820005E-2</v>
      </c>
      <c r="J125">
        <f t="shared" si="10"/>
        <v>36881.358961855258</v>
      </c>
    </row>
    <row r="126" spans="1:11" x14ac:dyDescent="0.2">
      <c r="A126" t="s">
        <v>37</v>
      </c>
      <c r="B126" t="s">
        <v>8</v>
      </c>
      <c r="C126">
        <v>5</v>
      </c>
      <c r="D126">
        <v>12</v>
      </c>
      <c r="E126">
        <v>2020</v>
      </c>
      <c r="G126">
        <v>3.0308450258000004E-2</v>
      </c>
      <c r="J126">
        <f t="shared" si="10"/>
        <v>30196.189508212185</v>
      </c>
    </row>
    <row r="127" spans="1:11" x14ac:dyDescent="0.2">
      <c r="A127" t="s">
        <v>38</v>
      </c>
      <c r="B127" t="s">
        <v>8</v>
      </c>
      <c r="C127">
        <v>6</v>
      </c>
      <c r="D127">
        <v>12</v>
      </c>
      <c r="E127">
        <v>2020</v>
      </c>
      <c r="G127">
        <v>3.6127832759720001E-2</v>
      </c>
      <c r="J127">
        <f t="shared" si="10"/>
        <v>372034.21836252918</v>
      </c>
    </row>
    <row r="128" spans="1:11" x14ac:dyDescent="0.2">
      <c r="A128" t="s">
        <v>39</v>
      </c>
      <c r="B128" t="s">
        <v>8</v>
      </c>
      <c r="C128">
        <v>7</v>
      </c>
      <c r="D128">
        <v>12</v>
      </c>
      <c r="E128">
        <v>2020</v>
      </c>
      <c r="G128">
        <v>3.9101070802080001E-2</v>
      </c>
      <c r="J128">
        <f t="shared" si="10"/>
        <v>735899.56169421109</v>
      </c>
    </row>
    <row r="129" spans="1:11" x14ac:dyDescent="0.2">
      <c r="A129" t="s">
        <v>40</v>
      </c>
      <c r="B129" t="s">
        <v>8</v>
      </c>
      <c r="C129">
        <v>8</v>
      </c>
      <c r="D129">
        <v>12</v>
      </c>
      <c r="E129">
        <v>2020</v>
      </c>
      <c r="G129">
        <v>3.6106467026239999E-2</v>
      </c>
      <c r="J129">
        <f t="shared" si="10"/>
        <v>62643.080371526856</v>
      </c>
    </row>
    <row r="130" spans="1:11" x14ac:dyDescent="0.2">
      <c r="A130" t="s">
        <v>41</v>
      </c>
      <c r="B130" t="s">
        <v>8</v>
      </c>
      <c r="C130">
        <v>9</v>
      </c>
      <c r="D130">
        <v>12</v>
      </c>
      <c r="E130">
        <v>2020</v>
      </c>
      <c r="G130">
        <v>5.8834190275350001E-2</v>
      </c>
      <c r="J130">
        <f t="shared" si="10"/>
        <v>81207.819112177327</v>
      </c>
    </row>
    <row r="131" spans="1:11" x14ac:dyDescent="0.2">
      <c r="A131" t="s">
        <v>42</v>
      </c>
      <c r="B131" t="s">
        <v>8</v>
      </c>
      <c r="C131">
        <v>10</v>
      </c>
      <c r="D131">
        <v>12</v>
      </c>
      <c r="E131">
        <v>2020</v>
      </c>
      <c r="G131">
        <v>4.1383556556300001E-2</v>
      </c>
      <c r="J131">
        <f t="shared" si="10"/>
        <v>330744.71625302162</v>
      </c>
    </row>
    <row r="132" spans="1:11" x14ac:dyDescent="0.2">
      <c r="A132" t="s">
        <v>43</v>
      </c>
      <c r="B132" t="s">
        <v>8</v>
      </c>
      <c r="C132">
        <v>11</v>
      </c>
      <c r="D132">
        <v>12</v>
      </c>
      <c r="E132">
        <v>2020</v>
      </c>
      <c r="G132">
        <v>4.5593119512900002E-2</v>
      </c>
      <c r="J132">
        <f t="shared" si="10"/>
        <v>250939.61589975972</v>
      </c>
    </row>
    <row r="134" spans="1:11" x14ac:dyDescent="0.2">
      <c r="A134" t="s">
        <v>7</v>
      </c>
      <c r="B134" t="s">
        <v>8</v>
      </c>
      <c r="C134">
        <v>1</v>
      </c>
      <c r="D134">
        <v>1</v>
      </c>
      <c r="E134">
        <v>2021</v>
      </c>
      <c r="F134">
        <f>L13</f>
        <v>0</v>
      </c>
      <c r="G134">
        <v>3.9433377846994001E-2</v>
      </c>
      <c r="I134">
        <f>($I$2-F134)/$I$3</f>
        <v>3.9295041017966E-2</v>
      </c>
      <c r="K134">
        <f>SUM(J135:J145)</f>
        <v>1.3096723705530167E-10</v>
      </c>
    </row>
    <row r="135" spans="1:11" x14ac:dyDescent="0.2">
      <c r="A135" t="s">
        <v>32</v>
      </c>
      <c r="B135" t="s">
        <v>8</v>
      </c>
      <c r="C135">
        <v>2</v>
      </c>
      <c r="D135">
        <v>1</v>
      </c>
      <c r="E135">
        <v>2021</v>
      </c>
      <c r="F135" s="3"/>
      <c r="G135">
        <v>2.4262013552E-2</v>
      </c>
      <c r="J135">
        <f>F3*(1-$I$134/G3)</f>
        <v>-19778.970466889245</v>
      </c>
    </row>
    <row r="136" spans="1:11" x14ac:dyDescent="0.2">
      <c r="A136" t="s">
        <v>33</v>
      </c>
      <c r="B136" t="s">
        <v>8</v>
      </c>
      <c r="C136">
        <v>3</v>
      </c>
      <c r="D136">
        <v>1</v>
      </c>
      <c r="E136">
        <v>2021</v>
      </c>
      <c r="F136" s="3"/>
      <c r="G136">
        <v>3.0533718857559997E-2</v>
      </c>
      <c r="J136">
        <f t="shared" ref="J136:J145" si="11">F4*(1-$I$134/G4)</f>
        <v>-1754.893678451147</v>
      </c>
    </row>
    <row r="137" spans="1:11" x14ac:dyDescent="0.2">
      <c r="A137" t="s">
        <v>35</v>
      </c>
      <c r="B137" t="s">
        <v>8</v>
      </c>
      <c r="C137">
        <v>4</v>
      </c>
      <c r="D137">
        <v>1</v>
      </c>
      <c r="E137">
        <v>2021</v>
      </c>
      <c r="F137" s="3"/>
      <c r="G137">
        <v>3.3773251481820005E-2</v>
      </c>
      <c r="J137">
        <f t="shared" si="11"/>
        <v>-6186.0917625751426</v>
      </c>
    </row>
    <row r="138" spans="1:11" x14ac:dyDescent="0.2">
      <c r="A138" t="s">
        <v>37</v>
      </c>
      <c r="B138" t="s">
        <v>8</v>
      </c>
      <c r="C138">
        <v>5</v>
      </c>
      <c r="D138">
        <v>1</v>
      </c>
      <c r="E138">
        <v>2021</v>
      </c>
      <c r="F138" s="3"/>
      <c r="G138">
        <v>3.0308450258000004E-2</v>
      </c>
      <c r="J138">
        <f t="shared" si="11"/>
        <v>-9212.4114130264679</v>
      </c>
    </row>
    <row r="139" spans="1:11" x14ac:dyDescent="0.2">
      <c r="A139" t="s">
        <v>38</v>
      </c>
      <c r="B139" t="s">
        <v>8</v>
      </c>
      <c r="C139">
        <v>6</v>
      </c>
      <c r="D139">
        <v>1</v>
      </c>
      <c r="E139">
        <v>2021</v>
      </c>
      <c r="F139" s="3"/>
      <c r="G139">
        <v>3.6127832759720001E-2</v>
      </c>
      <c r="J139">
        <f t="shared" si="11"/>
        <v>-33403.176370075089</v>
      </c>
    </row>
    <row r="140" spans="1:11" x14ac:dyDescent="0.2">
      <c r="A140" t="s">
        <v>39</v>
      </c>
      <c r="B140" t="s">
        <v>8</v>
      </c>
      <c r="C140">
        <v>7</v>
      </c>
      <c r="D140">
        <v>1</v>
      </c>
      <c r="E140">
        <v>2021</v>
      </c>
      <c r="F140" s="3"/>
      <c r="G140">
        <v>3.9101070802080001E-2</v>
      </c>
      <c r="J140">
        <f t="shared" si="11"/>
        <v>-3731.9671133339248</v>
      </c>
    </row>
    <row r="141" spans="1:11" x14ac:dyDescent="0.2">
      <c r="A141" t="s">
        <v>40</v>
      </c>
      <c r="B141" t="s">
        <v>8</v>
      </c>
      <c r="C141">
        <v>8</v>
      </c>
      <c r="D141">
        <v>1</v>
      </c>
      <c r="E141">
        <v>2021</v>
      </c>
      <c r="F141" s="3"/>
      <c r="G141">
        <v>3.6106467026239999E-2</v>
      </c>
      <c r="J141">
        <f t="shared" si="11"/>
        <v>-5665.7967181019048</v>
      </c>
    </row>
    <row r="142" spans="1:11" x14ac:dyDescent="0.2">
      <c r="A142" t="s">
        <v>41</v>
      </c>
      <c r="B142" t="s">
        <v>8</v>
      </c>
      <c r="C142">
        <v>9</v>
      </c>
      <c r="D142">
        <v>1</v>
      </c>
      <c r="E142">
        <v>2021</v>
      </c>
      <c r="F142" s="3"/>
      <c r="G142">
        <v>5.8834190275350001E-2</v>
      </c>
      <c r="J142">
        <f t="shared" si="11"/>
        <v>27366.058298977186</v>
      </c>
    </row>
    <row r="143" spans="1:11" x14ac:dyDescent="0.2">
      <c r="A143" t="s">
        <v>42</v>
      </c>
      <c r="B143" t="s">
        <v>8</v>
      </c>
      <c r="C143">
        <v>10</v>
      </c>
      <c r="D143">
        <v>1</v>
      </c>
      <c r="E143">
        <v>2021</v>
      </c>
      <c r="F143" s="3"/>
      <c r="G143">
        <v>4.1383556556300001E-2</v>
      </c>
      <c r="J143">
        <f t="shared" si="11"/>
        <v>17042.847560368795</v>
      </c>
    </row>
    <row r="144" spans="1:11" x14ac:dyDescent="0.2">
      <c r="A144" t="s">
        <v>43</v>
      </c>
      <c r="B144" t="s">
        <v>8</v>
      </c>
      <c r="C144">
        <v>11</v>
      </c>
      <c r="D144">
        <v>1</v>
      </c>
      <c r="E144">
        <v>2021</v>
      </c>
      <c r="F144" s="3"/>
      <c r="G144">
        <v>4.5593119512900002E-2</v>
      </c>
      <c r="J144">
        <f t="shared" si="11"/>
        <v>35324.40166310707</v>
      </c>
    </row>
    <row r="145" spans="1:11" x14ac:dyDescent="0.2">
      <c r="F145" s="3"/>
    </row>
    <row r="146" spans="1:11" x14ac:dyDescent="0.2">
      <c r="A146" t="s">
        <v>7</v>
      </c>
      <c r="B146" t="s">
        <v>8</v>
      </c>
      <c r="C146">
        <v>1</v>
      </c>
      <c r="D146">
        <v>2</v>
      </c>
      <c r="E146">
        <v>2021</v>
      </c>
      <c r="F146" s="3">
        <f>L14</f>
        <v>1956465.86</v>
      </c>
      <c r="G146">
        <v>3.9433377846994001E-2</v>
      </c>
      <c r="I146">
        <f>($I$2-F146)/$I$3</f>
        <v>4.7196780787786563E-4</v>
      </c>
      <c r="K146">
        <f>SUM(J147:J157)</f>
        <v>1956465.8600000003</v>
      </c>
    </row>
    <row r="147" spans="1:11" x14ac:dyDescent="0.2">
      <c r="A147" t="s">
        <v>32</v>
      </c>
      <c r="B147" t="s">
        <v>8</v>
      </c>
      <c r="C147">
        <v>2</v>
      </c>
      <c r="D147">
        <v>2</v>
      </c>
      <c r="E147">
        <v>2021</v>
      </c>
      <c r="G147">
        <v>2.4262013552E-2</v>
      </c>
      <c r="J147">
        <f>F3*(1-$I$146/G3)</f>
        <v>31300.588869688432</v>
      </c>
    </row>
    <row r="148" spans="1:11" x14ac:dyDescent="0.2">
      <c r="A148" t="s">
        <v>33</v>
      </c>
      <c r="B148" t="s">
        <v>8</v>
      </c>
      <c r="C148">
        <v>3</v>
      </c>
      <c r="D148">
        <v>2</v>
      </c>
      <c r="E148">
        <v>2021</v>
      </c>
      <c r="G148">
        <v>3.0533718857559997E-2</v>
      </c>
      <c r="J148">
        <f t="shared" ref="J148:J157" si="12">F4*(1-$I$146/G4)</f>
        <v>6021.3716508073949</v>
      </c>
    </row>
    <row r="149" spans="1:11" x14ac:dyDescent="0.2">
      <c r="A149" t="s">
        <v>35</v>
      </c>
      <c r="B149" t="s">
        <v>8</v>
      </c>
      <c r="C149">
        <v>4</v>
      </c>
      <c r="D149">
        <v>2</v>
      </c>
      <c r="E149">
        <v>2021</v>
      </c>
      <c r="G149">
        <v>3.3773251481820005E-2</v>
      </c>
      <c r="J149">
        <f t="shared" si="12"/>
        <v>37307.61472707909</v>
      </c>
    </row>
    <row r="150" spans="1:11" x14ac:dyDescent="0.2">
      <c r="A150" t="s">
        <v>37</v>
      </c>
      <c r="B150" t="s">
        <v>8</v>
      </c>
      <c r="C150">
        <v>5</v>
      </c>
      <c r="D150">
        <v>2</v>
      </c>
      <c r="E150">
        <v>2021</v>
      </c>
      <c r="G150">
        <v>3.0308450258000004E-2</v>
      </c>
      <c r="J150">
        <f t="shared" si="12"/>
        <v>30586.232175226938</v>
      </c>
    </row>
    <row r="151" spans="1:11" x14ac:dyDescent="0.2">
      <c r="A151" t="s">
        <v>38</v>
      </c>
      <c r="B151" t="s">
        <v>8</v>
      </c>
      <c r="C151">
        <v>6</v>
      </c>
      <c r="D151">
        <v>2</v>
      </c>
      <c r="E151">
        <v>2021</v>
      </c>
      <c r="G151">
        <v>3.6127832759720001E-2</v>
      </c>
      <c r="J151">
        <f t="shared" si="12"/>
        <v>376046.99423003767</v>
      </c>
    </row>
    <row r="152" spans="1:11" x14ac:dyDescent="0.2">
      <c r="A152" t="s">
        <v>39</v>
      </c>
      <c r="B152" t="s">
        <v>8</v>
      </c>
      <c r="C152">
        <v>7</v>
      </c>
      <c r="D152">
        <v>2</v>
      </c>
      <c r="E152">
        <v>2021</v>
      </c>
      <c r="G152">
        <v>3.9101070802080001E-2</v>
      </c>
      <c r="J152">
        <f t="shared" si="12"/>
        <v>743219.99041688663</v>
      </c>
    </row>
    <row r="153" spans="1:11" x14ac:dyDescent="0.2">
      <c r="A153" t="s">
        <v>40</v>
      </c>
      <c r="B153" t="s">
        <v>8</v>
      </c>
      <c r="C153">
        <v>8</v>
      </c>
      <c r="D153">
        <v>2</v>
      </c>
      <c r="E153">
        <v>2021</v>
      </c>
      <c r="G153">
        <v>3.6106467026239999E-2</v>
      </c>
      <c r="J153">
        <f t="shared" si="12"/>
        <v>63319.160617412032</v>
      </c>
    </row>
    <row r="154" spans="1:11" x14ac:dyDescent="0.2">
      <c r="A154" t="s">
        <v>41</v>
      </c>
      <c r="B154" t="s">
        <v>8</v>
      </c>
      <c r="C154">
        <v>9</v>
      </c>
      <c r="D154">
        <v>2</v>
      </c>
      <c r="E154">
        <v>2021</v>
      </c>
      <c r="G154">
        <v>5.8834190275350001E-2</v>
      </c>
      <c r="J154">
        <f t="shared" si="12"/>
        <v>81740.712528675984</v>
      </c>
    </row>
    <row r="155" spans="1:11" x14ac:dyDescent="0.2">
      <c r="A155" t="s">
        <v>42</v>
      </c>
      <c r="B155" t="s">
        <v>8</v>
      </c>
      <c r="C155">
        <v>10</v>
      </c>
      <c r="D155">
        <v>2</v>
      </c>
      <c r="E155">
        <v>2021</v>
      </c>
      <c r="G155">
        <v>4.1383556556300001E-2</v>
      </c>
      <c r="J155">
        <f t="shared" si="12"/>
        <v>333849.54897106043</v>
      </c>
    </row>
    <row r="156" spans="1:11" x14ac:dyDescent="0.2">
      <c r="A156" t="s">
        <v>43</v>
      </c>
      <c r="B156" t="s">
        <v>8</v>
      </c>
      <c r="C156">
        <v>11</v>
      </c>
      <c r="D156">
        <v>2</v>
      </c>
      <c r="E156">
        <v>2021</v>
      </c>
      <c r="G156">
        <v>4.5593119512900002E-2</v>
      </c>
      <c r="J156">
        <f t="shared" si="12"/>
        <v>253073.64581312559</v>
      </c>
    </row>
    <row r="158" spans="1:11" x14ac:dyDescent="0.2">
      <c r="A158" t="s">
        <v>7</v>
      </c>
      <c r="B158" t="s">
        <v>8</v>
      </c>
      <c r="C158">
        <v>1</v>
      </c>
      <c r="D158">
        <v>3</v>
      </c>
      <c r="E158">
        <v>2021</v>
      </c>
      <c r="F158" s="3">
        <f>L15</f>
        <v>1941323.46</v>
      </c>
      <c r="G158">
        <v>3.9433377846994001E-2</v>
      </c>
      <c r="I158">
        <f>($I$2-F158)/$I$3</f>
        <v>7.7244558047566804E-4</v>
      </c>
      <c r="K158">
        <f>SUM(J159:J169)</f>
        <v>1941323.4600000002</v>
      </c>
    </row>
    <row r="159" spans="1:11" x14ac:dyDescent="0.2">
      <c r="A159" t="s">
        <v>32</v>
      </c>
      <c r="B159" t="s">
        <v>8</v>
      </c>
      <c r="C159">
        <v>2</v>
      </c>
      <c r="D159">
        <v>3</v>
      </c>
      <c r="E159">
        <v>2021</v>
      </c>
      <c r="F159" s="3"/>
      <c r="G159">
        <v>2.4262013552E-2</v>
      </c>
      <c r="J159">
        <f>F3*(1-$I$158/G3)</f>
        <v>30905.249939880476</v>
      </c>
    </row>
    <row r="160" spans="1:11" x14ac:dyDescent="0.2">
      <c r="A160" t="s">
        <v>33</v>
      </c>
      <c r="B160" t="s">
        <v>8</v>
      </c>
      <c r="C160">
        <v>3</v>
      </c>
      <c r="D160">
        <v>3</v>
      </c>
      <c r="E160">
        <v>2021</v>
      </c>
      <c r="F160" s="3"/>
      <c r="G160">
        <v>3.0533718857559997E-2</v>
      </c>
      <c r="J160">
        <f t="shared" ref="J160:J169" si="13">F4*(1-$I$158/G4)</f>
        <v>5961.1859238140469</v>
      </c>
    </row>
    <row r="161" spans="1:10" x14ac:dyDescent="0.2">
      <c r="A161" t="s">
        <v>35</v>
      </c>
      <c r="B161" t="s">
        <v>8</v>
      </c>
      <c r="C161">
        <v>4</v>
      </c>
      <c r="D161">
        <v>3</v>
      </c>
      <c r="E161">
        <v>2021</v>
      </c>
      <c r="F161" s="3"/>
      <c r="G161">
        <v>3.3773251481820005E-2</v>
      </c>
      <c r="J161">
        <f t="shared" si="13"/>
        <v>36970.987794499262</v>
      </c>
    </row>
    <row r="162" spans="1:10" x14ac:dyDescent="0.2">
      <c r="A162" t="s">
        <v>37</v>
      </c>
      <c r="B162" t="s">
        <v>8</v>
      </c>
      <c r="C162">
        <v>5</v>
      </c>
      <c r="D162">
        <v>3</v>
      </c>
      <c r="E162">
        <v>2021</v>
      </c>
      <c r="F162" s="3"/>
      <c r="G162">
        <v>3.0308450258000004E-2</v>
      </c>
      <c r="J162">
        <f t="shared" si="13"/>
        <v>30278.20380990153</v>
      </c>
    </row>
    <row r="163" spans="1:10" x14ac:dyDescent="0.2">
      <c r="A163" t="s">
        <v>38</v>
      </c>
      <c r="B163" t="s">
        <v>8</v>
      </c>
      <c r="C163">
        <v>6</v>
      </c>
      <c r="D163">
        <v>3</v>
      </c>
      <c r="E163">
        <v>2021</v>
      </c>
      <c r="F163" s="3"/>
      <c r="G163">
        <v>3.6127832759720001E-2</v>
      </c>
      <c r="J163">
        <f t="shared" si="13"/>
        <v>372877.98505382071</v>
      </c>
    </row>
    <row r="164" spans="1:10" x14ac:dyDescent="0.2">
      <c r="A164" t="s">
        <v>39</v>
      </c>
      <c r="B164" t="s">
        <v>8</v>
      </c>
      <c r="C164">
        <v>7</v>
      </c>
      <c r="D164">
        <v>3</v>
      </c>
      <c r="E164">
        <v>2021</v>
      </c>
      <c r="F164" s="3"/>
      <c r="G164">
        <v>3.9101070802080001E-2</v>
      </c>
      <c r="J164">
        <f t="shared" si="13"/>
        <v>737438.82880658098</v>
      </c>
    </row>
    <row r="165" spans="1:10" x14ac:dyDescent="0.2">
      <c r="A165" t="s">
        <v>40</v>
      </c>
      <c r="B165" t="s">
        <v>8</v>
      </c>
      <c r="C165">
        <v>8</v>
      </c>
      <c r="D165">
        <v>3</v>
      </c>
      <c r="E165">
        <v>2021</v>
      </c>
      <c r="F165" s="3"/>
      <c r="G165">
        <v>3.6106467026239999E-2</v>
      </c>
      <c r="J165">
        <f t="shared" si="13"/>
        <v>62785.239816996283</v>
      </c>
    </row>
    <row r="166" spans="1:10" x14ac:dyDescent="0.2">
      <c r="A166" t="s">
        <v>41</v>
      </c>
      <c r="B166" t="s">
        <v>8</v>
      </c>
      <c r="C166">
        <v>9</v>
      </c>
      <c r="D166">
        <v>3</v>
      </c>
      <c r="E166">
        <v>2021</v>
      </c>
      <c r="F166" s="3"/>
      <c r="G166">
        <v>5.8834190275350001E-2</v>
      </c>
      <c r="J166">
        <f t="shared" si="13"/>
        <v>81319.87065198319</v>
      </c>
    </row>
    <row r="167" spans="1:10" x14ac:dyDescent="0.2">
      <c r="A167" t="s">
        <v>42</v>
      </c>
      <c r="B167" t="s">
        <v>8</v>
      </c>
      <c r="C167">
        <v>10</v>
      </c>
      <c r="D167">
        <v>3</v>
      </c>
      <c r="E167">
        <v>2021</v>
      </c>
      <c r="F167" s="3"/>
      <c r="G167">
        <v>4.1383556556300001E-2</v>
      </c>
      <c r="J167">
        <f t="shared" si="13"/>
        <v>331397.56966821617</v>
      </c>
    </row>
    <row r="168" spans="1:10" x14ac:dyDescent="0.2">
      <c r="A168" t="s">
        <v>43</v>
      </c>
      <c r="B168" t="s">
        <v>8</v>
      </c>
      <c r="C168">
        <v>11</v>
      </c>
      <c r="D168">
        <v>3</v>
      </c>
      <c r="E168">
        <v>2021</v>
      </c>
      <c r="F168" s="3"/>
      <c r="G168">
        <v>4.5593119512900002E-2</v>
      </c>
      <c r="J168">
        <f t="shared" si="13"/>
        <v>251388.3385343074</v>
      </c>
    </row>
    <row r="169" spans="1:10" x14ac:dyDescent="0.2">
      <c r="F169" s="3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9C1E2-20AC-4941-9998-BC28509A431A}">
  <dimension ref="A1:T155"/>
  <sheetViews>
    <sheetView topLeftCell="J1" workbookViewId="0">
      <selection activeCell="S21" sqref="S21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30</v>
      </c>
      <c r="D1" t="s">
        <v>3</v>
      </c>
      <c r="E1" t="s">
        <v>4</v>
      </c>
      <c r="F1" t="s">
        <v>5</v>
      </c>
      <c r="G1" t="s">
        <v>27</v>
      </c>
      <c r="Q1" t="s">
        <v>46</v>
      </c>
      <c r="R1" t="s">
        <v>47</v>
      </c>
      <c r="T1" t="s">
        <v>29</v>
      </c>
    </row>
    <row r="2" spans="1:20" x14ac:dyDescent="0.2">
      <c r="A2" t="s">
        <v>7</v>
      </c>
      <c r="B2" t="s">
        <v>8</v>
      </c>
      <c r="C2">
        <v>1</v>
      </c>
      <c r="D2">
        <v>2</v>
      </c>
      <c r="E2">
        <v>2020</v>
      </c>
      <c r="F2">
        <v>1990433</v>
      </c>
      <c r="Q2" t="s">
        <v>7</v>
      </c>
      <c r="R2">
        <f>(F12-F2)/F2</f>
        <v>-2.6698356588742266E-2</v>
      </c>
      <c r="S2">
        <f>(F14-F2)</f>
        <v>-33967.139999999898</v>
      </c>
      <c r="T2">
        <f>R2*100</f>
        <v>-2.6698356588742267</v>
      </c>
    </row>
    <row r="3" spans="1:20" x14ac:dyDescent="0.2">
      <c r="A3" t="s">
        <v>7</v>
      </c>
      <c r="B3" t="s">
        <v>8</v>
      </c>
      <c r="C3">
        <v>1</v>
      </c>
      <c r="D3">
        <v>3</v>
      </c>
      <c r="E3">
        <v>2020</v>
      </c>
      <c r="F3">
        <v>1846869</v>
      </c>
      <c r="Q3" t="s">
        <v>32</v>
      </c>
      <c r="R3">
        <f>(G26-F16)/F16</f>
        <v>-4.3235975338731567E-2</v>
      </c>
      <c r="S3">
        <f>(G28-F16)</f>
        <v>-882.1779960237036</v>
      </c>
      <c r="T3">
        <f t="shared" ref="T3:T13" si="0">R3*100</f>
        <v>-4.3235975338731567</v>
      </c>
    </row>
    <row r="4" spans="1:20" x14ac:dyDescent="0.2">
      <c r="A4" t="s">
        <v>7</v>
      </c>
      <c r="B4" t="s">
        <v>8</v>
      </c>
      <c r="C4">
        <v>1</v>
      </c>
      <c r="D4">
        <v>4</v>
      </c>
      <c r="E4">
        <v>2020</v>
      </c>
      <c r="F4">
        <v>1769535.0849532892</v>
      </c>
      <c r="Q4" t="s">
        <v>33</v>
      </c>
      <c r="R4">
        <f>(G40-F30)/F30</f>
        <v>-3.4355193499219491E-2</v>
      </c>
      <c r="S4">
        <f>(G42-F30)</f>
        <v>-134.30127929473838</v>
      </c>
      <c r="T4">
        <f t="shared" si="0"/>
        <v>-3.435519349921949</v>
      </c>
    </row>
    <row r="5" spans="1:20" x14ac:dyDescent="0.2">
      <c r="A5" t="s">
        <v>7</v>
      </c>
      <c r="B5" t="s">
        <v>8</v>
      </c>
      <c r="C5">
        <v>1</v>
      </c>
      <c r="D5">
        <v>5</v>
      </c>
      <c r="E5">
        <v>2020</v>
      </c>
      <c r="F5">
        <v>1794354.6995730679</v>
      </c>
      <c r="Q5" t="s">
        <v>35</v>
      </c>
      <c r="R5">
        <f>(G54-F44)/F44</f>
        <v>-3.1059840956293727E-2</v>
      </c>
      <c r="S5">
        <f>(G56-F44)</f>
        <v>-751.16526706623699</v>
      </c>
      <c r="T5">
        <f t="shared" si="0"/>
        <v>-3.1059840956293727</v>
      </c>
    </row>
    <row r="6" spans="1:20" x14ac:dyDescent="0.2">
      <c r="A6" t="s">
        <v>7</v>
      </c>
      <c r="B6" t="s">
        <v>8</v>
      </c>
      <c r="C6">
        <v>1</v>
      </c>
      <c r="D6">
        <v>6</v>
      </c>
      <c r="E6">
        <v>2020</v>
      </c>
      <c r="F6">
        <v>1824801.4190008172</v>
      </c>
      <c r="Q6" t="s">
        <v>37</v>
      </c>
      <c r="R6">
        <f>(G68-F58)/F58</f>
        <v>-3.4610539657182249E-2</v>
      </c>
      <c r="S6">
        <f>(G70-F58)</f>
        <v>-687.34907076626405</v>
      </c>
      <c r="T6">
        <f t="shared" si="0"/>
        <v>-3.4610539657182251</v>
      </c>
    </row>
    <row r="7" spans="1:20" x14ac:dyDescent="0.2">
      <c r="A7" t="s">
        <v>7</v>
      </c>
      <c r="B7" t="s">
        <v>8</v>
      </c>
      <c r="C7">
        <v>1</v>
      </c>
      <c r="D7">
        <v>7</v>
      </c>
      <c r="E7">
        <v>2020</v>
      </c>
      <c r="F7">
        <v>1846672.6871966838</v>
      </c>
      <c r="Q7" t="s">
        <v>38</v>
      </c>
      <c r="R7">
        <f>(G82-F72)/F72</f>
        <v>-2.9035558999038456E-2</v>
      </c>
      <c r="S7">
        <f>(G84-F72)</f>
        <v>-7071.477038231038</v>
      </c>
      <c r="T7">
        <f t="shared" si="0"/>
        <v>-2.9035558999038455</v>
      </c>
    </row>
    <row r="8" spans="1:20" x14ac:dyDescent="0.2">
      <c r="A8" t="s">
        <v>7</v>
      </c>
      <c r="B8" t="s">
        <v>8</v>
      </c>
      <c r="C8">
        <v>1</v>
      </c>
      <c r="D8">
        <v>8</v>
      </c>
      <c r="E8">
        <v>2020</v>
      </c>
      <c r="F8">
        <v>1828050.5867368195</v>
      </c>
      <c r="Q8" t="s">
        <v>39</v>
      </c>
      <c r="R8">
        <f>(G96-F86)/F86</f>
        <v>-2.6827700574032321E-2</v>
      </c>
      <c r="S8">
        <f>(G98-F86)</f>
        <v>-12900.357590754051</v>
      </c>
      <c r="T8">
        <f t="shared" si="0"/>
        <v>-2.682770057403232</v>
      </c>
    </row>
    <row r="9" spans="1:20" x14ac:dyDescent="0.2">
      <c r="A9" t="s">
        <v>7</v>
      </c>
      <c r="B9" t="s">
        <v>8</v>
      </c>
      <c r="C9">
        <v>1</v>
      </c>
      <c r="D9">
        <v>9</v>
      </c>
      <c r="E9">
        <v>2020</v>
      </c>
      <c r="F9">
        <v>1801566.7764206198</v>
      </c>
      <c r="Q9" t="s">
        <v>40</v>
      </c>
      <c r="R9">
        <f>(G110-F100)/F100</f>
        <v>-2.9052740575252135E-2</v>
      </c>
      <c r="S9">
        <f>(G112-F100)</f>
        <v>-1191.416140006615</v>
      </c>
      <c r="T9">
        <f t="shared" si="0"/>
        <v>-2.9052740575252134</v>
      </c>
    </row>
    <row r="10" spans="1:20" x14ac:dyDescent="0.2">
      <c r="A10" t="s">
        <v>7</v>
      </c>
      <c r="B10" t="s">
        <v>8</v>
      </c>
      <c r="C10">
        <v>1</v>
      </c>
      <c r="D10">
        <v>10</v>
      </c>
      <c r="E10">
        <v>2020</v>
      </c>
      <c r="F10">
        <v>1798209.1208816287</v>
      </c>
      <c r="Q10" t="s">
        <v>41</v>
      </c>
      <c r="R10">
        <f>(G124-F114)/F114</f>
        <v>-1.7829629586008682E-2</v>
      </c>
      <c r="S10">
        <f>(G126-F114)</f>
        <v>-939.08647854148876</v>
      </c>
      <c r="T10">
        <f t="shared" si="0"/>
        <v>-1.7829629586008682</v>
      </c>
    </row>
    <row r="11" spans="1:20" x14ac:dyDescent="0.2">
      <c r="A11" t="s">
        <v>7</v>
      </c>
      <c r="B11" t="s">
        <v>8</v>
      </c>
      <c r="C11">
        <v>1</v>
      </c>
      <c r="D11">
        <v>11</v>
      </c>
      <c r="E11">
        <v>2020</v>
      </c>
      <c r="F11">
        <v>1805791.7243041703</v>
      </c>
      <c r="Q11" t="s">
        <v>42</v>
      </c>
      <c r="R11">
        <f>(G138-F128)/F128</f>
        <v>-2.5348034506776793E-2</v>
      </c>
      <c r="S11">
        <f>(G140-F128)</f>
        <v>-5471.462647823384</v>
      </c>
      <c r="T11">
        <f t="shared" si="0"/>
        <v>-2.5348034506776793</v>
      </c>
    </row>
    <row r="12" spans="1:20" x14ac:dyDescent="0.2">
      <c r="A12" t="s">
        <v>7</v>
      </c>
      <c r="B12" t="s">
        <v>8</v>
      </c>
      <c r="C12">
        <v>1</v>
      </c>
      <c r="D12">
        <v>12</v>
      </c>
      <c r="E12">
        <v>2020</v>
      </c>
      <c r="F12">
        <v>1937291.71</v>
      </c>
      <c r="Q12" t="s">
        <v>43</v>
      </c>
      <c r="R12">
        <f>(G152-F142)/F142</f>
        <v>-2.3007678149889389E-2</v>
      </c>
      <c r="S12">
        <f>(G154-F142)</f>
        <v>-3760.6744133045431</v>
      </c>
      <c r="T12">
        <f t="shared" si="0"/>
        <v>-2.300767814988939</v>
      </c>
    </row>
    <row r="13" spans="1:20" x14ac:dyDescent="0.2">
      <c r="A13" t="s">
        <v>7</v>
      </c>
      <c r="B13" t="s">
        <v>8</v>
      </c>
      <c r="C13">
        <v>1</v>
      </c>
      <c r="D13">
        <v>1</v>
      </c>
      <c r="E13">
        <v>2021</v>
      </c>
      <c r="F13">
        <v>1824456.6277178833</v>
      </c>
    </row>
    <row r="14" spans="1:20" x14ac:dyDescent="0.2">
      <c r="A14" t="s">
        <v>7</v>
      </c>
      <c r="B14" t="s">
        <v>8</v>
      </c>
      <c r="C14">
        <v>1</v>
      </c>
      <c r="D14">
        <v>2</v>
      </c>
      <c r="E14">
        <v>2021</v>
      </c>
      <c r="F14">
        <v>1956465.86</v>
      </c>
      <c r="S14">
        <f>SUM(S3:S13)</f>
        <v>-33789.467921812058</v>
      </c>
    </row>
    <row r="15" spans="1:20" x14ac:dyDescent="0.2">
      <c r="A15" t="s">
        <v>7</v>
      </c>
      <c r="B15" t="s">
        <v>8</v>
      </c>
      <c r="C15">
        <v>1</v>
      </c>
      <c r="D15">
        <v>3</v>
      </c>
      <c r="E15">
        <v>2021</v>
      </c>
      <c r="F15">
        <v>1830282.5100502833</v>
      </c>
    </row>
    <row r="16" spans="1:20" x14ac:dyDescent="0.2">
      <c r="A16" t="s">
        <v>32</v>
      </c>
      <c r="B16" t="s">
        <v>8</v>
      </c>
      <c r="C16">
        <v>2</v>
      </c>
      <c r="D16">
        <v>2</v>
      </c>
      <c r="E16">
        <v>2020</v>
      </c>
      <c r="F16">
        <v>31921.557424057992</v>
      </c>
    </row>
    <row r="17" spans="1:7" x14ac:dyDescent="0.2">
      <c r="A17" t="s">
        <v>32</v>
      </c>
      <c r="B17" t="s">
        <v>8</v>
      </c>
      <c r="C17">
        <v>2</v>
      </c>
      <c r="D17">
        <v>3</v>
      </c>
      <c r="E17">
        <v>2020</v>
      </c>
      <c r="G17">
        <v>28192.983224960091</v>
      </c>
    </row>
    <row r="18" spans="1:7" x14ac:dyDescent="0.2">
      <c r="A18" t="s">
        <v>32</v>
      </c>
      <c r="B18" t="s">
        <v>8</v>
      </c>
      <c r="C18">
        <v>2</v>
      </c>
      <c r="D18">
        <v>4</v>
      </c>
      <c r="E18">
        <v>2020</v>
      </c>
      <c r="G18">
        <v>26184.504495206154</v>
      </c>
    </row>
    <row r="19" spans="1:7" x14ac:dyDescent="0.2">
      <c r="A19" t="s">
        <v>32</v>
      </c>
      <c r="B19" t="s">
        <v>8</v>
      </c>
      <c r="C19">
        <v>2</v>
      </c>
      <c r="D19">
        <v>5</v>
      </c>
      <c r="E19">
        <v>2020</v>
      </c>
      <c r="G19">
        <v>26829.107422840239</v>
      </c>
    </row>
    <row r="20" spans="1:7" x14ac:dyDescent="0.2">
      <c r="A20" t="s">
        <v>32</v>
      </c>
      <c r="B20" t="s">
        <v>8</v>
      </c>
      <c r="C20">
        <v>2</v>
      </c>
      <c r="D20">
        <v>6</v>
      </c>
      <c r="E20">
        <v>2020</v>
      </c>
      <c r="G20">
        <v>27619.854772492508</v>
      </c>
    </row>
    <row r="21" spans="1:7" x14ac:dyDescent="0.2">
      <c r="A21" t="s">
        <v>32</v>
      </c>
      <c r="B21" t="s">
        <v>8</v>
      </c>
      <c r="C21">
        <v>2</v>
      </c>
      <c r="D21">
        <v>7</v>
      </c>
      <c r="E21">
        <v>2020</v>
      </c>
      <c r="G21">
        <v>28187.884684564186</v>
      </c>
    </row>
    <row r="22" spans="1:7" x14ac:dyDescent="0.2">
      <c r="A22" t="s">
        <v>32</v>
      </c>
      <c r="B22" t="s">
        <v>8</v>
      </c>
      <c r="C22">
        <v>2</v>
      </c>
      <c r="D22">
        <v>8</v>
      </c>
      <c r="E22">
        <v>2020</v>
      </c>
      <c r="G22">
        <v>27704.240572477178</v>
      </c>
    </row>
    <row r="23" spans="1:7" x14ac:dyDescent="0.2">
      <c r="A23" t="s">
        <v>32</v>
      </c>
      <c r="B23" t="s">
        <v>8</v>
      </c>
      <c r="C23">
        <v>2</v>
      </c>
      <c r="D23">
        <v>9</v>
      </c>
      <c r="E23">
        <v>2020</v>
      </c>
      <c r="G23">
        <v>27016.415965759723</v>
      </c>
    </row>
    <row r="24" spans="1:7" x14ac:dyDescent="0.2">
      <c r="A24" t="s">
        <v>32</v>
      </c>
      <c r="B24" t="s">
        <v>8</v>
      </c>
      <c r="C24">
        <v>2</v>
      </c>
      <c r="D24">
        <v>10</v>
      </c>
      <c r="E24">
        <v>2020</v>
      </c>
      <c r="G24">
        <v>26929.212573459841</v>
      </c>
    </row>
    <row r="25" spans="1:7" x14ac:dyDescent="0.2">
      <c r="A25" t="s">
        <v>32</v>
      </c>
      <c r="B25" t="s">
        <v>8</v>
      </c>
      <c r="C25">
        <v>2</v>
      </c>
      <c r="D25">
        <v>11</v>
      </c>
      <c r="E25">
        <v>2020</v>
      </c>
      <c r="G25">
        <v>27126.144251897891</v>
      </c>
    </row>
    <row r="26" spans="1:7" x14ac:dyDescent="0.2">
      <c r="A26" t="s">
        <v>32</v>
      </c>
      <c r="B26" t="s">
        <v>8</v>
      </c>
      <c r="C26">
        <v>2</v>
      </c>
      <c r="D26">
        <v>12</v>
      </c>
      <c r="E26">
        <v>2020</v>
      </c>
      <c r="G26">
        <v>30541.397754497517</v>
      </c>
    </row>
    <row r="27" spans="1:7" x14ac:dyDescent="0.2">
      <c r="A27" t="s">
        <v>32</v>
      </c>
      <c r="B27" t="s">
        <v>8</v>
      </c>
      <c r="C27">
        <v>2</v>
      </c>
      <c r="D27">
        <v>1</v>
      </c>
      <c r="E27">
        <v>2021</v>
      </c>
      <c r="G27">
        <v>27610.900021429421</v>
      </c>
    </row>
    <row r="28" spans="1:7" x14ac:dyDescent="0.2">
      <c r="A28" t="s">
        <v>32</v>
      </c>
      <c r="B28" t="s">
        <v>8</v>
      </c>
      <c r="C28">
        <v>2</v>
      </c>
      <c r="D28">
        <v>2</v>
      </c>
      <c r="E28">
        <v>2021</v>
      </c>
      <c r="G28">
        <v>31039.379428034288</v>
      </c>
    </row>
    <row r="29" spans="1:7" x14ac:dyDescent="0.2">
      <c r="A29" t="s">
        <v>32</v>
      </c>
      <c r="B29" t="s">
        <v>8</v>
      </c>
      <c r="C29">
        <v>2</v>
      </c>
      <c r="D29">
        <v>3</v>
      </c>
      <c r="E29">
        <v>2021</v>
      </c>
      <c r="G29">
        <v>27762.20699637834</v>
      </c>
    </row>
    <row r="30" spans="1:7" x14ac:dyDescent="0.2">
      <c r="A30" t="s">
        <v>33</v>
      </c>
      <c r="B30" t="s">
        <v>8</v>
      </c>
      <c r="C30">
        <v>3</v>
      </c>
      <c r="D30">
        <v>2</v>
      </c>
      <c r="E30">
        <v>2020</v>
      </c>
      <c r="F30">
        <v>6115.9068484993977</v>
      </c>
    </row>
    <row r="31" spans="1:7" x14ac:dyDescent="0.2">
      <c r="A31" t="s">
        <v>33</v>
      </c>
      <c r="B31" t="s">
        <v>8</v>
      </c>
      <c r="C31">
        <v>3</v>
      </c>
      <c r="D31">
        <v>3</v>
      </c>
      <c r="E31">
        <v>2020</v>
      </c>
      <c r="G31">
        <v>5548.2750472741609</v>
      </c>
    </row>
    <row r="32" spans="1:7" x14ac:dyDescent="0.2">
      <c r="A32" t="s">
        <v>33</v>
      </c>
      <c r="B32" t="s">
        <v>8</v>
      </c>
      <c r="C32">
        <v>3</v>
      </c>
      <c r="D32">
        <v>4</v>
      </c>
      <c r="E32">
        <v>2020</v>
      </c>
      <c r="G32">
        <v>5242.5076578606322</v>
      </c>
    </row>
    <row r="33" spans="1:7" x14ac:dyDescent="0.2">
      <c r="A33" t="s">
        <v>33</v>
      </c>
      <c r="B33" t="s">
        <v>8</v>
      </c>
      <c r="C33">
        <v>3</v>
      </c>
      <c r="D33">
        <v>5</v>
      </c>
      <c r="E33">
        <v>2020</v>
      </c>
      <c r="G33">
        <v>5340.6409123836411</v>
      </c>
    </row>
    <row r="34" spans="1:7" x14ac:dyDescent="0.2">
      <c r="A34" t="s">
        <v>33</v>
      </c>
      <c r="B34" t="s">
        <v>8</v>
      </c>
      <c r="C34">
        <v>3</v>
      </c>
      <c r="D34">
        <v>6</v>
      </c>
      <c r="E34">
        <v>2020</v>
      </c>
      <c r="G34">
        <v>5461.0229454154087</v>
      </c>
    </row>
    <row r="35" spans="1:7" x14ac:dyDescent="0.2">
      <c r="A35" t="s">
        <v>33</v>
      </c>
      <c r="B35" t="s">
        <v>8</v>
      </c>
      <c r="C35">
        <v>3</v>
      </c>
      <c r="D35">
        <v>7</v>
      </c>
      <c r="E35">
        <v>2020</v>
      </c>
      <c r="G35">
        <v>5547.4988541467064</v>
      </c>
    </row>
    <row r="36" spans="1:7" x14ac:dyDescent="0.2">
      <c r="A36" t="s">
        <v>33</v>
      </c>
      <c r="B36" t="s">
        <v>8</v>
      </c>
      <c r="C36">
        <v>3</v>
      </c>
      <c r="D36">
        <v>8</v>
      </c>
      <c r="E36">
        <v>2020</v>
      </c>
      <c r="G36">
        <v>5473.8696962336489</v>
      </c>
    </row>
    <row r="37" spans="1:7" x14ac:dyDescent="0.2">
      <c r="A37" t="s">
        <v>33</v>
      </c>
      <c r="B37" t="s">
        <v>8</v>
      </c>
      <c r="C37">
        <v>3</v>
      </c>
      <c r="D37">
        <v>9</v>
      </c>
      <c r="E37">
        <v>2020</v>
      </c>
      <c r="G37">
        <v>5369.1564467205963</v>
      </c>
    </row>
    <row r="38" spans="1:7" x14ac:dyDescent="0.2">
      <c r="A38" t="s">
        <v>33</v>
      </c>
      <c r="B38" t="s">
        <v>8</v>
      </c>
      <c r="C38">
        <v>3</v>
      </c>
      <c r="D38">
        <v>10</v>
      </c>
      <c r="E38">
        <v>2020</v>
      </c>
      <c r="G38">
        <v>5355.8807504353763</v>
      </c>
    </row>
    <row r="39" spans="1:7" x14ac:dyDescent="0.2">
      <c r="A39" t="s">
        <v>33</v>
      </c>
      <c r="B39" t="s">
        <v>8</v>
      </c>
      <c r="C39">
        <v>3</v>
      </c>
      <c r="D39">
        <v>11</v>
      </c>
      <c r="E39">
        <v>2020</v>
      </c>
      <c r="G39">
        <v>5385.861294573976</v>
      </c>
    </row>
    <row r="40" spans="1:7" x14ac:dyDescent="0.2">
      <c r="A40" t="s">
        <v>33</v>
      </c>
      <c r="B40" t="s">
        <v>8</v>
      </c>
      <c r="C40">
        <v>3</v>
      </c>
      <c r="D40">
        <v>12</v>
      </c>
      <c r="E40">
        <v>2020</v>
      </c>
      <c r="G40">
        <v>5905.7936852959992</v>
      </c>
    </row>
    <row r="41" spans="1:7" x14ac:dyDescent="0.2">
      <c r="A41" t="s">
        <v>33</v>
      </c>
      <c r="B41" t="s">
        <v>8</v>
      </c>
      <c r="C41">
        <v>3</v>
      </c>
      <c r="D41">
        <v>1</v>
      </c>
      <c r="E41">
        <v>2021</v>
      </c>
      <c r="G41">
        <v>5459.659689327681</v>
      </c>
    </row>
    <row r="42" spans="1:7" x14ac:dyDescent="0.2">
      <c r="A42" t="s">
        <v>33</v>
      </c>
      <c r="B42" t="s">
        <v>8</v>
      </c>
      <c r="C42">
        <v>3</v>
      </c>
      <c r="D42">
        <v>2</v>
      </c>
      <c r="E42">
        <v>2021</v>
      </c>
      <c r="G42">
        <v>5981.6055692046593</v>
      </c>
    </row>
    <row r="43" spans="1:7" x14ac:dyDescent="0.2">
      <c r="A43" t="s">
        <v>33</v>
      </c>
      <c r="B43" t="s">
        <v>8</v>
      </c>
      <c r="C43">
        <v>3</v>
      </c>
      <c r="D43">
        <v>3</v>
      </c>
      <c r="E43">
        <v>2021</v>
      </c>
      <c r="G43">
        <v>5482.6944061234408</v>
      </c>
    </row>
    <row r="44" spans="1:7" x14ac:dyDescent="0.2">
      <c r="A44" t="s">
        <v>35</v>
      </c>
      <c r="B44" t="s">
        <v>8</v>
      </c>
      <c r="C44">
        <v>4</v>
      </c>
      <c r="D44">
        <v>2</v>
      </c>
      <c r="E44">
        <v>2020</v>
      </c>
      <c r="F44">
        <v>37836.362907248178</v>
      </c>
    </row>
    <row r="45" spans="1:7" x14ac:dyDescent="0.2">
      <c r="A45" t="s">
        <v>35</v>
      </c>
      <c r="B45" t="s">
        <v>8</v>
      </c>
      <c r="C45">
        <v>4</v>
      </c>
      <c r="D45">
        <v>3</v>
      </c>
      <c r="E45">
        <v>2020</v>
      </c>
      <c r="G45">
        <v>34661.5212690915</v>
      </c>
    </row>
    <row r="46" spans="1:7" x14ac:dyDescent="0.2">
      <c r="A46" t="s">
        <v>35</v>
      </c>
      <c r="B46" t="s">
        <v>8</v>
      </c>
      <c r="C46">
        <v>4</v>
      </c>
      <c r="D46">
        <v>4</v>
      </c>
      <c r="E46">
        <v>2020</v>
      </c>
      <c r="G46">
        <v>32951.322796410539</v>
      </c>
    </row>
    <row r="47" spans="1:7" x14ac:dyDescent="0.2">
      <c r="A47" t="s">
        <v>35</v>
      </c>
      <c r="B47" t="s">
        <v>8</v>
      </c>
      <c r="C47">
        <v>4</v>
      </c>
      <c r="D47">
        <v>5</v>
      </c>
      <c r="E47">
        <v>2020</v>
      </c>
      <c r="G47">
        <v>33500.195396351162</v>
      </c>
    </row>
    <row r="48" spans="1:7" x14ac:dyDescent="0.2">
      <c r="A48" t="s">
        <v>35</v>
      </c>
      <c r="B48" t="s">
        <v>8</v>
      </c>
      <c r="C48">
        <v>4</v>
      </c>
      <c r="D48">
        <v>6</v>
      </c>
      <c r="E48">
        <v>2020</v>
      </c>
      <c r="G48">
        <v>34173.508431544476</v>
      </c>
    </row>
    <row r="49" spans="1:7" x14ac:dyDescent="0.2">
      <c r="A49" t="s">
        <v>35</v>
      </c>
      <c r="B49" t="s">
        <v>8</v>
      </c>
      <c r="C49">
        <v>4</v>
      </c>
      <c r="D49">
        <v>7</v>
      </c>
      <c r="E49">
        <v>2020</v>
      </c>
      <c r="G49">
        <v>34657.179915673711</v>
      </c>
    </row>
    <row r="50" spans="1:7" x14ac:dyDescent="0.2">
      <c r="A50" t="s">
        <v>35</v>
      </c>
      <c r="B50" t="s">
        <v>8</v>
      </c>
      <c r="C50">
        <v>4</v>
      </c>
      <c r="D50">
        <v>8</v>
      </c>
      <c r="E50">
        <v>2020</v>
      </c>
      <c r="G50">
        <v>34245.362050958916</v>
      </c>
    </row>
    <row r="51" spans="1:7" x14ac:dyDescent="0.2">
      <c r="A51" t="s">
        <v>35</v>
      </c>
      <c r="B51" t="s">
        <v>8</v>
      </c>
      <c r="C51">
        <v>4</v>
      </c>
      <c r="D51">
        <v>9</v>
      </c>
      <c r="E51">
        <v>2020</v>
      </c>
      <c r="G51">
        <v>33659.686646756512</v>
      </c>
    </row>
    <row r="52" spans="1:7" x14ac:dyDescent="0.2">
      <c r="A52" t="s">
        <v>35</v>
      </c>
      <c r="B52" t="s">
        <v>8</v>
      </c>
      <c r="C52">
        <v>4</v>
      </c>
      <c r="D52">
        <v>10</v>
      </c>
      <c r="E52">
        <v>2020</v>
      </c>
      <c r="G52">
        <v>33585.433877177951</v>
      </c>
    </row>
    <row r="53" spans="1:7" x14ac:dyDescent="0.2">
      <c r="A53" t="s">
        <v>35</v>
      </c>
      <c r="B53" t="s">
        <v>8</v>
      </c>
      <c r="C53">
        <v>4</v>
      </c>
      <c r="D53">
        <v>11</v>
      </c>
      <c r="E53">
        <v>2020</v>
      </c>
      <c r="G53">
        <v>33753.119126067053</v>
      </c>
    </row>
    <row r="54" spans="1:7" x14ac:dyDescent="0.2">
      <c r="A54" t="s">
        <v>35</v>
      </c>
      <c r="B54" t="s">
        <v>8</v>
      </c>
      <c r="C54">
        <v>4</v>
      </c>
      <c r="D54">
        <v>12</v>
      </c>
      <c r="E54">
        <v>2020</v>
      </c>
      <c r="G54">
        <v>36661.171492984438</v>
      </c>
    </row>
    <row r="55" spans="1:7" x14ac:dyDescent="0.2">
      <c r="A55" t="s">
        <v>35</v>
      </c>
      <c r="B55" t="s">
        <v>8</v>
      </c>
      <c r="C55">
        <v>4</v>
      </c>
      <c r="D55">
        <v>1</v>
      </c>
      <c r="E55">
        <v>2021</v>
      </c>
      <c r="G55">
        <v>34165.883555381006</v>
      </c>
    </row>
    <row r="56" spans="1:7" x14ac:dyDescent="0.2">
      <c r="A56" t="s">
        <v>35</v>
      </c>
      <c r="B56" t="s">
        <v>8</v>
      </c>
      <c r="C56">
        <v>4</v>
      </c>
      <c r="D56">
        <v>2</v>
      </c>
      <c r="E56">
        <v>2021</v>
      </c>
      <c r="G56">
        <v>37085.197640181941</v>
      </c>
    </row>
    <row r="57" spans="1:7" x14ac:dyDescent="0.2">
      <c r="A57" t="s">
        <v>35</v>
      </c>
      <c r="B57" t="s">
        <v>8</v>
      </c>
      <c r="C57">
        <v>4</v>
      </c>
      <c r="D57">
        <v>3</v>
      </c>
      <c r="E57">
        <v>2021</v>
      </c>
      <c r="G57">
        <v>34294.719850050315</v>
      </c>
    </row>
    <row r="58" spans="1:7" x14ac:dyDescent="0.2">
      <c r="A58" t="s">
        <v>37</v>
      </c>
      <c r="B58" t="s">
        <v>8</v>
      </c>
      <c r="C58">
        <v>5</v>
      </c>
      <c r="D58">
        <v>2</v>
      </c>
      <c r="E58">
        <v>2020</v>
      </c>
      <c r="F58">
        <v>31070.059884311533</v>
      </c>
    </row>
    <row r="59" spans="1:7" x14ac:dyDescent="0.2">
      <c r="A59" t="s">
        <v>37</v>
      </c>
      <c r="B59" t="s">
        <v>8</v>
      </c>
      <c r="C59">
        <v>5</v>
      </c>
      <c r="D59">
        <v>3</v>
      </c>
      <c r="E59">
        <v>2020</v>
      </c>
      <c r="G59">
        <v>28164.94093713236</v>
      </c>
    </row>
    <row r="60" spans="1:7" x14ac:dyDescent="0.2">
      <c r="A60" t="s">
        <v>37</v>
      </c>
      <c r="B60" t="s">
        <v>8</v>
      </c>
      <c r="C60">
        <v>5</v>
      </c>
      <c r="D60">
        <v>4</v>
      </c>
      <c r="E60">
        <v>2020</v>
      </c>
      <c r="G60">
        <v>26600.034540948465</v>
      </c>
    </row>
    <row r="61" spans="1:7" x14ac:dyDescent="0.2">
      <c r="A61" t="s">
        <v>37</v>
      </c>
      <c r="B61" t="s">
        <v>8</v>
      </c>
      <c r="C61">
        <v>5</v>
      </c>
      <c r="D61">
        <v>5</v>
      </c>
      <c r="E61">
        <v>2020</v>
      </c>
      <c r="G61">
        <v>27102.276974243752</v>
      </c>
    </row>
    <row r="62" spans="1:7" x14ac:dyDescent="0.2">
      <c r="A62" t="s">
        <v>37</v>
      </c>
      <c r="B62" t="s">
        <v>8</v>
      </c>
      <c r="C62">
        <v>5</v>
      </c>
      <c r="D62">
        <v>6</v>
      </c>
      <c r="E62">
        <v>2020</v>
      </c>
      <c r="G62">
        <v>27718.387848063114</v>
      </c>
    </row>
    <row r="63" spans="1:7" x14ac:dyDescent="0.2">
      <c r="A63" t="s">
        <v>37</v>
      </c>
      <c r="B63" t="s">
        <v>8</v>
      </c>
      <c r="C63">
        <v>5</v>
      </c>
      <c r="D63">
        <v>7</v>
      </c>
      <c r="E63">
        <v>2020</v>
      </c>
      <c r="G63">
        <v>28160.968408890683</v>
      </c>
    </row>
    <row r="64" spans="1:7" x14ac:dyDescent="0.2">
      <c r="A64" t="s">
        <v>37</v>
      </c>
      <c r="B64" t="s">
        <v>8</v>
      </c>
      <c r="C64">
        <v>5</v>
      </c>
      <c r="D64">
        <v>8</v>
      </c>
      <c r="E64">
        <v>2020</v>
      </c>
      <c r="G64">
        <v>27784.13705226767</v>
      </c>
    </row>
    <row r="65" spans="1:7" x14ac:dyDescent="0.2">
      <c r="A65" t="s">
        <v>37</v>
      </c>
      <c r="B65" t="s">
        <v>8</v>
      </c>
      <c r="C65">
        <v>5</v>
      </c>
      <c r="D65">
        <v>9</v>
      </c>
      <c r="E65">
        <v>2020</v>
      </c>
      <c r="G65">
        <v>27248.218443542013</v>
      </c>
    </row>
    <row r="66" spans="1:7" x14ac:dyDescent="0.2">
      <c r="A66" t="s">
        <v>37</v>
      </c>
      <c r="B66" t="s">
        <v>8</v>
      </c>
      <c r="C66">
        <v>5</v>
      </c>
      <c r="D66">
        <v>10</v>
      </c>
      <c r="E66">
        <v>2020</v>
      </c>
      <c r="G66">
        <v>27180.273912013046</v>
      </c>
    </row>
    <row r="67" spans="1:7" x14ac:dyDescent="0.2">
      <c r="A67" t="s">
        <v>37</v>
      </c>
      <c r="B67" t="s">
        <v>8</v>
      </c>
      <c r="C67">
        <v>5</v>
      </c>
      <c r="D67">
        <v>11</v>
      </c>
      <c r="E67">
        <v>2020</v>
      </c>
      <c r="G67">
        <v>27333.713248279601</v>
      </c>
    </row>
    <row r="68" spans="1:7" x14ac:dyDescent="0.2">
      <c r="A68" t="s">
        <v>37</v>
      </c>
      <c r="B68" t="s">
        <v>8</v>
      </c>
      <c r="C68">
        <v>5</v>
      </c>
      <c r="D68">
        <v>12</v>
      </c>
      <c r="E68">
        <v>2020</v>
      </c>
      <c r="G68">
        <v>29994.708344534542</v>
      </c>
    </row>
    <row r="69" spans="1:7" x14ac:dyDescent="0.2">
      <c r="A69" t="s">
        <v>37</v>
      </c>
      <c r="B69" t="s">
        <v>8</v>
      </c>
      <c r="C69">
        <v>5</v>
      </c>
      <c r="D69">
        <v>1</v>
      </c>
      <c r="E69">
        <v>2021</v>
      </c>
      <c r="G69">
        <v>27711.410752907825</v>
      </c>
    </row>
    <row r="70" spans="1:7" x14ac:dyDescent="0.2">
      <c r="A70" t="s">
        <v>37</v>
      </c>
      <c r="B70" t="s">
        <v>8</v>
      </c>
      <c r="C70">
        <v>5</v>
      </c>
      <c r="D70">
        <v>2</v>
      </c>
      <c r="E70">
        <v>2021</v>
      </c>
      <c r="G70">
        <v>30382.710813545269</v>
      </c>
    </row>
    <row r="71" spans="1:7" x14ac:dyDescent="0.2">
      <c r="A71" t="s">
        <v>37</v>
      </c>
      <c r="B71" t="s">
        <v>8</v>
      </c>
      <c r="C71">
        <v>5</v>
      </c>
      <c r="D71">
        <v>3</v>
      </c>
      <c r="E71">
        <v>2021</v>
      </c>
      <c r="G71">
        <v>27829.301597046269</v>
      </c>
    </row>
    <row r="72" spans="1:7" x14ac:dyDescent="0.2">
      <c r="A72" t="s">
        <v>38</v>
      </c>
      <c r="B72" t="s">
        <v>8</v>
      </c>
      <c r="C72">
        <v>6</v>
      </c>
      <c r="D72">
        <v>2</v>
      </c>
      <c r="E72">
        <v>2020</v>
      </c>
      <c r="F72">
        <v>381024.63467616128</v>
      </c>
    </row>
    <row r="73" spans="1:7" x14ac:dyDescent="0.2">
      <c r="A73" t="s">
        <v>38</v>
      </c>
      <c r="B73" t="s">
        <v>8</v>
      </c>
      <c r="C73">
        <v>6</v>
      </c>
      <c r="D73">
        <v>3</v>
      </c>
      <c r="E73">
        <v>2020</v>
      </c>
      <c r="G73">
        <v>351136.64500388975</v>
      </c>
    </row>
    <row r="74" spans="1:7" x14ac:dyDescent="0.2">
      <c r="A74" t="s">
        <v>38</v>
      </c>
      <c r="B74" t="s">
        <v>8</v>
      </c>
      <c r="C74">
        <v>6</v>
      </c>
      <c r="D74">
        <v>4</v>
      </c>
      <c r="E74">
        <v>2020</v>
      </c>
      <c r="G74">
        <v>335036.82015760231</v>
      </c>
    </row>
    <row r="75" spans="1:7" x14ac:dyDescent="0.2">
      <c r="A75" t="s">
        <v>38</v>
      </c>
      <c r="B75" t="s">
        <v>8</v>
      </c>
      <c r="C75">
        <v>6</v>
      </c>
      <c r="D75">
        <v>5</v>
      </c>
      <c r="E75">
        <v>2020</v>
      </c>
      <c r="G75">
        <v>340203.91208472685</v>
      </c>
    </row>
    <row r="76" spans="1:7" x14ac:dyDescent="0.2">
      <c r="A76" t="s">
        <v>38</v>
      </c>
      <c r="B76" t="s">
        <v>8</v>
      </c>
      <c r="C76">
        <v>6</v>
      </c>
      <c r="D76">
        <v>6</v>
      </c>
      <c r="E76">
        <v>2020</v>
      </c>
      <c r="G76">
        <v>346542.48746442591</v>
      </c>
    </row>
    <row r="77" spans="1:7" x14ac:dyDescent="0.2">
      <c r="A77" t="s">
        <v>38</v>
      </c>
      <c r="B77" t="s">
        <v>8</v>
      </c>
      <c r="C77">
        <v>6</v>
      </c>
      <c r="D77">
        <v>7</v>
      </c>
      <c r="E77">
        <v>2020</v>
      </c>
      <c r="G77">
        <v>351095.775461121</v>
      </c>
    </row>
    <row r="78" spans="1:7" x14ac:dyDescent="0.2">
      <c r="A78" t="s">
        <v>38</v>
      </c>
      <c r="B78" t="s">
        <v>8</v>
      </c>
      <c r="C78">
        <v>6</v>
      </c>
      <c r="D78">
        <v>8</v>
      </c>
      <c r="E78">
        <v>2020</v>
      </c>
      <c r="G78">
        <v>347218.91812766396</v>
      </c>
    </row>
    <row r="79" spans="1:7" x14ac:dyDescent="0.2">
      <c r="A79" t="s">
        <v>38</v>
      </c>
      <c r="B79" t="s">
        <v>8</v>
      </c>
      <c r="C79">
        <v>6</v>
      </c>
      <c r="D79">
        <v>9</v>
      </c>
      <c r="E79">
        <v>2020</v>
      </c>
      <c r="G79">
        <v>341705.36424777086</v>
      </c>
    </row>
    <row r="80" spans="1:7" x14ac:dyDescent="0.2">
      <c r="A80" t="s">
        <v>38</v>
      </c>
      <c r="B80" t="s">
        <v>8</v>
      </c>
      <c r="C80">
        <v>6</v>
      </c>
      <c r="D80">
        <v>10</v>
      </c>
      <c r="E80">
        <v>2020</v>
      </c>
      <c r="G80">
        <v>341006.34796184674</v>
      </c>
    </row>
    <row r="81" spans="1:7" x14ac:dyDescent="0.2">
      <c r="A81" t="s">
        <v>38</v>
      </c>
      <c r="B81" t="s">
        <v>8</v>
      </c>
      <c r="C81">
        <v>6</v>
      </c>
      <c r="D81">
        <v>11</v>
      </c>
      <c r="E81">
        <v>2020</v>
      </c>
      <c r="G81">
        <v>342584.93850531068</v>
      </c>
    </row>
    <row r="82" spans="1:7" x14ac:dyDescent="0.2">
      <c r="A82" t="s">
        <v>38</v>
      </c>
      <c r="B82" t="s">
        <v>8</v>
      </c>
      <c r="C82">
        <v>6</v>
      </c>
      <c r="D82">
        <v>12</v>
      </c>
      <c r="E82">
        <v>2020</v>
      </c>
      <c r="G82">
        <v>369961.37141593453</v>
      </c>
    </row>
    <row r="83" spans="1:7" x14ac:dyDescent="0.2">
      <c r="A83" t="s">
        <v>38</v>
      </c>
      <c r="B83" t="s">
        <v>8</v>
      </c>
      <c r="C83">
        <v>6</v>
      </c>
      <c r="D83">
        <v>1</v>
      </c>
      <c r="E83">
        <v>2021</v>
      </c>
      <c r="G83">
        <v>346470.70680699492</v>
      </c>
    </row>
    <row r="84" spans="1:7" x14ac:dyDescent="0.2">
      <c r="A84" t="s">
        <v>38</v>
      </c>
      <c r="B84" t="s">
        <v>8</v>
      </c>
      <c r="C84">
        <v>6</v>
      </c>
      <c r="D84">
        <v>2</v>
      </c>
      <c r="E84">
        <v>2021</v>
      </c>
      <c r="G84">
        <v>373953.15763793024</v>
      </c>
    </row>
    <row r="85" spans="1:7" x14ac:dyDescent="0.2">
      <c r="A85" t="s">
        <v>38</v>
      </c>
      <c r="B85" t="s">
        <v>8</v>
      </c>
      <c r="C85">
        <v>6</v>
      </c>
      <c r="D85">
        <v>3</v>
      </c>
      <c r="E85">
        <v>2021</v>
      </c>
      <c r="G85">
        <v>347683.57292233472</v>
      </c>
    </row>
    <row r="86" spans="1:7" x14ac:dyDescent="0.2">
      <c r="A86" t="s">
        <v>39</v>
      </c>
      <c r="B86" t="s">
        <v>8</v>
      </c>
      <c r="C86">
        <v>7</v>
      </c>
      <c r="D86">
        <v>2</v>
      </c>
      <c r="E86">
        <v>2020</v>
      </c>
      <c r="F86">
        <v>752300.60276506143</v>
      </c>
    </row>
    <row r="87" spans="1:7" x14ac:dyDescent="0.2">
      <c r="A87" t="s">
        <v>39</v>
      </c>
      <c r="B87" t="s">
        <v>8</v>
      </c>
      <c r="C87">
        <v>7</v>
      </c>
      <c r="D87">
        <v>3</v>
      </c>
      <c r="E87">
        <v>2020</v>
      </c>
      <c r="G87">
        <v>697776.52634417324</v>
      </c>
    </row>
    <row r="88" spans="1:7" x14ac:dyDescent="0.2">
      <c r="A88" t="s">
        <v>39</v>
      </c>
      <c r="B88" t="s">
        <v>8</v>
      </c>
      <c r="C88">
        <v>7</v>
      </c>
      <c r="D88">
        <v>4</v>
      </c>
      <c r="E88">
        <v>2020</v>
      </c>
      <c r="G88">
        <v>668405.92999736406</v>
      </c>
    </row>
    <row r="89" spans="1:7" x14ac:dyDescent="0.2">
      <c r="A89" t="s">
        <v>39</v>
      </c>
      <c r="B89" t="s">
        <v>8</v>
      </c>
      <c r="C89">
        <v>7</v>
      </c>
      <c r="D89">
        <v>5</v>
      </c>
      <c r="E89">
        <v>2020</v>
      </c>
      <c r="G89">
        <v>677832.15498598095</v>
      </c>
    </row>
    <row r="90" spans="1:7" x14ac:dyDescent="0.2">
      <c r="A90" t="s">
        <v>39</v>
      </c>
      <c r="B90" t="s">
        <v>8</v>
      </c>
      <c r="C90">
        <v>7</v>
      </c>
      <c r="D90">
        <v>6</v>
      </c>
      <c r="E90">
        <v>2020</v>
      </c>
      <c r="G90">
        <v>689395.4943805642</v>
      </c>
    </row>
    <row r="91" spans="1:7" x14ac:dyDescent="0.2">
      <c r="A91" t="s">
        <v>39</v>
      </c>
      <c r="B91" t="s">
        <v>8</v>
      </c>
      <c r="C91">
        <v>7</v>
      </c>
      <c r="D91">
        <v>7</v>
      </c>
      <c r="E91">
        <v>2020</v>
      </c>
      <c r="G91">
        <v>697701.96883469727</v>
      </c>
    </row>
    <row r="92" spans="1:7" x14ac:dyDescent="0.2">
      <c r="A92" t="s">
        <v>39</v>
      </c>
      <c r="B92" t="s">
        <v>8</v>
      </c>
      <c r="C92">
        <v>7</v>
      </c>
      <c r="D92">
        <v>8</v>
      </c>
      <c r="E92">
        <v>2020</v>
      </c>
      <c r="G92">
        <v>690629.49364181398</v>
      </c>
    </row>
    <row r="93" spans="1:7" x14ac:dyDescent="0.2">
      <c r="A93" t="s">
        <v>39</v>
      </c>
      <c r="B93" t="s">
        <v>8</v>
      </c>
      <c r="C93">
        <v>7</v>
      </c>
      <c r="D93">
        <v>9</v>
      </c>
      <c r="E93">
        <v>2020</v>
      </c>
      <c r="G93">
        <v>680571.22487250715</v>
      </c>
    </row>
    <row r="94" spans="1:7" x14ac:dyDescent="0.2">
      <c r="A94" t="s">
        <v>39</v>
      </c>
      <c r="B94" t="s">
        <v>8</v>
      </c>
      <c r="C94">
        <v>7</v>
      </c>
      <c r="D94">
        <v>10</v>
      </c>
      <c r="E94">
        <v>2020</v>
      </c>
      <c r="G94">
        <v>679296.02310045448</v>
      </c>
    </row>
    <row r="95" spans="1:7" x14ac:dyDescent="0.2">
      <c r="A95" t="s">
        <v>39</v>
      </c>
      <c r="B95" t="s">
        <v>8</v>
      </c>
      <c r="C95">
        <v>7</v>
      </c>
      <c r="D95">
        <v>11</v>
      </c>
      <c r="E95">
        <v>2020</v>
      </c>
      <c r="G95">
        <v>682175.81502934988</v>
      </c>
    </row>
    <row r="96" spans="1:7" x14ac:dyDescent="0.2">
      <c r="A96" t="s">
        <v>39</v>
      </c>
      <c r="B96" t="s">
        <v>8</v>
      </c>
      <c r="C96">
        <v>7</v>
      </c>
      <c r="D96">
        <v>12</v>
      </c>
      <c r="E96">
        <v>2020</v>
      </c>
      <c r="G96">
        <v>732118.10745241633</v>
      </c>
    </row>
    <row r="97" spans="1:7" x14ac:dyDescent="0.2">
      <c r="A97" t="s">
        <v>39</v>
      </c>
      <c r="B97" t="s">
        <v>8</v>
      </c>
      <c r="C97">
        <v>7</v>
      </c>
      <c r="D97">
        <v>1</v>
      </c>
      <c r="E97">
        <v>2021</v>
      </c>
      <c r="G97">
        <v>689264.54632771004</v>
      </c>
    </row>
    <row r="98" spans="1:7" x14ac:dyDescent="0.2">
      <c r="A98" t="s">
        <v>39</v>
      </c>
      <c r="B98" t="s">
        <v>8</v>
      </c>
      <c r="C98">
        <v>7</v>
      </c>
      <c r="D98">
        <v>2</v>
      </c>
      <c r="E98">
        <v>2021</v>
      </c>
      <c r="G98">
        <v>739400.24517430738</v>
      </c>
    </row>
    <row r="99" spans="1:7" x14ac:dyDescent="0.2">
      <c r="A99" t="s">
        <v>39</v>
      </c>
      <c r="B99" t="s">
        <v>8</v>
      </c>
      <c r="C99">
        <v>7</v>
      </c>
      <c r="D99">
        <v>3</v>
      </c>
      <c r="E99">
        <v>2021</v>
      </c>
      <c r="G99">
        <v>691477.15431795048</v>
      </c>
    </row>
    <row r="100" spans="1:7" x14ac:dyDescent="0.2">
      <c r="A100" t="s">
        <v>40</v>
      </c>
      <c r="B100" t="s">
        <v>8</v>
      </c>
      <c r="C100">
        <v>8</v>
      </c>
      <c r="D100">
        <v>2</v>
      </c>
      <c r="E100">
        <v>2020</v>
      </c>
      <c r="F100">
        <v>64157.80311523805</v>
      </c>
    </row>
    <row r="101" spans="1:7" x14ac:dyDescent="0.2">
      <c r="A101" t="s">
        <v>40</v>
      </c>
      <c r="B101" t="s">
        <v>8</v>
      </c>
      <c r="C101">
        <v>8</v>
      </c>
      <c r="D101">
        <v>3</v>
      </c>
      <c r="E101">
        <v>2020</v>
      </c>
      <c r="G101">
        <v>59122.216759604074</v>
      </c>
    </row>
    <row r="102" spans="1:7" x14ac:dyDescent="0.2">
      <c r="A102" t="s">
        <v>40</v>
      </c>
      <c r="B102" t="s">
        <v>8</v>
      </c>
      <c r="C102">
        <v>8</v>
      </c>
      <c r="D102">
        <v>4</v>
      </c>
      <c r="E102">
        <v>2020</v>
      </c>
      <c r="G102">
        <v>56409.687104279801</v>
      </c>
    </row>
    <row r="103" spans="1:7" x14ac:dyDescent="0.2">
      <c r="A103" t="s">
        <v>40</v>
      </c>
      <c r="B103" t="s">
        <v>8</v>
      </c>
      <c r="C103">
        <v>8</v>
      </c>
      <c r="D103">
        <v>5</v>
      </c>
      <c r="E103">
        <v>2020</v>
      </c>
      <c r="G103">
        <v>57280.248754355387</v>
      </c>
    </row>
    <row r="104" spans="1:7" x14ac:dyDescent="0.2">
      <c r="A104" t="s">
        <v>40</v>
      </c>
      <c r="B104" t="s">
        <v>8</v>
      </c>
      <c r="C104">
        <v>8</v>
      </c>
      <c r="D104">
        <v>6</v>
      </c>
      <c r="E104">
        <v>2020</v>
      </c>
      <c r="G104">
        <v>58348.184204218793</v>
      </c>
    </row>
    <row r="105" spans="1:7" x14ac:dyDescent="0.2">
      <c r="A105" t="s">
        <v>40</v>
      </c>
      <c r="B105" t="s">
        <v>8</v>
      </c>
      <c r="C105">
        <v>8</v>
      </c>
      <c r="D105">
        <v>7</v>
      </c>
      <c r="E105">
        <v>2020</v>
      </c>
      <c r="G105">
        <v>59115.330979925217</v>
      </c>
    </row>
    <row r="106" spans="1:7" x14ac:dyDescent="0.2">
      <c r="A106" t="s">
        <v>40</v>
      </c>
      <c r="B106" t="s">
        <v>8</v>
      </c>
      <c r="C106">
        <v>8</v>
      </c>
      <c r="D106">
        <v>8</v>
      </c>
      <c r="E106">
        <v>2020</v>
      </c>
      <c r="G106">
        <v>58462.150551761202</v>
      </c>
    </row>
    <row r="107" spans="1:7" x14ac:dyDescent="0.2">
      <c r="A107" t="s">
        <v>40</v>
      </c>
      <c r="B107" t="s">
        <v>8</v>
      </c>
      <c r="C107">
        <v>8</v>
      </c>
      <c r="D107">
        <v>9</v>
      </c>
      <c r="E107">
        <v>2020</v>
      </c>
      <c r="G107">
        <v>57533.216321219748</v>
      </c>
    </row>
    <row r="108" spans="1:7" x14ac:dyDescent="0.2">
      <c r="A108" t="s">
        <v>40</v>
      </c>
      <c r="B108" t="s">
        <v>8</v>
      </c>
      <c r="C108">
        <v>8</v>
      </c>
      <c r="D108">
        <v>10</v>
      </c>
      <c r="E108">
        <v>2020</v>
      </c>
      <c r="G108">
        <v>57415.4447042471</v>
      </c>
    </row>
    <row r="109" spans="1:7" x14ac:dyDescent="0.2">
      <c r="A109" t="s">
        <v>40</v>
      </c>
      <c r="B109" t="s">
        <v>8</v>
      </c>
      <c r="C109">
        <v>8</v>
      </c>
      <c r="D109">
        <v>11</v>
      </c>
      <c r="E109">
        <v>2020</v>
      </c>
      <c r="G109">
        <v>57681.408694765145</v>
      </c>
    </row>
    <row r="110" spans="1:7" x14ac:dyDescent="0.2">
      <c r="A110" t="s">
        <v>40</v>
      </c>
      <c r="B110" t="s">
        <v>8</v>
      </c>
      <c r="C110">
        <v>8</v>
      </c>
      <c r="D110">
        <v>12</v>
      </c>
      <c r="E110">
        <v>2020</v>
      </c>
      <c r="G110">
        <v>62293.843105452936</v>
      </c>
    </row>
    <row r="111" spans="1:7" x14ac:dyDescent="0.2">
      <c r="A111" t="s">
        <v>40</v>
      </c>
      <c r="B111" t="s">
        <v>8</v>
      </c>
      <c r="C111">
        <v>8</v>
      </c>
      <c r="D111">
        <v>1</v>
      </c>
      <c r="E111">
        <v>2021</v>
      </c>
      <c r="G111">
        <v>58336.090460105479</v>
      </c>
    </row>
    <row r="112" spans="1:7" x14ac:dyDescent="0.2">
      <c r="A112" t="s">
        <v>40</v>
      </c>
      <c r="B112" t="s">
        <v>8</v>
      </c>
      <c r="C112">
        <v>8</v>
      </c>
      <c r="D112">
        <v>2</v>
      </c>
      <c r="E112">
        <v>2021</v>
      </c>
      <c r="G112">
        <v>62966.386975231435</v>
      </c>
    </row>
    <row r="113" spans="1:7" x14ac:dyDescent="0.2">
      <c r="A113" t="s">
        <v>40</v>
      </c>
      <c r="B113" t="s">
        <v>8</v>
      </c>
      <c r="C113">
        <v>8</v>
      </c>
      <c r="D113">
        <v>3</v>
      </c>
      <c r="E113">
        <v>2021</v>
      </c>
      <c r="G113">
        <v>58540.436491022432</v>
      </c>
    </row>
    <row r="114" spans="1:7" x14ac:dyDescent="0.2">
      <c r="A114" t="s">
        <v>41</v>
      </c>
      <c r="B114" t="s">
        <v>8</v>
      </c>
      <c r="C114">
        <v>9</v>
      </c>
      <c r="D114">
        <v>2</v>
      </c>
      <c r="E114">
        <v>2020</v>
      </c>
      <c r="F114">
        <v>82401.739187282685</v>
      </c>
    </row>
    <row r="115" spans="1:7" x14ac:dyDescent="0.2">
      <c r="A115" t="s">
        <v>41</v>
      </c>
      <c r="B115" t="s">
        <v>8</v>
      </c>
      <c r="C115">
        <v>9</v>
      </c>
      <c r="D115">
        <v>3</v>
      </c>
      <c r="E115">
        <v>2020</v>
      </c>
      <c r="G115">
        <v>78432.638132400563</v>
      </c>
    </row>
    <row r="116" spans="1:7" x14ac:dyDescent="0.2">
      <c r="A116" t="s">
        <v>41</v>
      </c>
      <c r="B116" t="s">
        <v>8</v>
      </c>
      <c r="C116">
        <v>9</v>
      </c>
      <c r="D116">
        <v>4</v>
      </c>
      <c r="E116">
        <v>2020</v>
      </c>
      <c r="G116">
        <v>76294.594306719577</v>
      </c>
    </row>
    <row r="117" spans="1:7" x14ac:dyDescent="0.2">
      <c r="A117" t="s">
        <v>41</v>
      </c>
      <c r="B117" t="s">
        <v>8</v>
      </c>
      <c r="C117">
        <v>9</v>
      </c>
      <c r="D117">
        <v>5</v>
      </c>
      <c r="E117">
        <v>2020</v>
      </c>
      <c r="G117">
        <v>76980.779970041389</v>
      </c>
    </row>
    <row r="118" spans="1:7" x14ac:dyDescent="0.2">
      <c r="A118" t="s">
        <v>41</v>
      </c>
      <c r="B118" t="s">
        <v>8</v>
      </c>
      <c r="C118">
        <v>9</v>
      </c>
      <c r="D118">
        <v>6</v>
      </c>
      <c r="E118">
        <v>2020</v>
      </c>
      <c r="G118">
        <v>77822.537696201005</v>
      </c>
    </row>
    <row r="119" spans="1:7" x14ac:dyDescent="0.2">
      <c r="A119" t="s">
        <v>41</v>
      </c>
      <c r="B119" t="s">
        <v>8</v>
      </c>
      <c r="C119">
        <v>9</v>
      </c>
      <c r="D119">
        <v>7</v>
      </c>
      <c r="E119">
        <v>2020</v>
      </c>
      <c r="G119">
        <v>78427.210689902931</v>
      </c>
    </row>
    <row r="120" spans="1:7" x14ac:dyDescent="0.2">
      <c r="A120" t="s">
        <v>41</v>
      </c>
      <c r="B120" t="s">
        <v>8</v>
      </c>
      <c r="C120">
        <v>9</v>
      </c>
      <c r="D120">
        <v>8</v>
      </c>
      <c r="E120">
        <v>2020</v>
      </c>
      <c r="G120">
        <v>77912.367145704047</v>
      </c>
    </row>
    <row r="121" spans="1:7" x14ac:dyDescent="0.2">
      <c r="A121" t="s">
        <v>41</v>
      </c>
      <c r="B121" t="s">
        <v>8</v>
      </c>
      <c r="C121">
        <v>9</v>
      </c>
      <c r="D121">
        <v>9</v>
      </c>
      <c r="E121">
        <v>2020</v>
      </c>
      <c r="G121">
        <v>77180.171612956809</v>
      </c>
    </row>
    <row r="122" spans="1:7" x14ac:dyDescent="0.2">
      <c r="A122" t="s">
        <v>41</v>
      </c>
      <c r="B122" t="s">
        <v>8</v>
      </c>
      <c r="C122">
        <v>9</v>
      </c>
      <c r="D122">
        <v>10</v>
      </c>
      <c r="E122">
        <v>2020</v>
      </c>
      <c r="G122">
        <v>77087.342810877308</v>
      </c>
    </row>
    <row r="123" spans="1:7" x14ac:dyDescent="0.2">
      <c r="A123" t="s">
        <v>41</v>
      </c>
      <c r="B123" t="s">
        <v>8</v>
      </c>
      <c r="C123">
        <v>9</v>
      </c>
      <c r="D123">
        <v>11</v>
      </c>
      <c r="E123">
        <v>2020</v>
      </c>
      <c r="G123">
        <v>77296.978368838667</v>
      </c>
    </row>
    <row r="124" spans="1:7" x14ac:dyDescent="0.2">
      <c r="A124" t="s">
        <v>41</v>
      </c>
      <c r="B124" t="s">
        <v>8</v>
      </c>
      <c r="C124">
        <v>9</v>
      </c>
      <c r="D124">
        <v>12</v>
      </c>
      <c r="E124">
        <v>2020</v>
      </c>
      <c r="G124">
        <v>80932.546700330538</v>
      </c>
    </row>
    <row r="125" spans="1:7" x14ac:dyDescent="0.2">
      <c r="A125" t="s">
        <v>41</v>
      </c>
      <c r="B125" t="s">
        <v>8</v>
      </c>
      <c r="C125">
        <v>9</v>
      </c>
      <c r="D125">
        <v>1</v>
      </c>
      <c r="E125">
        <v>2021</v>
      </c>
      <c r="G125">
        <v>77813.005282470491</v>
      </c>
    </row>
    <row r="126" spans="1:7" x14ac:dyDescent="0.2">
      <c r="A126" t="s">
        <v>41</v>
      </c>
      <c r="B126" t="s">
        <v>8</v>
      </c>
      <c r="C126">
        <v>9</v>
      </c>
      <c r="D126">
        <v>2</v>
      </c>
      <c r="E126">
        <v>2021</v>
      </c>
      <c r="G126">
        <v>81462.652708741196</v>
      </c>
    </row>
    <row r="127" spans="1:7" x14ac:dyDescent="0.2">
      <c r="A127" t="s">
        <v>41</v>
      </c>
      <c r="B127" t="s">
        <v>8</v>
      </c>
      <c r="C127">
        <v>9</v>
      </c>
      <c r="D127">
        <v>3</v>
      </c>
      <c r="E127">
        <v>2021</v>
      </c>
      <c r="G127">
        <v>77974.072929729882</v>
      </c>
    </row>
    <row r="128" spans="1:7" x14ac:dyDescent="0.2">
      <c r="A128" t="s">
        <v>42</v>
      </c>
      <c r="B128" t="s">
        <v>8</v>
      </c>
      <c r="C128">
        <v>10</v>
      </c>
      <c r="D128">
        <v>2</v>
      </c>
      <c r="E128">
        <v>2020</v>
      </c>
      <c r="F128">
        <v>337700.9330069581</v>
      </c>
    </row>
    <row r="129" spans="1:7" x14ac:dyDescent="0.2">
      <c r="A129" t="s">
        <v>42</v>
      </c>
      <c r="B129" t="s">
        <v>8</v>
      </c>
      <c r="C129">
        <v>10</v>
      </c>
      <c r="D129">
        <v>3</v>
      </c>
      <c r="E129">
        <v>2020</v>
      </c>
      <c r="G129">
        <v>314575.49284413859</v>
      </c>
    </row>
    <row r="130" spans="1:7" x14ac:dyDescent="0.2">
      <c r="A130" t="s">
        <v>42</v>
      </c>
      <c r="B130" t="s">
        <v>8</v>
      </c>
      <c r="C130">
        <v>10</v>
      </c>
      <c r="D130">
        <v>4</v>
      </c>
      <c r="E130">
        <v>2020</v>
      </c>
      <c r="G130">
        <v>302118.46444586827</v>
      </c>
    </row>
    <row r="131" spans="1:7" x14ac:dyDescent="0.2">
      <c r="A131" t="s">
        <v>42</v>
      </c>
      <c r="B131" t="s">
        <v>8</v>
      </c>
      <c r="C131">
        <v>10</v>
      </c>
      <c r="D131">
        <v>5</v>
      </c>
      <c r="E131">
        <v>2020</v>
      </c>
      <c r="G131">
        <v>306116.43408138922</v>
      </c>
    </row>
    <row r="132" spans="1:7" x14ac:dyDescent="0.2">
      <c r="A132" t="s">
        <v>42</v>
      </c>
      <c r="B132" t="s">
        <v>8</v>
      </c>
      <c r="C132">
        <v>10</v>
      </c>
      <c r="D132">
        <v>6</v>
      </c>
      <c r="E132">
        <v>2020</v>
      </c>
      <c r="G132">
        <v>311020.82367962116</v>
      </c>
    </row>
    <row r="133" spans="1:7" x14ac:dyDescent="0.2">
      <c r="A133" t="s">
        <v>42</v>
      </c>
      <c r="B133" t="s">
        <v>8</v>
      </c>
      <c r="C133">
        <v>10</v>
      </c>
      <c r="D133">
        <v>7</v>
      </c>
      <c r="E133">
        <v>2020</v>
      </c>
      <c r="G133">
        <v>314543.87057124084</v>
      </c>
    </row>
    <row r="134" spans="1:7" x14ac:dyDescent="0.2">
      <c r="A134" t="s">
        <v>42</v>
      </c>
      <c r="B134" t="s">
        <v>8</v>
      </c>
      <c r="C134">
        <v>10</v>
      </c>
      <c r="D134">
        <v>8</v>
      </c>
      <c r="E134">
        <v>2020</v>
      </c>
      <c r="G134">
        <v>311544.20303696621</v>
      </c>
    </row>
    <row r="135" spans="1:7" x14ac:dyDescent="0.2">
      <c r="A135" t="s">
        <v>42</v>
      </c>
      <c r="B135" t="s">
        <v>8</v>
      </c>
      <c r="C135">
        <v>10</v>
      </c>
      <c r="D135">
        <v>9</v>
      </c>
      <c r="E135">
        <v>2020</v>
      </c>
      <c r="G135">
        <v>307278.1630077755</v>
      </c>
    </row>
    <row r="136" spans="1:7" x14ac:dyDescent="0.2">
      <c r="A136" t="s">
        <v>42</v>
      </c>
      <c r="B136" t="s">
        <v>8</v>
      </c>
      <c r="C136">
        <v>10</v>
      </c>
      <c r="D136">
        <v>10</v>
      </c>
      <c r="E136">
        <v>2020</v>
      </c>
      <c r="G136">
        <v>306737.30832098564</v>
      </c>
    </row>
    <row r="137" spans="1:7" x14ac:dyDescent="0.2">
      <c r="A137" t="s">
        <v>42</v>
      </c>
      <c r="B137" t="s">
        <v>8</v>
      </c>
      <c r="C137">
        <v>10</v>
      </c>
      <c r="D137">
        <v>11</v>
      </c>
      <c r="E137">
        <v>2020</v>
      </c>
      <c r="G137">
        <v>307958.72205790004</v>
      </c>
    </row>
    <row r="138" spans="1:7" x14ac:dyDescent="0.2">
      <c r="A138" t="s">
        <v>42</v>
      </c>
      <c r="B138" t="s">
        <v>8</v>
      </c>
      <c r="C138">
        <v>10</v>
      </c>
      <c r="D138">
        <v>12</v>
      </c>
      <c r="E138">
        <v>2020</v>
      </c>
      <c r="G138">
        <v>329140.87810412701</v>
      </c>
    </row>
    <row r="139" spans="1:7" x14ac:dyDescent="0.2">
      <c r="A139" t="s">
        <v>42</v>
      </c>
      <c r="B139" t="s">
        <v>8</v>
      </c>
      <c r="C139">
        <v>10</v>
      </c>
      <c r="D139">
        <v>1</v>
      </c>
      <c r="E139">
        <v>2021</v>
      </c>
      <c r="G139">
        <v>310965.28433701332</v>
      </c>
    </row>
    <row r="140" spans="1:7" x14ac:dyDescent="0.2">
      <c r="A140" t="s">
        <v>42</v>
      </c>
      <c r="B140" t="s">
        <v>8</v>
      </c>
      <c r="C140">
        <v>10</v>
      </c>
      <c r="D140">
        <v>2</v>
      </c>
      <c r="E140">
        <v>2021</v>
      </c>
      <c r="G140">
        <v>332229.47035913472</v>
      </c>
    </row>
    <row r="141" spans="1:7" x14ac:dyDescent="0.2">
      <c r="A141" t="s">
        <v>42</v>
      </c>
      <c r="B141" t="s">
        <v>8</v>
      </c>
      <c r="C141">
        <v>10</v>
      </c>
      <c r="D141">
        <v>3</v>
      </c>
      <c r="E141">
        <v>2021</v>
      </c>
      <c r="G141">
        <v>311903.72359249205</v>
      </c>
    </row>
    <row r="142" spans="1:7" x14ac:dyDescent="0.2">
      <c r="A142" t="s">
        <v>43</v>
      </c>
      <c r="B142" t="s">
        <v>8</v>
      </c>
      <c r="C142">
        <v>11</v>
      </c>
      <c r="D142">
        <v>2</v>
      </c>
      <c r="E142">
        <v>2020</v>
      </c>
      <c r="F142">
        <v>255720.79929508749</v>
      </c>
    </row>
    <row r="143" spans="1:7" x14ac:dyDescent="0.2">
      <c r="A143" t="s">
        <v>43</v>
      </c>
      <c r="B143" t="s">
        <v>8</v>
      </c>
      <c r="C143">
        <v>11</v>
      </c>
      <c r="D143">
        <v>3</v>
      </c>
      <c r="E143">
        <v>2020</v>
      </c>
      <c r="G143">
        <v>239826.10043402197</v>
      </c>
    </row>
    <row r="144" spans="1:7" x14ac:dyDescent="0.2">
      <c r="A144" t="s">
        <v>43</v>
      </c>
      <c r="B144" t="s">
        <v>8</v>
      </c>
      <c r="C144">
        <v>11</v>
      </c>
      <c r="D144">
        <v>4</v>
      </c>
      <c r="E144">
        <v>2020</v>
      </c>
      <c r="G144">
        <v>231264.07031912767</v>
      </c>
    </row>
    <row r="145" spans="1:7" x14ac:dyDescent="0.2">
      <c r="A145" t="s">
        <v>43</v>
      </c>
      <c r="B145" t="s">
        <v>8</v>
      </c>
      <c r="C145">
        <v>11</v>
      </c>
      <c r="D145">
        <v>5</v>
      </c>
      <c r="E145">
        <v>2020</v>
      </c>
      <c r="G145">
        <v>234011.97578448863</v>
      </c>
    </row>
    <row r="146" spans="1:7" x14ac:dyDescent="0.2">
      <c r="A146" t="s">
        <v>43</v>
      </c>
      <c r="B146" t="s">
        <v>8</v>
      </c>
      <c r="C146">
        <v>11</v>
      </c>
      <c r="D146">
        <v>6</v>
      </c>
      <c r="E146">
        <v>2020</v>
      </c>
      <c r="G146">
        <v>237382.88657418123</v>
      </c>
    </row>
    <row r="147" spans="1:7" x14ac:dyDescent="0.2">
      <c r="A147" t="s">
        <v>43</v>
      </c>
      <c r="B147" t="s">
        <v>8</v>
      </c>
      <c r="C147">
        <v>11</v>
      </c>
      <c r="D147">
        <v>7</v>
      </c>
      <c r="E147">
        <v>2020</v>
      </c>
      <c r="G147">
        <v>239804.3656475067</v>
      </c>
    </row>
    <row r="148" spans="1:7" x14ac:dyDescent="0.2">
      <c r="A148" t="s">
        <v>43</v>
      </c>
      <c r="B148" t="s">
        <v>8</v>
      </c>
      <c r="C148">
        <v>11</v>
      </c>
      <c r="D148">
        <v>8</v>
      </c>
      <c r="E148">
        <v>2020</v>
      </c>
      <c r="G148">
        <v>237742.61841999803</v>
      </c>
    </row>
    <row r="149" spans="1:7" x14ac:dyDescent="0.2">
      <c r="A149" t="s">
        <v>43</v>
      </c>
      <c r="B149" t="s">
        <v>8</v>
      </c>
      <c r="C149">
        <v>11</v>
      </c>
      <c r="D149">
        <v>9</v>
      </c>
      <c r="E149">
        <v>2020</v>
      </c>
      <c r="G149">
        <v>234810.46140522015</v>
      </c>
    </row>
    <row r="150" spans="1:7" x14ac:dyDescent="0.2">
      <c r="A150" t="s">
        <v>43</v>
      </c>
      <c r="B150" t="s">
        <v>8</v>
      </c>
      <c r="C150">
        <v>11</v>
      </c>
      <c r="D150">
        <v>10</v>
      </c>
      <c r="E150">
        <v>2020</v>
      </c>
      <c r="G150">
        <v>234438.71832428445</v>
      </c>
    </row>
    <row r="151" spans="1:7" x14ac:dyDescent="0.2">
      <c r="A151" t="s">
        <v>43</v>
      </c>
      <c r="B151" t="s">
        <v>8</v>
      </c>
      <c r="C151">
        <v>11</v>
      </c>
      <c r="D151">
        <v>11</v>
      </c>
      <c r="E151">
        <v>2020</v>
      </c>
      <c r="G151">
        <v>235278.22682212639</v>
      </c>
    </row>
    <row r="152" spans="1:7" x14ac:dyDescent="0.2">
      <c r="A152" t="s">
        <v>43</v>
      </c>
      <c r="B152" t="s">
        <v>8</v>
      </c>
      <c r="C152">
        <v>11</v>
      </c>
      <c r="D152">
        <v>12</v>
      </c>
      <c r="E152">
        <v>2020</v>
      </c>
      <c r="G152">
        <v>249837.25744867366</v>
      </c>
    </row>
    <row r="153" spans="1:7" x14ac:dyDescent="0.2">
      <c r="A153" t="s">
        <v>43</v>
      </c>
      <c r="B153" t="s">
        <v>8</v>
      </c>
      <c r="C153">
        <v>11</v>
      </c>
      <c r="D153">
        <v>1</v>
      </c>
      <c r="E153">
        <v>2021</v>
      </c>
      <c r="G153">
        <v>237344.71298183108</v>
      </c>
    </row>
    <row r="154" spans="1:7" x14ac:dyDescent="0.2">
      <c r="A154" t="s">
        <v>43</v>
      </c>
      <c r="B154" t="s">
        <v>8</v>
      </c>
      <c r="C154">
        <v>11</v>
      </c>
      <c r="D154">
        <v>2</v>
      </c>
      <c r="E154">
        <v>2021</v>
      </c>
      <c r="G154">
        <v>251960.12488178295</v>
      </c>
    </row>
    <row r="155" spans="1:7" x14ac:dyDescent="0.2">
      <c r="A155" t="s">
        <v>43</v>
      </c>
      <c r="B155" t="s">
        <v>8</v>
      </c>
      <c r="C155">
        <v>11</v>
      </c>
      <c r="D155">
        <v>3</v>
      </c>
      <c r="E155">
        <v>2021</v>
      </c>
      <c r="G155">
        <v>237989.72597445807</v>
      </c>
    </row>
  </sheetData>
  <sortState xmlns:xlrd2="http://schemas.microsoft.com/office/spreadsheetml/2017/richdata2" ref="A2:G175">
    <sortCondition ref="C2:C175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ind_calc</vt:lpstr>
      <vt:lpstr>ind_graph</vt:lpstr>
      <vt:lpstr>ind_calc_optimistic</vt:lpstr>
      <vt:lpstr>ind_graph_optimistic</vt:lpstr>
      <vt:lpstr>prov_calc</vt:lpstr>
      <vt:lpstr>prov_graph</vt:lpstr>
      <vt:lpstr>prov_calc_optimistic</vt:lpstr>
      <vt:lpstr>prov_graph_optimistic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gupta</dc:creator>
  <cp:lastModifiedBy>Xianya Zhou</cp:lastModifiedBy>
  <dcterms:created xsi:type="dcterms:W3CDTF">2020-06-24T19:30:23Z</dcterms:created>
  <dcterms:modified xsi:type="dcterms:W3CDTF">2021-06-11T00:12:54Z</dcterms:modified>
</cp:coreProperties>
</file>