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sebas\Dropbox\LippiPerri_exercise\Excel files\"/>
    </mc:Choice>
  </mc:AlternateContent>
  <xr:revisionPtr revIDLastSave="0" documentId="13_ncr:1_{BE5751CC-2852-4369-9362-795B922482CA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Sheet1" sheetId="1" r:id="rId1"/>
  </sheets>
  <definedNames>
    <definedName name="solver_adj" localSheetId="0" hidden="1">Sheet1!$B$6:$U$6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Sheet1!$C$6</definedName>
    <definedName name="solver_lhs10" localSheetId="0" hidden="1">Sheet1!$L$6</definedName>
    <definedName name="solver_lhs11" localSheetId="0" hidden="1">Sheet1!$L$6</definedName>
    <definedName name="solver_lhs12" localSheetId="0" hidden="1">Sheet1!$M$6</definedName>
    <definedName name="solver_lhs13" localSheetId="0" hidden="1">Sheet1!$N$6</definedName>
    <definedName name="solver_lhs14" localSheetId="0" hidden="1">Sheet1!$O$6</definedName>
    <definedName name="solver_lhs15" localSheetId="0" hidden="1">Sheet1!$P$6</definedName>
    <definedName name="solver_lhs16" localSheetId="0" hidden="1">Sheet1!$Q$6</definedName>
    <definedName name="solver_lhs17" localSheetId="0" hidden="1">Sheet1!$R$6</definedName>
    <definedName name="solver_lhs18" localSheetId="0" hidden="1">Sheet1!$S$6</definedName>
    <definedName name="solver_lhs19" localSheetId="0" hidden="1">Sheet1!$T$6</definedName>
    <definedName name="solver_lhs2" localSheetId="0" hidden="1">Sheet1!$D$6</definedName>
    <definedName name="solver_lhs3" localSheetId="0" hidden="1">Sheet1!$E$6</definedName>
    <definedName name="solver_lhs4" localSheetId="0" hidden="1">Sheet1!$F$6</definedName>
    <definedName name="solver_lhs5" localSheetId="0" hidden="1">Sheet1!$G$6</definedName>
    <definedName name="solver_lhs6" localSheetId="0" hidden="1">Sheet1!$H$6</definedName>
    <definedName name="solver_lhs7" localSheetId="0" hidden="1">Sheet1!$I$6</definedName>
    <definedName name="solver_lhs8" localSheetId="0" hidden="1">Sheet1!$J$6</definedName>
    <definedName name="solver_lhs9" localSheetId="0" hidden="1">Sheet1!$K$6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19</definedName>
    <definedName name="solver_nwt" localSheetId="0" hidden="1">1</definedName>
    <definedName name="solver_opt" localSheetId="0" hidden="1">Sheet1!$D$14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1</definedName>
    <definedName name="solver_rel11" localSheetId="0" hidden="1">3</definedName>
    <definedName name="solver_rel12" localSheetId="0" hidden="1">1</definedName>
    <definedName name="solver_rel13" localSheetId="0" hidden="1">1</definedName>
    <definedName name="solver_rel14" localSheetId="0" hidden="1">1</definedName>
    <definedName name="solver_rel15" localSheetId="0" hidden="1">1</definedName>
    <definedName name="solver_rel16" localSheetId="0" hidden="1">1</definedName>
    <definedName name="solver_rel17" localSheetId="0" hidden="1">1</definedName>
    <definedName name="solver_rel18" localSheetId="0" hidden="1">1</definedName>
    <definedName name="solver_rel19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Sheet1!$B$6</definedName>
    <definedName name="solver_rhs10" localSheetId="0" hidden="1">Sheet1!$M$6</definedName>
    <definedName name="solver_rhs11" localSheetId="0" hidden="1">0</definedName>
    <definedName name="solver_rhs12" localSheetId="0" hidden="1">Sheet1!$N$6</definedName>
    <definedName name="solver_rhs13" localSheetId="0" hidden="1">Sheet1!$O$6</definedName>
    <definedName name="solver_rhs14" localSheetId="0" hidden="1">Sheet1!$P$6</definedName>
    <definedName name="solver_rhs15" localSheetId="0" hidden="1">Sheet1!$Q$6</definedName>
    <definedName name="solver_rhs16" localSheetId="0" hidden="1">Sheet1!$R$6</definedName>
    <definedName name="solver_rhs17" localSheetId="0" hidden="1">Sheet1!$S$6</definedName>
    <definedName name="solver_rhs18" localSheetId="0" hidden="1">Sheet1!$T$6</definedName>
    <definedName name="solver_rhs19" localSheetId="0" hidden="1">Sheet1!$U$6</definedName>
    <definedName name="solver_rhs2" localSheetId="0" hidden="1">Sheet1!$C$6</definedName>
    <definedName name="solver_rhs3" localSheetId="0" hidden="1">Sheet1!$D$6</definedName>
    <definedName name="solver_rhs4" localSheetId="0" hidden="1">Sheet1!$E$6</definedName>
    <definedName name="solver_rhs5" localSheetId="0" hidden="1">Sheet1!$F$6</definedName>
    <definedName name="solver_rhs6" localSheetId="0" hidden="1">Sheet1!$G$6</definedName>
    <definedName name="solver_rhs7" localSheetId="0" hidden="1">Sheet1!$H$6</definedName>
    <definedName name="solver_rhs8" localSheetId="0" hidden="1">Sheet1!$I$6</definedName>
    <definedName name="solver_rhs9" localSheetId="0" hidden="1">Sheet1!$J$6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1" l="1"/>
  <c r="D13" i="1" s="1"/>
  <c r="B12" i="1"/>
  <c r="B11" i="1"/>
  <c r="B10" i="1"/>
  <c r="B9" i="1"/>
  <c r="C11" i="1" l="1"/>
  <c r="D11" i="1" s="1"/>
  <c r="C10" i="1"/>
  <c r="D10" i="1" s="1"/>
  <c r="C9" i="1"/>
  <c r="D9" i="1" s="1"/>
  <c r="C12" i="1"/>
  <c r="D12" i="1" s="1"/>
  <c r="D14" i="1" l="1"/>
</calcChain>
</file>

<file path=xl/sharedStrings.xml><?xml version="1.0" encoding="utf-8"?>
<sst xmlns="http://schemas.openxmlformats.org/spreadsheetml/2006/main" count="33" uniqueCount="33">
  <si>
    <t>Quants_pg1</t>
  </si>
  <si>
    <t>Quants_pg2</t>
  </si>
  <si>
    <t>Quants_pg3</t>
  </si>
  <si>
    <t>Quants_pg4</t>
  </si>
  <si>
    <t>Quants_pg5</t>
  </si>
  <si>
    <t>Quants_pg6</t>
  </si>
  <si>
    <t>Quants_pg7</t>
  </si>
  <si>
    <t>Quants_pg8</t>
  </si>
  <si>
    <t>Quants_pg9</t>
  </si>
  <si>
    <t>Quants_pg10</t>
  </si>
  <si>
    <t>Quants_ps1</t>
  </si>
  <si>
    <t>Quants_ps2</t>
  </si>
  <si>
    <t>Quants_ps3</t>
  </si>
  <si>
    <t>Quants_ps4</t>
  </si>
  <si>
    <t>Quants_ps5</t>
  </si>
  <si>
    <t>Quants_ps6</t>
  </si>
  <si>
    <t>Quants_ps7</t>
  </si>
  <si>
    <t>Quants_ps8</t>
  </si>
  <si>
    <t>Quants_ps9</t>
  </si>
  <si>
    <t>Quants_ps10</t>
  </si>
  <si>
    <t>1967_original</t>
  </si>
  <si>
    <t>2014_original</t>
  </si>
  <si>
    <t>2014_corr1967</t>
  </si>
  <si>
    <t>E(g)</t>
  </si>
  <si>
    <t>Original</t>
  </si>
  <si>
    <t>corr1967</t>
  </si>
  <si>
    <t>sigma(g)</t>
  </si>
  <si>
    <t>sigma(s)</t>
  </si>
  <si>
    <t>corr(g,s)</t>
  </si>
  <si>
    <t>diff2</t>
  </si>
  <si>
    <t>Total</t>
  </si>
  <si>
    <t>E(s)</t>
  </si>
  <si>
    <t>With E(s)=1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</si>
</sst>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886482939632541E-2"/>
          <c:y val="5.0925925925925923E-2"/>
          <c:w val="0.87251159230096231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1967_original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Sheet1!$L$2:$U$2</c:f>
              <c:numCache>
                <c:formatCode>General</c:formatCode>
                <c:ptCount val="10"/>
                <c:pt idx="0">
                  <c:v>9.2949799999999999E-2</c:v>
                </c:pt>
                <c:pt idx="1">
                  <c:v>0.41345569999999998</c:v>
                </c:pt>
                <c:pt idx="2">
                  <c:v>0.60604139999999995</c:v>
                </c:pt>
                <c:pt idx="3">
                  <c:v>0.75188759999999999</c:v>
                </c:pt>
                <c:pt idx="4">
                  <c:v>0.88061699999999998</c:v>
                </c:pt>
                <c:pt idx="5">
                  <c:v>1.0081830000000001</c:v>
                </c:pt>
                <c:pt idx="6">
                  <c:v>1.1444319999999999</c:v>
                </c:pt>
                <c:pt idx="7">
                  <c:v>1.317682</c:v>
                </c:pt>
                <c:pt idx="8">
                  <c:v>1.5731619999999999</c:v>
                </c:pt>
                <c:pt idx="9">
                  <c:v>2.2559520000000002</c:v>
                </c:pt>
              </c:numCache>
            </c:numRef>
          </c:xVal>
          <c:yVal>
            <c:numRef>
              <c:f>Sheet1!$B$2:$K$2</c:f>
              <c:numCache>
                <c:formatCode>General</c:formatCode>
                <c:ptCount val="10"/>
                <c:pt idx="0">
                  <c:v>0.33413510000000002</c:v>
                </c:pt>
                <c:pt idx="1">
                  <c:v>0.1025186</c:v>
                </c:pt>
                <c:pt idx="2">
                  <c:v>7.6295600000000005E-2</c:v>
                </c:pt>
                <c:pt idx="3">
                  <c:v>7.0274199999999995E-2</c:v>
                </c:pt>
                <c:pt idx="4">
                  <c:v>6.3673400000000005E-2</c:v>
                </c:pt>
                <c:pt idx="5">
                  <c:v>6.0826900000000003E-2</c:v>
                </c:pt>
                <c:pt idx="6">
                  <c:v>5.0777099999999999E-2</c:v>
                </c:pt>
                <c:pt idx="7">
                  <c:v>4.6638899999999997E-2</c:v>
                </c:pt>
                <c:pt idx="8">
                  <c:v>4.2674499999999997E-2</c:v>
                </c:pt>
                <c:pt idx="9">
                  <c:v>1.14228E-2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8B-4E1B-B76C-66D7A4029F74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2014_original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Sheet1!$L$3:$U$3</c:f>
              <c:numCache>
                <c:formatCode>General</c:formatCode>
                <c:ptCount val="10"/>
                <c:pt idx="0">
                  <c:v>3.72573E-2</c:v>
                </c:pt>
                <c:pt idx="1">
                  <c:v>0.22720870000000001</c:v>
                </c:pt>
                <c:pt idx="2">
                  <c:v>0.38520260000000001</c:v>
                </c:pt>
                <c:pt idx="3">
                  <c:v>0.51825109999999996</c:v>
                </c:pt>
                <c:pt idx="4">
                  <c:v>0.66249460000000004</c:v>
                </c:pt>
                <c:pt idx="5">
                  <c:v>0.83872950000000002</c:v>
                </c:pt>
                <c:pt idx="6">
                  <c:v>1.0586420000000001</c:v>
                </c:pt>
                <c:pt idx="7">
                  <c:v>1.336541</c:v>
                </c:pt>
                <c:pt idx="8">
                  <c:v>1.778975</c:v>
                </c:pt>
                <c:pt idx="9">
                  <c:v>3.2268300000000001</c:v>
                </c:pt>
              </c:numCache>
            </c:numRef>
          </c:xVal>
          <c:yVal>
            <c:numRef>
              <c:f>Sheet1!$B$3:$K$3</c:f>
              <c:numCache>
                <c:formatCode>General</c:formatCode>
                <c:ptCount val="10"/>
                <c:pt idx="0">
                  <c:v>0.5205611</c:v>
                </c:pt>
                <c:pt idx="1">
                  <c:v>0.1630761</c:v>
                </c:pt>
                <c:pt idx="2">
                  <c:v>8.9399199999999998E-2</c:v>
                </c:pt>
                <c:pt idx="3">
                  <c:v>5.5419200000000002E-2</c:v>
                </c:pt>
                <c:pt idx="4">
                  <c:v>4.8445799999999997E-2</c:v>
                </c:pt>
                <c:pt idx="5">
                  <c:v>3.5906500000000001E-2</c:v>
                </c:pt>
                <c:pt idx="6">
                  <c:v>3.63237E-2</c:v>
                </c:pt>
                <c:pt idx="7">
                  <c:v>3.1075200000000001E-2</c:v>
                </c:pt>
                <c:pt idx="8">
                  <c:v>1.2034899999999999E-2</c:v>
                </c:pt>
                <c:pt idx="9">
                  <c:v>1.4314800000000001E-2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8B-4E1B-B76C-66D7A4029F74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2014_corr1967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Sheet1!$L$6:$U$6</c:f>
              <c:numCache>
                <c:formatCode>General</c:formatCode>
                <c:ptCount val="10"/>
                <c:pt idx="0">
                  <c:v>1.2820141716979599E-2</c:v>
                </c:pt>
                <c:pt idx="1">
                  <c:v>1.2820141639281409E-2</c:v>
                </c:pt>
                <c:pt idx="2">
                  <c:v>5.2729835048514452E-2</c:v>
                </c:pt>
                <c:pt idx="3">
                  <c:v>0.38658248754291813</c:v>
                </c:pt>
                <c:pt idx="4">
                  <c:v>0.59599948097089395</c:v>
                </c:pt>
                <c:pt idx="5">
                  <c:v>0.88306711415476657</c:v>
                </c:pt>
                <c:pt idx="6">
                  <c:v>1.5625737511919831</c:v>
                </c:pt>
                <c:pt idx="7">
                  <c:v>1.8266483827209161</c:v>
                </c:pt>
                <c:pt idx="8">
                  <c:v>2.2863964230340295</c:v>
                </c:pt>
                <c:pt idx="9">
                  <c:v>2.3794079208194616</c:v>
                </c:pt>
              </c:numCache>
            </c:numRef>
          </c:xVal>
          <c:yVal>
            <c:numRef>
              <c:f>Sheet1!$B$6:$K$6</c:f>
              <c:numCache>
                <c:formatCode>General</c:formatCode>
                <c:ptCount val="10"/>
                <c:pt idx="0">
                  <c:v>0.41251604708297451</c:v>
                </c:pt>
                <c:pt idx="1">
                  <c:v>0.34828807876816903</c:v>
                </c:pt>
                <c:pt idx="2">
                  <c:v>0.13598223456525332</c:v>
                </c:pt>
                <c:pt idx="3">
                  <c:v>5.6231691218581174E-2</c:v>
                </c:pt>
                <c:pt idx="4">
                  <c:v>3.5215103417492184E-2</c:v>
                </c:pt>
                <c:pt idx="5">
                  <c:v>2.3371674999189521E-2</c:v>
                </c:pt>
                <c:pt idx="6">
                  <c:v>-8.0181875290876359E-4</c:v>
                </c:pt>
                <c:pt idx="7">
                  <c:v>-8.0181876009518453E-4</c:v>
                </c:pt>
                <c:pt idx="8">
                  <c:v>-8.0181847692031361E-4</c:v>
                </c:pt>
                <c:pt idx="9">
                  <c:v>-2.6111805266993086E-3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8B-4E1B-B76C-66D7A4029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286095"/>
        <c:axId val="844289423"/>
      </c:scatterChart>
      <c:valAx>
        <c:axId val="84428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289423"/>
        <c:crosses val="autoZero"/>
        <c:crossBetween val="midCat"/>
      </c:valAx>
      <c:valAx>
        <c:axId val="84428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286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343963254593174"/>
          <c:y val="0.31076334208223971"/>
          <c:w val="0.34663910761154854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886482939632541E-2"/>
          <c:y val="5.0925925925925923E-2"/>
          <c:w val="0.87251159230096231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1967_original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Sheet1!$L$2:$U$2</c:f>
              <c:numCache>
                <c:formatCode>General</c:formatCode>
                <c:ptCount val="10"/>
                <c:pt idx="0">
                  <c:v>9.2949799999999999E-2</c:v>
                </c:pt>
                <c:pt idx="1">
                  <c:v>0.41345569999999998</c:v>
                </c:pt>
                <c:pt idx="2">
                  <c:v>0.60604139999999995</c:v>
                </c:pt>
                <c:pt idx="3">
                  <c:v>0.75188759999999999</c:v>
                </c:pt>
                <c:pt idx="4">
                  <c:v>0.88061699999999998</c:v>
                </c:pt>
                <c:pt idx="5">
                  <c:v>1.0081830000000001</c:v>
                </c:pt>
                <c:pt idx="6">
                  <c:v>1.1444319999999999</c:v>
                </c:pt>
                <c:pt idx="7">
                  <c:v>1.317682</c:v>
                </c:pt>
                <c:pt idx="8">
                  <c:v>1.5731619999999999</c:v>
                </c:pt>
                <c:pt idx="9">
                  <c:v>2.2559520000000002</c:v>
                </c:pt>
              </c:numCache>
            </c:numRef>
          </c:xVal>
          <c:yVal>
            <c:numRef>
              <c:f>Sheet1!$B$2:$K$2</c:f>
              <c:numCache>
                <c:formatCode>General</c:formatCode>
                <c:ptCount val="10"/>
                <c:pt idx="0">
                  <c:v>0.33413510000000002</c:v>
                </c:pt>
                <c:pt idx="1">
                  <c:v>0.1025186</c:v>
                </c:pt>
                <c:pt idx="2">
                  <c:v>7.6295600000000005E-2</c:v>
                </c:pt>
                <c:pt idx="3">
                  <c:v>7.0274199999999995E-2</c:v>
                </c:pt>
                <c:pt idx="4">
                  <c:v>6.3673400000000005E-2</c:v>
                </c:pt>
                <c:pt idx="5">
                  <c:v>6.0826900000000003E-2</c:v>
                </c:pt>
                <c:pt idx="6">
                  <c:v>5.0777099999999999E-2</c:v>
                </c:pt>
                <c:pt idx="7">
                  <c:v>4.6638899999999997E-2</c:v>
                </c:pt>
                <c:pt idx="8">
                  <c:v>4.2674499999999997E-2</c:v>
                </c:pt>
                <c:pt idx="9">
                  <c:v>1.14228E-2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A6-4A6B-824B-0CA1FB8D4E5E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2014_original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Sheet1!$L$3:$U$3</c:f>
              <c:numCache>
                <c:formatCode>General</c:formatCode>
                <c:ptCount val="10"/>
                <c:pt idx="0">
                  <c:v>3.72573E-2</c:v>
                </c:pt>
                <c:pt idx="1">
                  <c:v>0.22720870000000001</c:v>
                </c:pt>
                <c:pt idx="2">
                  <c:v>0.38520260000000001</c:v>
                </c:pt>
                <c:pt idx="3">
                  <c:v>0.51825109999999996</c:v>
                </c:pt>
                <c:pt idx="4">
                  <c:v>0.66249460000000004</c:v>
                </c:pt>
                <c:pt idx="5">
                  <c:v>0.83872950000000002</c:v>
                </c:pt>
                <c:pt idx="6">
                  <c:v>1.0586420000000001</c:v>
                </c:pt>
                <c:pt idx="7">
                  <c:v>1.336541</c:v>
                </c:pt>
                <c:pt idx="8">
                  <c:v>1.778975</c:v>
                </c:pt>
                <c:pt idx="9">
                  <c:v>3.2268300000000001</c:v>
                </c:pt>
              </c:numCache>
            </c:numRef>
          </c:xVal>
          <c:yVal>
            <c:numRef>
              <c:f>Sheet1!$B$3:$K$3</c:f>
              <c:numCache>
                <c:formatCode>General</c:formatCode>
                <c:ptCount val="10"/>
                <c:pt idx="0">
                  <c:v>0.5205611</c:v>
                </c:pt>
                <c:pt idx="1">
                  <c:v>0.1630761</c:v>
                </c:pt>
                <c:pt idx="2">
                  <c:v>8.9399199999999998E-2</c:v>
                </c:pt>
                <c:pt idx="3">
                  <c:v>5.5419200000000002E-2</c:v>
                </c:pt>
                <c:pt idx="4">
                  <c:v>4.8445799999999997E-2</c:v>
                </c:pt>
                <c:pt idx="5">
                  <c:v>3.5906500000000001E-2</c:v>
                </c:pt>
                <c:pt idx="6">
                  <c:v>3.63237E-2</c:v>
                </c:pt>
                <c:pt idx="7">
                  <c:v>3.1075200000000001E-2</c:v>
                </c:pt>
                <c:pt idx="8">
                  <c:v>1.2034899999999999E-2</c:v>
                </c:pt>
                <c:pt idx="9">
                  <c:v>1.4314800000000001E-2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A6-4A6B-824B-0CA1FB8D4E5E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2014_corr1967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Sheet1!$L$7:$U$7</c:f>
              <c:numCache>
                <c:formatCode>General</c:formatCode>
                <c:ptCount val="10"/>
                <c:pt idx="0">
                  <c:v>2.1370294325643569E-2</c:v>
                </c:pt>
                <c:pt idx="1">
                  <c:v>2.1370294323457682E-2</c:v>
                </c:pt>
                <c:pt idx="2">
                  <c:v>2.2992419274560343E-2</c:v>
                </c:pt>
                <c:pt idx="3">
                  <c:v>0.20109459715877173</c:v>
                </c:pt>
                <c:pt idx="4">
                  <c:v>0.55671272945285155</c:v>
                </c:pt>
                <c:pt idx="5">
                  <c:v>1.1371364697140793</c:v>
                </c:pt>
                <c:pt idx="6">
                  <c:v>1.6986429303692263</c:v>
                </c:pt>
                <c:pt idx="7">
                  <c:v>1.9823202081322846</c:v>
                </c:pt>
                <c:pt idx="8">
                  <c:v>2.1789590410822881</c:v>
                </c:pt>
                <c:pt idx="9">
                  <c:v>2.1789590408164967</c:v>
                </c:pt>
              </c:numCache>
            </c:numRef>
          </c:xVal>
          <c:yVal>
            <c:numRef>
              <c:f>Sheet1!$B$7:$K$7</c:f>
              <c:numCache>
                <c:formatCode>General</c:formatCode>
                <c:ptCount val="10"/>
                <c:pt idx="0">
                  <c:v>0.46718044086226967</c:v>
                </c:pt>
                <c:pt idx="1">
                  <c:v>0.25218321967275936</c:v>
                </c:pt>
                <c:pt idx="2">
                  <c:v>0.15780230434463285</c:v>
                </c:pt>
                <c:pt idx="3">
                  <c:v>8.2800408143159851E-2</c:v>
                </c:pt>
                <c:pt idx="4">
                  <c:v>3.2548061838486207E-2</c:v>
                </c:pt>
                <c:pt idx="5">
                  <c:v>1.3921018875585073E-2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A6-4A6B-824B-0CA1FB8D4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286095"/>
        <c:axId val="844289423"/>
      </c:scatterChart>
      <c:valAx>
        <c:axId val="84428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289423"/>
        <c:crosses val="autoZero"/>
        <c:crossBetween val="midCat"/>
      </c:valAx>
      <c:valAx>
        <c:axId val="84428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286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343963254593174"/>
          <c:y val="0.31076334208223971"/>
          <c:w val="0.2383057742782152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152400</xdr:rowOff>
    </xdr:from>
    <xdr:to>
      <xdr:col>14</xdr:col>
      <xdr:colOff>476250</xdr:colOff>
      <xdr:row>22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7A5B0B-F1EA-460F-91B2-2902D48B47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14</xdr:col>
      <xdr:colOff>552450</xdr:colOff>
      <xdr:row>38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4398A5-98F2-416A-88E2-FAD475993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"/>
  <sheetViews>
    <sheetView tabSelected="1" workbookViewId="0">
      <selection activeCell="P14" sqref="P14"/>
    </sheetView>
  </sheetViews>
  <sheetFormatPr defaultRowHeight="14.5" x14ac:dyDescent="0.35"/>
  <cols>
    <col min="4" max="4" width="11.81640625" bestFit="1" customWidth="1"/>
    <col min="9" max="9" width="10.81640625" bestFit="1" customWidth="1"/>
    <col min="11" max="11" width="11.81640625" bestFit="1" customWidth="1"/>
  </cols>
  <sheetData>
    <row r="1" spans="1:21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35">
      <c r="A2" t="s">
        <v>20</v>
      </c>
      <c r="B2">
        <v>0.33413510000000002</v>
      </c>
      <c r="C2">
        <v>0.1025186</v>
      </c>
      <c r="D2">
        <v>7.6295600000000005E-2</v>
      </c>
      <c r="E2">
        <v>7.0274199999999995E-2</v>
      </c>
      <c r="F2">
        <v>6.3673400000000005E-2</v>
      </c>
      <c r="G2">
        <v>6.0826900000000003E-2</v>
      </c>
      <c r="H2">
        <v>5.0777099999999999E-2</v>
      </c>
      <c r="I2">
        <v>4.6638899999999997E-2</v>
      </c>
      <c r="J2">
        <v>4.2674499999999997E-2</v>
      </c>
      <c r="K2">
        <v>1.14228E-2</v>
      </c>
      <c r="L2">
        <v>9.2949799999999999E-2</v>
      </c>
      <c r="M2">
        <v>0.41345569999999998</v>
      </c>
      <c r="N2">
        <v>0.60604139999999995</v>
      </c>
      <c r="O2">
        <v>0.75188759999999999</v>
      </c>
      <c r="P2">
        <v>0.88061699999999998</v>
      </c>
      <c r="Q2">
        <v>1.0081830000000001</v>
      </c>
      <c r="R2">
        <v>1.1444319999999999</v>
      </c>
      <c r="S2">
        <v>1.317682</v>
      </c>
      <c r="T2">
        <v>1.5731619999999999</v>
      </c>
      <c r="U2">
        <v>2.2559520000000002</v>
      </c>
    </row>
    <row r="3" spans="1:21" x14ac:dyDescent="0.35">
      <c r="A3" t="s">
        <v>21</v>
      </c>
      <c r="B3">
        <v>0.5205611</v>
      </c>
      <c r="C3">
        <v>0.1630761</v>
      </c>
      <c r="D3">
        <v>8.9399199999999998E-2</v>
      </c>
      <c r="E3">
        <v>5.5419200000000002E-2</v>
      </c>
      <c r="F3">
        <v>4.8445799999999997E-2</v>
      </c>
      <c r="G3">
        <v>3.5906500000000001E-2</v>
      </c>
      <c r="H3">
        <v>3.63237E-2</v>
      </c>
      <c r="I3">
        <v>3.1075200000000001E-2</v>
      </c>
      <c r="J3">
        <v>1.2034899999999999E-2</v>
      </c>
      <c r="K3">
        <v>1.4314800000000001E-2</v>
      </c>
      <c r="L3">
        <v>3.72573E-2</v>
      </c>
      <c r="M3">
        <v>0.22720870000000001</v>
      </c>
      <c r="N3">
        <v>0.38520260000000001</v>
      </c>
      <c r="O3">
        <v>0.51825109999999996</v>
      </c>
      <c r="P3">
        <v>0.66249460000000004</v>
      </c>
      <c r="Q3">
        <v>0.83872950000000002</v>
      </c>
      <c r="R3">
        <v>1.0586420000000001</v>
      </c>
      <c r="S3">
        <v>1.336541</v>
      </c>
      <c r="T3">
        <v>1.778975</v>
      </c>
      <c r="U3">
        <v>3.2268300000000001</v>
      </c>
    </row>
    <row r="6" spans="1:21" x14ac:dyDescent="0.35">
      <c r="A6" t="s">
        <v>22</v>
      </c>
      <c r="B6">
        <v>0.41251604708297451</v>
      </c>
      <c r="C6">
        <v>0.34828807876816903</v>
      </c>
      <c r="D6">
        <v>0.13598223456525332</v>
      </c>
      <c r="E6">
        <v>5.6231691218581174E-2</v>
      </c>
      <c r="F6">
        <v>3.5215103417492184E-2</v>
      </c>
      <c r="G6">
        <v>2.3371674999189521E-2</v>
      </c>
      <c r="H6">
        <v>-8.0181875290876359E-4</v>
      </c>
      <c r="I6">
        <v>-8.0181876009518453E-4</v>
      </c>
      <c r="J6">
        <v>-8.0181847692031361E-4</v>
      </c>
      <c r="K6">
        <v>-2.6111805266993086E-3</v>
      </c>
      <c r="L6">
        <v>1.2820141716979599E-2</v>
      </c>
      <c r="M6">
        <v>1.2820141639281409E-2</v>
      </c>
      <c r="N6">
        <v>5.2729835048514452E-2</v>
      </c>
      <c r="O6">
        <v>0.38658248754291813</v>
      </c>
      <c r="P6">
        <v>0.59599948097089395</v>
      </c>
      <c r="Q6">
        <v>0.88306711415476657</v>
      </c>
      <c r="R6">
        <v>1.5625737511919831</v>
      </c>
      <c r="S6">
        <v>1.8266483827209161</v>
      </c>
      <c r="T6">
        <v>2.2863964230340295</v>
      </c>
      <c r="U6">
        <v>2.3794079208194616</v>
      </c>
    </row>
    <row r="7" spans="1:21" x14ac:dyDescent="0.35">
      <c r="A7" s="1" t="s">
        <v>32</v>
      </c>
      <c r="B7" s="1">
        <v>0.46718044086226967</v>
      </c>
      <c r="C7" s="1">
        <v>0.25218321967275936</v>
      </c>
      <c r="D7" s="1">
        <v>0.15780230434463285</v>
      </c>
      <c r="E7" s="1">
        <v>8.2800408143159851E-2</v>
      </c>
      <c r="F7" s="1">
        <v>3.2548061838486207E-2</v>
      </c>
      <c r="G7" s="1">
        <v>1.3921018875585073E-2</v>
      </c>
      <c r="H7" s="1">
        <v>0</v>
      </c>
      <c r="I7" s="1">
        <v>0</v>
      </c>
      <c r="J7" s="1">
        <v>0</v>
      </c>
      <c r="K7" s="1">
        <v>0</v>
      </c>
      <c r="L7" s="1">
        <v>2.1370294325643569E-2</v>
      </c>
      <c r="M7" s="1">
        <v>2.1370294323457682E-2</v>
      </c>
      <c r="N7" s="1">
        <v>2.2992419274560343E-2</v>
      </c>
      <c r="O7" s="1">
        <v>0.20109459715877173</v>
      </c>
      <c r="P7" s="1">
        <v>0.55671272945285155</v>
      </c>
      <c r="Q7" s="1">
        <v>1.1371364697140793</v>
      </c>
      <c r="R7" s="1">
        <v>1.6986429303692263</v>
      </c>
      <c r="S7" s="1">
        <v>1.9823202081322846</v>
      </c>
      <c r="T7" s="1">
        <v>2.1789590410822881</v>
      </c>
      <c r="U7" s="1">
        <v>2.1789590408164967</v>
      </c>
    </row>
    <row r="8" spans="1:21" x14ac:dyDescent="0.35">
      <c r="B8" t="s">
        <v>24</v>
      </c>
      <c r="C8" t="s">
        <v>25</v>
      </c>
      <c r="D8" t="s">
        <v>29</v>
      </c>
    </row>
    <row r="9" spans="1:21" x14ac:dyDescent="0.35">
      <c r="A9" t="s">
        <v>23</v>
      </c>
      <c r="B9">
        <f>+AVERAGE(B3:K3)</f>
        <v>0.10065564999999999</v>
      </c>
      <c r="C9">
        <f>+AVERAGE(B6:K6)</f>
        <v>0.10065881935350363</v>
      </c>
      <c r="D9">
        <f>+(C9/B9-1)^2</f>
        <v>9.9143683233360801E-10</v>
      </c>
      <c r="E9">
        <v>2014</v>
      </c>
    </row>
    <row r="10" spans="1:21" x14ac:dyDescent="0.35">
      <c r="A10" t="s">
        <v>26</v>
      </c>
      <c r="B10">
        <f>+STDEV(B3:K3)</f>
        <v>0.15405507059278981</v>
      </c>
      <c r="C10">
        <f>+STDEV(B6:K6)</f>
        <v>0.15405639396570758</v>
      </c>
      <c r="D10">
        <f t="shared" ref="D10:D13" si="0">+(C10/B10-1)^2</f>
        <v>7.3792545351834152E-11</v>
      </c>
      <c r="E10">
        <v>2014</v>
      </c>
    </row>
    <row r="11" spans="1:21" x14ac:dyDescent="0.35">
      <c r="A11" t="s">
        <v>27</v>
      </c>
      <c r="B11">
        <f>+STDEV(L3:U3)</f>
        <v>0.94020308657753049</v>
      </c>
      <c r="C11">
        <f>+STDEV(L6:U6)</f>
        <v>0.94026936606506273</v>
      </c>
      <c r="D11">
        <f t="shared" si="0"/>
        <v>4.9695256721554638E-9</v>
      </c>
      <c r="E11">
        <v>2014</v>
      </c>
    </row>
    <row r="12" spans="1:21" x14ac:dyDescent="0.35">
      <c r="A12" t="s">
        <v>28</v>
      </c>
      <c r="B12">
        <f>+CORREL(B2:K2,L2:U2)</f>
        <v>-0.71856456022999537</v>
      </c>
      <c r="C12">
        <f>+CORREL(B6:K6,L6:U6)</f>
        <v>-0.71870347796456269</v>
      </c>
      <c r="D12">
        <f t="shared" si="0"/>
        <v>3.7375223372450317E-8</v>
      </c>
      <c r="E12">
        <v>1967</v>
      </c>
    </row>
    <row r="13" spans="1:21" x14ac:dyDescent="0.35">
      <c r="A13" s="1" t="s">
        <v>31</v>
      </c>
      <c r="B13" s="1">
        <v>1</v>
      </c>
      <c r="C13" s="1">
        <f>+AVERAGE(L6:U6)</f>
        <v>0.99990456788397442</v>
      </c>
      <c r="D13" s="1">
        <f t="shared" si="0"/>
        <v>9.1072887691206094E-9</v>
      </c>
    </row>
    <row r="14" spans="1:21" x14ac:dyDescent="0.35">
      <c r="A14" t="s">
        <v>30</v>
      </c>
      <c r="D14">
        <f>+SUM(D9:D13)</f>
        <v>5.2517267191411833E-8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 Gomez</dc:creator>
  <cp:lastModifiedBy>Seb Gomez</cp:lastModifiedBy>
  <dcterms:created xsi:type="dcterms:W3CDTF">2015-06-05T18:17:20Z</dcterms:created>
  <dcterms:modified xsi:type="dcterms:W3CDTF">2022-04-27T20:31:28Z</dcterms:modified>
</cp:coreProperties>
</file>