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\Dropbox\LippiPerri_exercise\Excel files\"/>
    </mc:Choice>
  </mc:AlternateContent>
  <xr:revisionPtr revIDLastSave="0" documentId="13_ncr:1_{8645BB49-F1D9-4CB2-BBF6-923D2F577F3E}" xr6:coauthVersionLast="47" xr6:coauthVersionMax="47" xr10:uidLastSave="{00000000-0000-0000-0000-000000000000}"/>
  <bookViews>
    <workbookView xWindow="-110" yWindow="-110" windowWidth="19420" windowHeight="11620" activeTab="5" xr2:uid="{00000000-000D-0000-FFFF-FFFF00000000}"/>
  </bookViews>
  <sheets>
    <sheet name="temp1_10pct" sheetId="1" r:id="rId1"/>
    <sheet name="replication_10pct" sheetId="2" r:id="rId2"/>
    <sheet name="temp1_90pct" sheetId="7" r:id="rId3"/>
    <sheet name="replication_90pct" sheetId="8" r:id="rId4"/>
    <sheet name="Comparison_Gamma" sheetId="9" r:id="rId5"/>
    <sheet name="Comparison_Fig3" sheetId="11" r:id="rId6"/>
    <sheet name="Comparison_Fig4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8" i="11" l="1"/>
  <c r="R38" i="11"/>
  <c r="Q38" i="11"/>
  <c r="K38" i="11"/>
  <c r="J38" i="11"/>
  <c r="I38" i="11"/>
  <c r="S37" i="11"/>
  <c r="R37" i="11"/>
  <c r="Q37" i="11"/>
  <c r="K37" i="11"/>
  <c r="J37" i="11"/>
  <c r="I37" i="11"/>
  <c r="S36" i="11"/>
  <c r="R36" i="11"/>
  <c r="Q36" i="11"/>
  <c r="K36" i="11"/>
  <c r="J36" i="11"/>
  <c r="I36" i="11"/>
  <c r="S35" i="11"/>
  <c r="R35" i="11"/>
  <c r="Q35" i="11"/>
  <c r="K35" i="11"/>
  <c r="J35" i="11"/>
  <c r="I35" i="11"/>
  <c r="S34" i="11"/>
  <c r="R34" i="11"/>
  <c r="Q34" i="11"/>
  <c r="K34" i="11"/>
  <c r="J34" i="11"/>
  <c r="I34" i="11"/>
  <c r="S33" i="11"/>
  <c r="R33" i="11"/>
  <c r="Q33" i="11"/>
  <c r="K33" i="11"/>
  <c r="J33" i="11"/>
  <c r="I33" i="11"/>
  <c r="S32" i="11"/>
  <c r="R32" i="11"/>
  <c r="Q32" i="11"/>
  <c r="K32" i="11"/>
  <c r="J32" i="11"/>
  <c r="I32" i="11"/>
  <c r="S31" i="11"/>
  <c r="R31" i="11"/>
  <c r="Q31" i="11"/>
  <c r="K31" i="11"/>
  <c r="J31" i="11"/>
  <c r="I31" i="11"/>
  <c r="S30" i="11"/>
  <c r="R30" i="11"/>
  <c r="Q30" i="11"/>
  <c r="K30" i="11"/>
  <c r="J30" i="11"/>
  <c r="I30" i="11"/>
  <c r="S29" i="11"/>
  <c r="R29" i="11"/>
  <c r="Q29" i="11"/>
  <c r="K29" i="11"/>
  <c r="J29" i="11"/>
  <c r="I29" i="11"/>
  <c r="S28" i="11"/>
  <c r="R28" i="11"/>
  <c r="Q28" i="11"/>
  <c r="K28" i="11"/>
  <c r="J28" i="11"/>
  <c r="I28" i="11"/>
  <c r="S27" i="11"/>
  <c r="R27" i="11"/>
  <c r="Q27" i="11"/>
  <c r="K27" i="11"/>
  <c r="J27" i="11"/>
  <c r="I27" i="11"/>
  <c r="S26" i="11"/>
  <c r="R26" i="11"/>
  <c r="Q26" i="11"/>
  <c r="K26" i="11"/>
  <c r="J26" i="11"/>
  <c r="I26" i="11"/>
  <c r="S25" i="11"/>
  <c r="R25" i="11"/>
  <c r="Q25" i="11"/>
  <c r="K25" i="11"/>
  <c r="J25" i="11"/>
  <c r="I25" i="11"/>
  <c r="S24" i="11"/>
  <c r="R24" i="11"/>
  <c r="Q24" i="11"/>
  <c r="K24" i="11"/>
  <c r="J24" i="11"/>
  <c r="I24" i="11"/>
  <c r="S23" i="11"/>
  <c r="R23" i="11"/>
  <c r="Q23" i="11"/>
  <c r="K23" i="11"/>
  <c r="J23" i="11"/>
  <c r="I23" i="11"/>
  <c r="S22" i="11"/>
  <c r="R22" i="11"/>
  <c r="Q22" i="11"/>
  <c r="K22" i="11"/>
  <c r="J22" i="11"/>
  <c r="I22" i="11"/>
  <c r="S21" i="11"/>
  <c r="R21" i="11"/>
  <c r="Q21" i="11"/>
  <c r="K21" i="11"/>
  <c r="J21" i="11"/>
  <c r="I21" i="11"/>
  <c r="S20" i="11"/>
  <c r="R20" i="11"/>
  <c r="Q20" i="11"/>
  <c r="K20" i="11"/>
  <c r="J20" i="11"/>
  <c r="I20" i="11"/>
  <c r="S19" i="11"/>
  <c r="R19" i="11"/>
  <c r="Q19" i="11"/>
  <c r="K19" i="11"/>
  <c r="J19" i="11"/>
  <c r="I19" i="11"/>
  <c r="S18" i="11"/>
  <c r="R18" i="11"/>
  <c r="Q18" i="11"/>
  <c r="K18" i="11"/>
  <c r="J18" i="11"/>
  <c r="I18" i="11"/>
  <c r="S17" i="11"/>
  <c r="R17" i="11"/>
  <c r="Q17" i="11"/>
  <c r="K17" i="11"/>
  <c r="J17" i="11"/>
  <c r="I17" i="11"/>
  <c r="S16" i="11"/>
  <c r="R16" i="11"/>
  <c r="Q16" i="11"/>
  <c r="K16" i="11"/>
  <c r="J16" i="11"/>
  <c r="I16" i="11"/>
  <c r="S15" i="11"/>
  <c r="R15" i="11"/>
  <c r="Q15" i="11"/>
  <c r="K15" i="11"/>
  <c r="J15" i="11"/>
  <c r="I15" i="11"/>
  <c r="S14" i="11"/>
  <c r="R14" i="11"/>
  <c r="Q14" i="11"/>
  <c r="K14" i="11"/>
  <c r="J14" i="11"/>
  <c r="I14" i="11"/>
  <c r="S13" i="11"/>
  <c r="R13" i="11"/>
  <c r="Q13" i="11"/>
  <c r="K13" i="11"/>
  <c r="J13" i="11"/>
  <c r="I13" i="11"/>
  <c r="S12" i="11"/>
  <c r="R12" i="11"/>
  <c r="Q12" i="11"/>
  <c r="K12" i="11"/>
  <c r="J12" i="11"/>
  <c r="I12" i="11"/>
  <c r="S11" i="11"/>
  <c r="R11" i="11"/>
  <c r="Q11" i="11"/>
  <c r="K11" i="11"/>
  <c r="J11" i="11"/>
  <c r="I11" i="11"/>
  <c r="S10" i="11"/>
  <c r="R10" i="11"/>
  <c r="Q10" i="11"/>
  <c r="K10" i="11"/>
  <c r="J10" i="11"/>
  <c r="I10" i="11"/>
  <c r="S9" i="11"/>
  <c r="R9" i="11"/>
  <c r="Q9" i="11"/>
  <c r="K9" i="11"/>
  <c r="J9" i="11"/>
  <c r="I9" i="11"/>
  <c r="S8" i="11"/>
  <c r="R8" i="11"/>
  <c r="Q8" i="11"/>
  <c r="K8" i="11"/>
  <c r="J8" i="11"/>
  <c r="I8" i="11"/>
  <c r="S7" i="11"/>
  <c r="R7" i="11"/>
  <c r="Q7" i="11"/>
  <c r="K7" i="11"/>
  <c r="J7" i="11"/>
  <c r="I7" i="11"/>
  <c r="S6" i="11"/>
  <c r="R6" i="11"/>
  <c r="Q6" i="11"/>
  <c r="K6" i="11"/>
  <c r="J6" i="11"/>
  <c r="I6" i="11"/>
  <c r="S5" i="11"/>
  <c r="R5" i="11"/>
  <c r="Q5" i="11"/>
  <c r="K5" i="11"/>
  <c r="J5" i="11"/>
  <c r="I5" i="11"/>
  <c r="S4" i="11"/>
  <c r="R4" i="11"/>
  <c r="Q4" i="11"/>
  <c r="K4" i="11"/>
  <c r="J4" i="11"/>
  <c r="I4" i="11"/>
  <c r="S3" i="11"/>
  <c r="R3" i="11"/>
  <c r="Q3" i="11"/>
  <c r="K3" i="11"/>
  <c r="J3" i="11"/>
  <c r="I3" i="11"/>
  <c r="S2" i="11"/>
  <c r="R2" i="11"/>
  <c r="Q2" i="11"/>
  <c r="K2" i="11"/>
  <c r="J2" i="11"/>
  <c r="I2" i="11"/>
  <c r="Q3" i="10"/>
  <c r="R3" i="10"/>
  <c r="S3" i="10"/>
  <c r="Q4" i="10"/>
  <c r="R4" i="10"/>
  <c r="S4" i="10"/>
  <c r="Q5" i="10"/>
  <c r="R5" i="10"/>
  <c r="S5" i="10"/>
  <c r="Q6" i="10"/>
  <c r="R6" i="10"/>
  <c r="S6" i="10"/>
  <c r="Q7" i="10"/>
  <c r="R7" i="10"/>
  <c r="S7" i="10"/>
  <c r="Q8" i="10"/>
  <c r="R8" i="10"/>
  <c r="S8" i="10"/>
  <c r="Q9" i="10"/>
  <c r="R9" i="10"/>
  <c r="S9" i="10"/>
  <c r="Q10" i="10"/>
  <c r="R10" i="10"/>
  <c r="S10" i="10"/>
  <c r="Q11" i="10"/>
  <c r="R11" i="10"/>
  <c r="S11" i="10"/>
  <c r="Q12" i="10"/>
  <c r="R12" i="10"/>
  <c r="S12" i="10"/>
  <c r="Q13" i="10"/>
  <c r="R13" i="10"/>
  <c r="S13" i="10"/>
  <c r="Q14" i="10"/>
  <c r="R14" i="10"/>
  <c r="S14" i="10"/>
  <c r="Q15" i="10"/>
  <c r="R15" i="10"/>
  <c r="S15" i="10"/>
  <c r="Q16" i="10"/>
  <c r="R16" i="10"/>
  <c r="S16" i="10"/>
  <c r="Q17" i="10"/>
  <c r="R17" i="10"/>
  <c r="S17" i="10"/>
  <c r="Q18" i="10"/>
  <c r="R18" i="10"/>
  <c r="S18" i="10"/>
  <c r="Q19" i="10"/>
  <c r="R19" i="10"/>
  <c r="S19" i="10"/>
  <c r="Q20" i="10"/>
  <c r="R20" i="10"/>
  <c r="S20" i="10"/>
  <c r="Q21" i="10"/>
  <c r="R21" i="10"/>
  <c r="S21" i="10"/>
  <c r="Q22" i="10"/>
  <c r="R22" i="10"/>
  <c r="S22" i="10"/>
  <c r="Q23" i="10"/>
  <c r="R23" i="10"/>
  <c r="S23" i="10"/>
  <c r="Q24" i="10"/>
  <c r="R24" i="10"/>
  <c r="S24" i="10"/>
  <c r="Q25" i="10"/>
  <c r="R25" i="10"/>
  <c r="S25" i="10"/>
  <c r="Q26" i="10"/>
  <c r="R26" i="10"/>
  <c r="S26" i="10"/>
  <c r="Q27" i="10"/>
  <c r="R27" i="10"/>
  <c r="S27" i="10"/>
  <c r="Q28" i="10"/>
  <c r="R28" i="10"/>
  <c r="S28" i="10"/>
  <c r="Q29" i="10"/>
  <c r="R29" i="10"/>
  <c r="S29" i="10"/>
  <c r="Q30" i="10"/>
  <c r="R30" i="10"/>
  <c r="S30" i="10"/>
  <c r="Q31" i="10"/>
  <c r="R31" i="10"/>
  <c r="S31" i="10"/>
  <c r="Q32" i="10"/>
  <c r="R32" i="10"/>
  <c r="S32" i="10"/>
  <c r="Q33" i="10"/>
  <c r="R33" i="10"/>
  <c r="S33" i="10"/>
  <c r="Q34" i="10"/>
  <c r="R34" i="10"/>
  <c r="S34" i="10"/>
  <c r="Q35" i="10"/>
  <c r="R35" i="10"/>
  <c r="S35" i="10"/>
  <c r="Q36" i="10"/>
  <c r="R36" i="10"/>
  <c r="S36" i="10"/>
  <c r="Q37" i="10"/>
  <c r="R37" i="10"/>
  <c r="S37" i="10"/>
  <c r="Q38" i="10"/>
  <c r="R38" i="10"/>
  <c r="S38" i="10"/>
  <c r="R2" i="10"/>
  <c r="S2" i="10"/>
  <c r="Q2" i="10"/>
  <c r="I3" i="10"/>
  <c r="J3" i="10"/>
  <c r="K3" i="10"/>
  <c r="I4" i="10"/>
  <c r="J4" i="10"/>
  <c r="K4" i="10"/>
  <c r="I5" i="10"/>
  <c r="J5" i="10"/>
  <c r="K5" i="10"/>
  <c r="I6" i="10"/>
  <c r="J6" i="10"/>
  <c r="K6" i="10"/>
  <c r="I7" i="10"/>
  <c r="J7" i="10"/>
  <c r="K7" i="10"/>
  <c r="I8" i="10"/>
  <c r="J8" i="10"/>
  <c r="K8" i="10"/>
  <c r="I9" i="10"/>
  <c r="J9" i="10"/>
  <c r="K9" i="10"/>
  <c r="I10" i="10"/>
  <c r="J10" i="10"/>
  <c r="K10" i="10"/>
  <c r="I11" i="10"/>
  <c r="J11" i="10"/>
  <c r="K11" i="10"/>
  <c r="I12" i="10"/>
  <c r="J12" i="10"/>
  <c r="K12" i="10"/>
  <c r="I13" i="10"/>
  <c r="J13" i="10"/>
  <c r="K13" i="10"/>
  <c r="I14" i="10"/>
  <c r="J14" i="10"/>
  <c r="K14" i="10"/>
  <c r="I15" i="10"/>
  <c r="J15" i="10"/>
  <c r="K15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I24" i="10"/>
  <c r="J24" i="10"/>
  <c r="K24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I31" i="10"/>
  <c r="J31" i="10"/>
  <c r="K31" i="10"/>
  <c r="I32" i="10"/>
  <c r="J32" i="10"/>
  <c r="K32" i="10"/>
  <c r="I33" i="10"/>
  <c r="J33" i="10"/>
  <c r="K33" i="10"/>
  <c r="I34" i="10"/>
  <c r="J34" i="10"/>
  <c r="K34" i="10"/>
  <c r="I35" i="10"/>
  <c r="J35" i="10"/>
  <c r="K35" i="10"/>
  <c r="I36" i="10"/>
  <c r="J36" i="10"/>
  <c r="K36" i="10"/>
  <c r="I37" i="10"/>
  <c r="J37" i="10"/>
  <c r="K37" i="10"/>
  <c r="I38" i="10"/>
  <c r="J38" i="10"/>
  <c r="K38" i="10"/>
  <c r="K2" i="10"/>
  <c r="J2" i="10"/>
  <c r="I2" i="10"/>
  <c r="F3" i="9" l="1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G2" i="9"/>
  <c r="F2" i="9"/>
  <c r="B30" i="8" l="1"/>
  <c r="D30" i="8" s="1"/>
  <c r="C30" i="8"/>
  <c r="E30" i="8"/>
  <c r="F30" i="8"/>
  <c r="G30" i="8"/>
  <c r="B31" i="8"/>
  <c r="D31" i="8" s="1"/>
  <c r="C31" i="8"/>
  <c r="E31" i="8"/>
  <c r="F31" i="8"/>
  <c r="G31" i="8"/>
  <c r="B32" i="8"/>
  <c r="C32" i="8"/>
  <c r="D32" i="8" s="1"/>
  <c r="E32" i="8"/>
  <c r="F32" i="8"/>
  <c r="G32" i="8"/>
  <c r="B33" i="8"/>
  <c r="C33" i="8"/>
  <c r="E33" i="8"/>
  <c r="F33" i="8"/>
  <c r="G33" i="8"/>
  <c r="B34" i="8"/>
  <c r="C34" i="8"/>
  <c r="E34" i="8"/>
  <c r="F34" i="8"/>
  <c r="G34" i="8"/>
  <c r="B35" i="8"/>
  <c r="C35" i="8"/>
  <c r="E35" i="8"/>
  <c r="F35" i="8"/>
  <c r="G35" i="8"/>
  <c r="B36" i="8"/>
  <c r="C36" i="8"/>
  <c r="D36" i="8" s="1"/>
  <c r="E36" i="8"/>
  <c r="F36" i="8"/>
  <c r="G36" i="8"/>
  <c r="B37" i="8"/>
  <c r="C37" i="8"/>
  <c r="D37" i="8" s="1"/>
  <c r="E37" i="8"/>
  <c r="F37" i="8"/>
  <c r="G37" i="8"/>
  <c r="B38" i="8"/>
  <c r="C38" i="8"/>
  <c r="E38" i="8"/>
  <c r="F38" i="8"/>
  <c r="G38" i="8"/>
  <c r="G29" i="8"/>
  <c r="F29" i="8"/>
  <c r="E29" i="8"/>
  <c r="C29" i="8"/>
  <c r="D29" i="8" s="1"/>
  <c r="B29" i="8"/>
  <c r="G28" i="8"/>
  <c r="F28" i="8"/>
  <c r="E28" i="8"/>
  <c r="C28" i="8"/>
  <c r="B28" i="8"/>
  <c r="B3" i="8"/>
  <c r="C3" i="8"/>
  <c r="E3" i="8"/>
  <c r="F3" i="8"/>
  <c r="G3" i="8"/>
  <c r="B4" i="8"/>
  <c r="D4" i="8" s="1"/>
  <c r="C4" i="8"/>
  <c r="E4" i="8"/>
  <c r="F4" i="8"/>
  <c r="G4" i="8"/>
  <c r="B5" i="8"/>
  <c r="C5" i="8"/>
  <c r="D5" i="8"/>
  <c r="E5" i="8"/>
  <c r="F5" i="8"/>
  <c r="G5" i="8"/>
  <c r="B6" i="8"/>
  <c r="C6" i="8"/>
  <c r="E6" i="8"/>
  <c r="F6" i="8"/>
  <c r="G6" i="8"/>
  <c r="B7" i="8"/>
  <c r="D7" i="8" s="1"/>
  <c r="C7" i="8"/>
  <c r="E7" i="8"/>
  <c r="F7" i="8"/>
  <c r="G7" i="8"/>
  <c r="B8" i="8"/>
  <c r="C8" i="8"/>
  <c r="E8" i="8"/>
  <c r="F8" i="8"/>
  <c r="G8" i="8"/>
  <c r="B9" i="8"/>
  <c r="C9" i="8"/>
  <c r="E9" i="8"/>
  <c r="F9" i="8"/>
  <c r="G9" i="8"/>
  <c r="B10" i="8"/>
  <c r="C10" i="8"/>
  <c r="E10" i="8"/>
  <c r="F10" i="8"/>
  <c r="G10" i="8"/>
  <c r="B11" i="8"/>
  <c r="D11" i="8" s="1"/>
  <c r="C11" i="8"/>
  <c r="E11" i="8"/>
  <c r="F11" i="8"/>
  <c r="G11" i="8"/>
  <c r="B12" i="8"/>
  <c r="C12" i="8"/>
  <c r="E12" i="8"/>
  <c r="F12" i="8"/>
  <c r="G12" i="8"/>
  <c r="B13" i="8"/>
  <c r="D13" i="8" s="1"/>
  <c r="C13" i="8"/>
  <c r="E13" i="8"/>
  <c r="F13" i="8"/>
  <c r="G13" i="8"/>
  <c r="B14" i="8"/>
  <c r="D14" i="8" s="1"/>
  <c r="C14" i="8"/>
  <c r="E14" i="8"/>
  <c r="F14" i="8"/>
  <c r="G14" i="8"/>
  <c r="B15" i="8"/>
  <c r="C15" i="8"/>
  <c r="D15" i="8"/>
  <c r="E15" i="8"/>
  <c r="F15" i="8"/>
  <c r="G15" i="8"/>
  <c r="B16" i="8"/>
  <c r="C16" i="8"/>
  <c r="E16" i="8"/>
  <c r="F16" i="8"/>
  <c r="G16" i="8"/>
  <c r="B17" i="8"/>
  <c r="D17" i="8" s="1"/>
  <c r="C17" i="8"/>
  <c r="E17" i="8"/>
  <c r="F17" i="8"/>
  <c r="G17" i="8"/>
  <c r="B18" i="8"/>
  <c r="C18" i="8"/>
  <c r="E18" i="8"/>
  <c r="F18" i="8"/>
  <c r="G18" i="8"/>
  <c r="B19" i="8"/>
  <c r="C19" i="8"/>
  <c r="E19" i="8"/>
  <c r="F19" i="8"/>
  <c r="G19" i="8"/>
  <c r="B20" i="8"/>
  <c r="C20" i="8"/>
  <c r="E20" i="8"/>
  <c r="F20" i="8"/>
  <c r="G20" i="8"/>
  <c r="B21" i="8"/>
  <c r="C21" i="8"/>
  <c r="D21" i="8"/>
  <c r="E21" i="8"/>
  <c r="F21" i="8"/>
  <c r="G21" i="8"/>
  <c r="B22" i="8"/>
  <c r="C22" i="8"/>
  <c r="E22" i="8"/>
  <c r="F22" i="8"/>
  <c r="G22" i="8"/>
  <c r="B23" i="8"/>
  <c r="D23" i="8" s="1"/>
  <c r="C23" i="8"/>
  <c r="E23" i="8"/>
  <c r="F23" i="8"/>
  <c r="G23" i="8"/>
  <c r="B24" i="8"/>
  <c r="C24" i="8"/>
  <c r="E24" i="8"/>
  <c r="F24" i="8"/>
  <c r="G24" i="8"/>
  <c r="B25" i="8"/>
  <c r="C25" i="8"/>
  <c r="E25" i="8"/>
  <c r="F25" i="8"/>
  <c r="G25" i="8"/>
  <c r="B26" i="8"/>
  <c r="C26" i="8"/>
  <c r="E26" i="8"/>
  <c r="F26" i="8"/>
  <c r="G26" i="8"/>
  <c r="B27" i="8"/>
  <c r="D27" i="8" s="1"/>
  <c r="C27" i="8"/>
  <c r="E27" i="8"/>
  <c r="F27" i="8"/>
  <c r="G27" i="8"/>
  <c r="G2" i="8"/>
  <c r="F2" i="8"/>
  <c r="E2" i="8"/>
  <c r="C2" i="8"/>
  <c r="B2" i="8"/>
  <c r="D35" i="8" l="1"/>
  <c r="D25" i="8"/>
  <c r="D22" i="8"/>
  <c r="D19" i="8"/>
  <c r="D9" i="8"/>
  <c r="D6" i="8"/>
  <c r="D3" i="8"/>
  <c r="D33" i="8"/>
  <c r="D38" i="8"/>
  <c r="D34" i="8"/>
  <c r="D24" i="8"/>
  <c r="D16" i="8"/>
  <c r="D8" i="8"/>
  <c r="D26" i="8"/>
  <c r="D18" i="8"/>
  <c r="D10" i="8"/>
  <c r="D20" i="8"/>
  <c r="D12" i="8"/>
  <c r="D28" i="8"/>
  <c r="D2" i="8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G2" i="2"/>
  <c r="F2" i="2"/>
  <c r="E2" i="2"/>
  <c r="B30" i="2"/>
  <c r="C30" i="2"/>
  <c r="B31" i="2"/>
  <c r="C31" i="2"/>
  <c r="B32" i="2"/>
  <c r="C32" i="2"/>
  <c r="B33" i="2"/>
  <c r="D33" i="2" s="1"/>
  <c r="C33" i="2"/>
  <c r="B34" i="2"/>
  <c r="C34" i="2"/>
  <c r="B35" i="2"/>
  <c r="D35" i="2" s="1"/>
  <c r="C35" i="2"/>
  <c r="B36" i="2"/>
  <c r="D36" i="2" s="1"/>
  <c r="C36" i="2"/>
  <c r="B37" i="2"/>
  <c r="C37" i="2"/>
  <c r="B38" i="2"/>
  <c r="C38" i="2"/>
  <c r="B3" i="2"/>
  <c r="C3" i="2"/>
  <c r="B4" i="2"/>
  <c r="C4" i="2"/>
  <c r="B5" i="2"/>
  <c r="C5" i="2"/>
  <c r="B6" i="2"/>
  <c r="D6" i="2" s="1"/>
  <c r="C6" i="2"/>
  <c r="B7" i="2"/>
  <c r="C7" i="2"/>
  <c r="B8" i="2"/>
  <c r="D8" i="2" s="1"/>
  <c r="C8" i="2"/>
  <c r="B9" i="2"/>
  <c r="C9" i="2"/>
  <c r="B10" i="2"/>
  <c r="C10" i="2"/>
  <c r="B11" i="2"/>
  <c r="C11" i="2"/>
  <c r="D11" i="2" s="1"/>
  <c r="B12" i="2"/>
  <c r="C12" i="2"/>
  <c r="B13" i="2"/>
  <c r="C13" i="2"/>
  <c r="B14" i="2"/>
  <c r="D14" i="2" s="1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2" i="2"/>
  <c r="B2" i="2"/>
  <c r="D34" i="2" l="1"/>
  <c r="D25" i="2"/>
  <c r="D23" i="2"/>
  <c r="D17" i="2"/>
  <c r="D37" i="2"/>
  <c r="D32" i="2"/>
  <c r="D2" i="2"/>
  <c r="D24" i="2"/>
  <c r="D15" i="2"/>
  <c r="D26" i="2"/>
  <c r="D27" i="2"/>
  <c r="D16" i="2"/>
  <c r="D22" i="2"/>
  <c r="D18" i="2"/>
  <c r="D9" i="2"/>
  <c r="D28" i="2"/>
  <c r="D4" i="2"/>
  <c r="D10" i="2"/>
  <c r="D7" i="2"/>
  <c r="D30" i="2"/>
  <c r="D20" i="2"/>
  <c r="D19" i="2"/>
  <c r="D12" i="2"/>
  <c r="D5" i="2"/>
  <c r="D3" i="2"/>
  <c r="D13" i="2"/>
  <c r="D38" i="2"/>
  <c r="D29" i="2"/>
  <c r="D21" i="2"/>
  <c r="D31" i="2"/>
</calcChain>
</file>

<file path=xl/sharedStrings.xml><?xml version="1.0" encoding="utf-8"?>
<sst xmlns="http://schemas.openxmlformats.org/spreadsheetml/2006/main" count="104" uniqueCount="37">
  <si>
    <t>E(g)</t>
  </si>
  <si>
    <t>cov(g,s)</t>
  </si>
  <si>
    <t>Gamma</t>
  </si>
  <si>
    <t>sigma(g)</t>
  </si>
  <si>
    <t>corr(g,s)</t>
  </si>
  <si>
    <t>sigma(s)</t>
  </si>
  <si>
    <t>Growth</t>
  </si>
  <si>
    <t>ypc</t>
  </si>
  <si>
    <t>ypc_r</t>
  </si>
  <si>
    <t>pss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</si>
  <si>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</si>
  <si>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</si>
  <si>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</si>
  <si>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</si>
  <si>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</si>
  <si>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</si>
  <si>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</si>
  <si>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</si>
  <si>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</si>
  <si>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</si>
  <si>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</si>
  <si>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</si>
  <si>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</si>
  <si>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</si>
  <si>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</si>
  <si>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</si>
  <si>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</si>
  <si>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</si>
  <si>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</si>
  <si>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</si>
  <si>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f0</t>
  </si>
  <si>
    <t>10pct</t>
  </si>
  <si>
    <t>90pct</t>
  </si>
  <si>
    <t>Original</t>
  </si>
  <si>
    <t>Differences</t>
  </si>
  <si>
    <t>No top decile</t>
  </si>
  <si>
    <t>No bottom 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</si>
</sst>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replication_10pct!$B$1</c:f>
              <c:strCache>
                <c:ptCount val="1"/>
                <c:pt idx="0">
                  <c:v>E(g)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replication_10pct!$A$2:$A$38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replication_10pct!$B$2:$B$37</c:f>
              <c:numCache>
                <c:formatCode>General</c:formatCode>
                <c:ptCount val="36"/>
                <c:pt idx="0">
                  <c:v>5.9174331221264143E-2</c:v>
                </c:pt>
                <c:pt idx="1">
                  <c:v>6.0025537111902741E-2</c:v>
                </c:pt>
                <c:pt idx="2">
                  <c:v>6.3397820186896964E-2</c:v>
                </c:pt>
                <c:pt idx="3">
                  <c:v>5.6930062591773224E-2</c:v>
                </c:pt>
                <c:pt idx="4">
                  <c:v>4.3478528811812446E-2</c:v>
                </c:pt>
                <c:pt idx="5">
                  <c:v>4.017385065682906E-2</c:v>
                </c:pt>
                <c:pt idx="6">
                  <c:v>3.4779468551799322E-2</c:v>
                </c:pt>
                <c:pt idx="7">
                  <c:v>5.1382895193493747E-2</c:v>
                </c:pt>
                <c:pt idx="8">
                  <c:v>6.5967587771491559E-2</c:v>
                </c:pt>
                <c:pt idx="9">
                  <c:v>4.6064545247849288E-2</c:v>
                </c:pt>
                <c:pt idx="10">
                  <c:v>3.5290956815640893E-2</c:v>
                </c:pt>
                <c:pt idx="11">
                  <c:v>1.8290157455101985E-2</c:v>
                </c:pt>
                <c:pt idx="12">
                  <c:v>1.8796611314311318E-2</c:v>
                </c:pt>
                <c:pt idx="13">
                  <c:v>4.0137023603656806E-2</c:v>
                </c:pt>
                <c:pt idx="14">
                  <c:v>4.8595937979062295E-2</c:v>
                </c:pt>
                <c:pt idx="15">
                  <c:v>5.6536845280237967E-2</c:v>
                </c:pt>
                <c:pt idx="16">
                  <c:v>6.1465791108030451E-2</c:v>
                </c:pt>
                <c:pt idx="17">
                  <c:v>4.8065698384644182E-2</c:v>
                </c:pt>
                <c:pt idx="18">
                  <c:v>4.6667545772748564E-2</c:v>
                </c:pt>
                <c:pt idx="19">
                  <c:v>4.2076012945439223E-2</c:v>
                </c:pt>
                <c:pt idx="20">
                  <c:v>3.0686039729762117E-2</c:v>
                </c:pt>
                <c:pt idx="21">
                  <c:v>3.3405592316939639E-2</c:v>
                </c:pt>
                <c:pt idx="22">
                  <c:v>3.2841284135355545E-2</c:v>
                </c:pt>
                <c:pt idx="23">
                  <c:v>3.5418443023997416E-2</c:v>
                </c:pt>
                <c:pt idx="24">
                  <c:v>4.2184324782590335E-2</c:v>
                </c:pt>
                <c:pt idx="25">
                  <c:v>4.597242217932461E-2</c:v>
                </c:pt>
                <c:pt idx="26">
                  <c:v>6.5779547233756716E-2</c:v>
                </c:pt>
                <c:pt idx="27">
                  <c:v>6.6892218879008467E-2</c:v>
                </c:pt>
                <c:pt idx="28">
                  <c:v>4.1538894479873537E-2</c:v>
                </c:pt>
                <c:pt idx="29">
                  <c:v>3.3771648548744995E-2</c:v>
                </c:pt>
                <c:pt idx="30">
                  <c:v>4.1148121358725843E-2</c:v>
                </c:pt>
                <c:pt idx="31">
                  <c:v>3.4481323691636291E-2</c:v>
                </c:pt>
                <c:pt idx="32">
                  <c:v>1.7496519038143376E-2</c:v>
                </c:pt>
                <c:pt idx="33">
                  <c:v>1.7520382296102442E-2</c:v>
                </c:pt>
                <c:pt idx="34">
                  <c:v>5.8583804541571305E-2</c:v>
                </c:pt>
                <c:pt idx="35">
                  <c:v>5.5667320172439715E-2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4992-9400-2242DDF2AD8D}"/>
            </c:ext>
          </c:extLst>
        </c:ser>
        <c:ser>
          <c:idx val="1"/>
          <c:order val="1"/>
          <c:tx>
            <c:strRef>
              <c:f>replication_10pct!$C$1</c:f>
              <c:strCache>
                <c:ptCount val="1"/>
                <c:pt idx="0">
                  <c:v>cov(g,s)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replication_10pct!$A$2:$A$38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replication_10pct!$C$2:$C$37</c:f>
              <c:numCache>
                <c:formatCode>General</c:formatCode>
                <c:ptCount val="36"/>
                <c:pt idx="0">
                  <c:v>-1.2079852687409085E-2</c:v>
                </c:pt>
                <c:pt idx="1">
                  <c:v>-1.505436241223985E-2</c:v>
                </c:pt>
                <c:pt idx="2">
                  <c:v>-1.4091774827836901E-2</c:v>
                </c:pt>
                <c:pt idx="3">
                  <c:v>-1.1967342450545303E-2</c:v>
                </c:pt>
                <c:pt idx="4">
                  <c:v>-1.3962359382713434E-2</c:v>
                </c:pt>
                <c:pt idx="5">
                  <c:v>-1.2571301466539064E-2</c:v>
                </c:pt>
                <c:pt idx="6">
                  <c:v>-1.3115339341957619E-2</c:v>
                </c:pt>
                <c:pt idx="7">
                  <c:v>-1.7514042452926031E-2</c:v>
                </c:pt>
                <c:pt idx="8">
                  <c:v>-2.2586312698541951E-2</c:v>
                </c:pt>
                <c:pt idx="9">
                  <c:v>-1.9001014596809772E-2</c:v>
                </c:pt>
                <c:pt idx="10">
                  <c:v>-1.7720129338060255E-2</c:v>
                </c:pt>
                <c:pt idx="11">
                  <c:v>-1.1437413553817844E-2</c:v>
                </c:pt>
                <c:pt idx="12">
                  <c:v>-1.1630064110960769E-2</c:v>
                </c:pt>
                <c:pt idx="13">
                  <c:v>-1.3096854378657402E-2</c:v>
                </c:pt>
                <c:pt idx="14">
                  <c:v>-1.3814312833261445E-2</c:v>
                </c:pt>
                <c:pt idx="15">
                  <c:v>-1.7958959887042932E-2</c:v>
                </c:pt>
                <c:pt idx="16">
                  <c:v>-1.6712067311206523E-2</c:v>
                </c:pt>
                <c:pt idx="17">
                  <c:v>-1.6068276725781493E-2</c:v>
                </c:pt>
                <c:pt idx="18">
                  <c:v>-2.0846534255283274E-2</c:v>
                </c:pt>
                <c:pt idx="19">
                  <c:v>-2.1735534777150487E-2</c:v>
                </c:pt>
                <c:pt idx="20">
                  <c:v>-2.2756270732347754E-2</c:v>
                </c:pt>
                <c:pt idx="21">
                  <c:v>-2.5869755721901665E-2</c:v>
                </c:pt>
                <c:pt idx="22">
                  <c:v>-2.0632636128659943E-2</c:v>
                </c:pt>
                <c:pt idx="23">
                  <c:v>-1.5414320760609954E-2</c:v>
                </c:pt>
                <c:pt idx="24">
                  <c:v>-1.7671739341617271E-2</c:v>
                </c:pt>
                <c:pt idx="25">
                  <c:v>-2.3407176427683456E-2</c:v>
                </c:pt>
                <c:pt idx="26">
                  <c:v>-2.1788623230030398E-2</c:v>
                </c:pt>
                <c:pt idx="27">
                  <c:v>-2.4075047637094109E-2</c:v>
                </c:pt>
                <c:pt idx="28">
                  <c:v>-2.3996156365759122E-2</c:v>
                </c:pt>
                <c:pt idx="29">
                  <c:v>-1.6864939959076005E-2</c:v>
                </c:pt>
                <c:pt idx="30">
                  <c:v>-2.5746472721035474E-2</c:v>
                </c:pt>
                <c:pt idx="31">
                  <c:v>-2.7922930778858303E-2</c:v>
                </c:pt>
                <c:pt idx="32">
                  <c:v>-2.6489229949519372E-2</c:v>
                </c:pt>
                <c:pt idx="33">
                  <c:v>-1.8099942403847009E-2</c:v>
                </c:pt>
                <c:pt idx="34">
                  <c:v>-3.2887513778344576E-2</c:v>
                </c:pt>
                <c:pt idx="35">
                  <c:v>-3.3377869268643848E-2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4992-9400-2242DDF2AD8D}"/>
            </c:ext>
          </c:extLst>
        </c:ser>
        <c:ser>
          <c:idx val="2"/>
          <c:order val="2"/>
          <c:tx>
            <c:strRef>
              <c:f>replication_10pct!$D$1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replication_10pct!$A$2:$A$38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replication_10pct!$D$2:$D$37</c:f>
              <c:numCache>
                <c:formatCode>General</c:formatCode>
                <c:ptCount val="36"/>
                <c:pt idx="0">
                  <c:v>4.7094478533855059E-2</c:v>
                </c:pt>
                <c:pt idx="1">
                  <c:v>4.4971174699662893E-2</c:v>
                </c:pt>
                <c:pt idx="2">
                  <c:v>4.9306045359060066E-2</c:v>
                </c:pt>
                <c:pt idx="3">
                  <c:v>4.4962720141227923E-2</c:v>
                </c:pt>
                <c:pt idx="4">
                  <c:v>2.9516169429099012E-2</c:v>
                </c:pt>
                <c:pt idx="5">
                  <c:v>2.7602549190289996E-2</c:v>
                </c:pt>
                <c:pt idx="6">
                  <c:v>2.1664129209841704E-2</c:v>
                </c:pt>
                <c:pt idx="7">
                  <c:v>3.3868852740567716E-2</c:v>
                </c:pt>
                <c:pt idx="8">
                  <c:v>4.3381275072949609E-2</c:v>
                </c:pt>
                <c:pt idx="9">
                  <c:v>2.7063530651039516E-2</c:v>
                </c:pt>
                <c:pt idx="10">
                  <c:v>1.7570827477580639E-2</c:v>
                </c:pt>
                <c:pt idx="11">
                  <c:v>6.8527439012841408E-3</c:v>
                </c:pt>
                <c:pt idx="12">
                  <c:v>7.1665472033505487E-3</c:v>
                </c:pt>
                <c:pt idx="13">
                  <c:v>2.7040169224999404E-2</c:v>
                </c:pt>
                <c:pt idx="14">
                  <c:v>3.4781625145800854E-2</c:v>
                </c:pt>
                <c:pt idx="15">
                  <c:v>3.8577885393195038E-2</c:v>
                </c:pt>
                <c:pt idx="16">
                  <c:v>4.4753723796823928E-2</c:v>
                </c:pt>
                <c:pt idx="17">
                  <c:v>3.1997421658862685E-2</c:v>
                </c:pt>
                <c:pt idx="18">
                  <c:v>2.5821011517465291E-2</c:v>
                </c:pt>
                <c:pt idx="19">
                  <c:v>2.0340478168288736E-2</c:v>
                </c:pt>
                <c:pt idx="20">
                  <c:v>7.9297689974143631E-3</c:v>
                </c:pt>
                <c:pt idx="21">
                  <c:v>7.5358365950379744E-3</c:v>
                </c:pt>
                <c:pt idx="22">
                  <c:v>1.2208648006695601E-2</c:v>
                </c:pt>
                <c:pt idx="23">
                  <c:v>2.0004122263387464E-2</c:v>
                </c:pt>
                <c:pt idx="24">
                  <c:v>2.4512585440973064E-2</c:v>
                </c:pt>
                <c:pt idx="25">
                  <c:v>2.2565245751641153E-2</c:v>
                </c:pt>
                <c:pt idx="26">
                  <c:v>4.3990924003726319E-2</c:v>
                </c:pt>
                <c:pt idx="27">
                  <c:v>4.2817171241914358E-2</c:v>
                </c:pt>
                <c:pt idx="28">
                  <c:v>1.7542738114114415E-2</c:v>
                </c:pt>
                <c:pt idx="29">
                  <c:v>1.690670858966899E-2</c:v>
                </c:pt>
                <c:pt idx="30">
                  <c:v>1.540164863769037E-2</c:v>
                </c:pt>
                <c:pt idx="31">
                  <c:v>6.5583929127779883E-3</c:v>
                </c:pt>
                <c:pt idx="32">
                  <c:v>-8.9927109113759965E-3</c:v>
                </c:pt>
                <c:pt idx="33">
                  <c:v>-5.7956010774456654E-4</c:v>
                </c:pt>
                <c:pt idx="34">
                  <c:v>2.5696290763226728E-2</c:v>
                </c:pt>
                <c:pt idx="35">
                  <c:v>2.2289450903795867E-2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8-4992-9400-2242DDF2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0.18000000000000002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Differences drop top 10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Comparison_Fig3!$Q$1</c:f>
              <c:strCache>
                <c:ptCount val="1"/>
                <c:pt idx="0">
                  <c:v>E(g)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Comparison_Fig3!$Q$2:$Q$38</c:f>
              <c:numCache>
                <c:formatCode>General</c:formatCode>
                <c:ptCount val="37"/>
                <c:pt idx="0">
                  <c:v>9.7845736533084121E-3</c:v>
                </c:pt>
                <c:pt idx="1">
                  <c:v>9.9512013371787778E-3</c:v>
                </c:pt>
                <c:pt idx="2">
                  <c:v>5.5127364802116802E-3</c:v>
                </c:pt>
                <c:pt idx="3">
                  <c:v>4.6233089881426992E-3</c:v>
                </c:pt>
                <c:pt idx="4">
                  <c:v>6.2864484312979141E-3</c:v>
                </c:pt>
                <c:pt idx="5">
                  <c:v>2.0908003729099983E-3</c:v>
                </c:pt>
                <c:pt idx="6">
                  <c:v>4.9982955548362878E-3</c:v>
                </c:pt>
                <c:pt idx="7">
                  <c:v>7.3247475013707292E-3</c:v>
                </c:pt>
                <c:pt idx="8">
                  <c:v>7.0879751029023774E-3</c:v>
                </c:pt>
                <c:pt idx="9">
                  <c:v>9.3205270520393402E-3</c:v>
                </c:pt>
                <c:pt idx="10">
                  <c:v>6.7425257622588594E-3</c:v>
                </c:pt>
                <c:pt idx="11">
                  <c:v>3.3142055676827487E-3</c:v>
                </c:pt>
                <c:pt idx="12">
                  <c:v>3.4495874060291379E-3</c:v>
                </c:pt>
                <c:pt idx="13">
                  <c:v>4.4556687961328223E-3</c:v>
                </c:pt>
                <c:pt idx="14">
                  <c:v>4.776415527413147E-3</c:v>
                </c:pt>
                <c:pt idx="15">
                  <c:v>9.8447114648710782E-3</c:v>
                </c:pt>
                <c:pt idx="16">
                  <c:v>5.0257835336478124E-3</c:v>
                </c:pt>
                <c:pt idx="17">
                  <c:v>5.8686139867223097E-3</c:v>
                </c:pt>
                <c:pt idx="18">
                  <c:v>7.6111754113140223E-3</c:v>
                </c:pt>
                <c:pt idx="19">
                  <c:v>1.1474777759968732E-2</c:v>
                </c:pt>
                <c:pt idx="20">
                  <c:v>7.0511254142317861E-3</c:v>
                </c:pt>
                <c:pt idx="21">
                  <c:v>7.4592296102149944E-3</c:v>
                </c:pt>
                <c:pt idx="22">
                  <c:v>7.109852826835121E-3</c:v>
                </c:pt>
                <c:pt idx="23">
                  <c:v>5.4331675593961709E-3</c:v>
                </c:pt>
                <c:pt idx="24">
                  <c:v>6.912381083941016E-3</c:v>
                </c:pt>
                <c:pt idx="25">
                  <c:v>1.0219388933944626E-2</c:v>
                </c:pt>
                <c:pt idx="26">
                  <c:v>7.3303398743801568E-3</c:v>
                </c:pt>
                <c:pt idx="27">
                  <c:v>8.6509493112901653E-3</c:v>
                </c:pt>
                <c:pt idx="28">
                  <c:v>1.2137413555120755E-2</c:v>
                </c:pt>
                <c:pt idx="29">
                  <c:v>3.7390540580925918E-3</c:v>
                </c:pt>
                <c:pt idx="30">
                  <c:v>1.2659265332039829E-2</c:v>
                </c:pt>
                <c:pt idx="31">
                  <c:v>1.2274869462222338E-2</c:v>
                </c:pt>
                <c:pt idx="32">
                  <c:v>1.1578701374250183E-2</c:v>
                </c:pt>
                <c:pt idx="33">
                  <c:v>9.7536864740042639E-3</c:v>
                </c:pt>
                <c:pt idx="34">
                  <c:v>1.8435356603946629E-2</c:v>
                </c:pt>
                <c:pt idx="35">
                  <c:v>2.364442268101416E-2</c:v>
                </c:pt>
                <c:pt idx="36">
                  <c:v>1.5108498000998227E-2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8-485C-9653-358B22E47B74}"/>
            </c:ext>
          </c:extLst>
        </c:ser>
        <c:ser>
          <c:idx val="1"/>
          <c:order val="1"/>
          <c:tx>
            <c:strRef>
              <c:f>Comparison_Fig3!$R$1</c:f>
              <c:strCache>
                <c:ptCount val="1"/>
                <c:pt idx="0">
                  <c:v>cov(g,s)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Comparison_Fig3!$R$2:$R$38</c:f>
              <c:numCache>
                <c:formatCode>General</c:formatCode>
                <c:ptCount val="37"/>
                <c:pt idx="0">
                  <c:v>-1.1697750087772615E-3</c:v>
                </c:pt>
                <c:pt idx="1">
                  <c:v>2.8476413121622315E-3</c:v>
                </c:pt>
                <c:pt idx="2">
                  <c:v>2.537165364178761E-3</c:v>
                </c:pt>
                <c:pt idx="3">
                  <c:v>1.8719271469401152E-4</c:v>
                </c:pt>
                <c:pt idx="4">
                  <c:v>-9.97614870872153E-4</c:v>
                </c:pt>
                <c:pt idx="5">
                  <c:v>2.4546265111359995E-3</c:v>
                </c:pt>
                <c:pt idx="6">
                  <c:v>2.6765206953166219E-3</c:v>
                </c:pt>
                <c:pt idx="7">
                  <c:v>3.6117103541499808E-3</c:v>
                </c:pt>
                <c:pt idx="8">
                  <c:v>5.6401587551008978E-3</c:v>
                </c:pt>
                <c:pt idx="9">
                  <c:v>1.0441712003903675E-4</c:v>
                </c:pt>
                <c:pt idx="10">
                  <c:v>1.1067165226257558E-3</c:v>
                </c:pt>
                <c:pt idx="11">
                  <c:v>-3.2498551637016593E-3</c:v>
                </c:pt>
                <c:pt idx="12">
                  <c:v>-1.7377023906514667E-3</c:v>
                </c:pt>
                <c:pt idx="13">
                  <c:v>-2.0802759195928805E-3</c:v>
                </c:pt>
                <c:pt idx="14">
                  <c:v>-3.6036543051798237E-3</c:v>
                </c:pt>
                <c:pt idx="15">
                  <c:v>-2.4388589651844414E-3</c:v>
                </c:pt>
                <c:pt idx="16">
                  <c:v>-5.0443779687575144E-3</c:v>
                </c:pt>
                <c:pt idx="17">
                  <c:v>-3.3554496791480051E-3</c:v>
                </c:pt>
                <c:pt idx="18">
                  <c:v>-1.6501369820939027E-3</c:v>
                </c:pt>
                <c:pt idx="19">
                  <c:v>-1.7297862663239114E-3</c:v>
                </c:pt>
                <c:pt idx="20">
                  <c:v>6.3013038255415529E-3</c:v>
                </c:pt>
                <c:pt idx="21">
                  <c:v>1.0214213124926305E-2</c:v>
                </c:pt>
                <c:pt idx="22">
                  <c:v>4.2451849855889082E-3</c:v>
                </c:pt>
                <c:pt idx="23">
                  <c:v>3.369368591030323E-3</c:v>
                </c:pt>
                <c:pt idx="24">
                  <c:v>6.082031596514742E-4</c:v>
                </c:pt>
                <c:pt idx="25">
                  <c:v>2.4979967487492594E-3</c:v>
                </c:pt>
                <c:pt idx="26">
                  <c:v>1.0191921884478566E-3</c:v>
                </c:pt>
                <c:pt idx="27">
                  <c:v>-3.327922122548857E-4</c:v>
                </c:pt>
                <c:pt idx="28">
                  <c:v>1.0667863506527986E-3</c:v>
                </c:pt>
                <c:pt idx="29">
                  <c:v>1.9781983362358035E-3</c:v>
                </c:pt>
                <c:pt idx="30">
                  <c:v>1.0385417800597083E-3</c:v>
                </c:pt>
                <c:pt idx="31">
                  <c:v>4.1417510953624323E-3</c:v>
                </c:pt>
                <c:pt idx="32">
                  <c:v>3.5302791578036077E-3</c:v>
                </c:pt>
                <c:pt idx="33">
                  <c:v>-5.0525290750864579E-3</c:v>
                </c:pt>
                <c:pt idx="34">
                  <c:v>-8.6462852499602783E-3</c:v>
                </c:pt>
                <c:pt idx="35">
                  <c:v>-9.367146115996372E-3</c:v>
                </c:pt>
                <c:pt idx="36">
                  <c:v>-7.5959660699630033E-3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8-485C-9653-358B22E4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lineChart>
        <c:grouping val="standard"/>
        <c:varyColors val="0"/>
        <c:ser>
          <c:idx val="2"/>
          <c:order val="2"/>
          <c:tx>
            <c:strRef>
              <c:f>Comparison_Fig3!$S$1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x"/>
            <c:size val="3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Comparison_Fig3!$S$2:$S$38</c:f>
              <c:numCache>
                <c:formatCode>General</c:formatCode>
                <c:ptCount val="37"/>
                <c:pt idx="0">
                  <c:v>8.6147986445311506E-3</c:v>
                </c:pt>
                <c:pt idx="1">
                  <c:v>1.2798842649341009E-2</c:v>
                </c:pt>
                <c:pt idx="2">
                  <c:v>8.0499018443904377E-3</c:v>
                </c:pt>
                <c:pt idx="3">
                  <c:v>4.8105017028367072E-3</c:v>
                </c:pt>
                <c:pt idx="4">
                  <c:v>5.2888335604257611E-3</c:v>
                </c:pt>
                <c:pt idx="5">
                  <c:v>4.5454268840459978E-3</c:v>
                </c:pt>
                <c:pt idx="6">
                  <c:v>7.6748162501529063E-3</c:v>
                </c:pt>
                <c:pt idx="7">
                  <c:v>1.0936457855520706E-2</c:v>
                </c:pt>
                <c:pt idx="8">
                  <c:v>1.2728133858003275E-2</c:v>
                </c:pt>
                <c:pt idx="9">
                  <c:v>9.4249441720783769E-3</c:v>
                </c:pt>
                <c:pt idx="10">
                  <c:v>7.8492422848846152E-3</c:v>
                </c:pt>
                <c:pt idx="11">
                  <c:v>6.4350403981089377E-5</c:v>
                </c:pt>
                <c:pt idx="12">
                  <c:v>1.7118850153776712E-3</c:v>
                </c:pt>
                <c:pt idx="13">
                  <c:v>2.3753928765399418E-3</c:v>
                </c:pt>
                <c:pt idx="14">
                  <c:v>1.1727612222333234E-3</c:v>
                </c:pt>
                <c:pt idx="15">
                  <c:v>7.4058524996866368E-3</c:v>
                </c:pt>
                <c:pt idx="16">
                  <c:v>-1.859443510970199E-5</c:v>
                </c:pt>
                <c:pt idx="17">
                  <c:v>2.5131643075743046E-3</c:v>
                </c:pt>
                <c:pt idx="18">
                  <c:v>5.9610384292201196E-3</c:v>
                </c:pt>
                <c:pt idx="19">
                  <c:v>9.7449914936448209E-3</c:v>
                </c:pt>
                <c:pt idx="20">
                  <c:v>1.3352429239773339E-2</c:v>
                </c:pt>
                <c:pt idx="21">
                  <c:v>1.76734427351413E-2</c:v>
                </c:pt>
                <c:pt idx="22">
                  <c:v>1.1355037812424029E-2</c:v>
                </c:pt>
                <c:pt idx="23">
                  <c:v>8.8025361504264939E-3</c:v>
                </c:pt>
                <c:pt idx="24">
                  <c:v>7.5205842435924902E-3</c:v>
                </c:pt>
                <c:pt idx="25">
                  <c:v>1.2717385682693885E-2</c:v>
                </c:pt>
                <c:pt idx="26">
                  <c:v>8.3495320628280134E-3</c:v>
                </c:pt>
                <c:pt idx="27">
                  <c:v>8.3181570990352796E-3</c:v>
                </c:pt>
                <c:pt idx="28">
                  <c:v>1.3204199905773553E-2</c:v>
                </c:pt>
                <c:pt idx="29">
                  <c:v>5.7172523943283954E-3</c:v>
                </c:pt>
                <c:pt idx="30">
                  <c:v>1.3697807112099537E-2</c:v>
                </c:pt>
                <c:pt idx="31">
                  <c:v>1.641662055758477E-2</c:v>
                </c:pt>
                <c:pt idx="32">
                  <c:v>1.5108980532053791E-2</c:v>
                </c:pt>
                <c:pt idx="33">
                  <c:v>4.701157398917806E-3</c:v>
                </c:pt>
                <c:pt idx="34">
                  <c:v>9.7890713539863505E-3</c:v>
                </c:pt>
                <c:pt idx="35">
                  <c:v>1.4277276565017788E-2</c:v>
                </c:pt>
                <c:pt idx="36">
                  <c:v>7.512531931035224E-3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8-485C-9653-358B22E4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63263"/>
        <c:axId val="1193960767"/>
      </c:line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  <c:max val="8.0000000000000016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drop bottom 10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Comparison_Fig4!$I$1</c:f>
              <c:strCache>
                <c:ptCount val="1"/>
                <c:pt idx="0">
                  <c:v>corr(g,s)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Comparison_Fig4!$A$2:$A$38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Comparison_Fig4!$I$2:$I$38</c:f>
              <c:numCache>
                <c:formatCode>General</c:formatCode>
                <c:ptCount val="37"/>
                <c:pt idx="0">
                  <c:v>-0.22235791566597152</c:v>
                </c:pt>
                <c:pt idx="1">
                  <c:v>-0.16966291239204134</c:v>
                </c:pt>
                <c:pt idx="2">
                  <c:v>-0.10787805709563747</c:v>
                </c:pt>
                <c:pt idx="3">
                  <c:v>-0.12498362088491255</c:v>
                </c:pt>
                <c:pt idx="4">
                  <c:v>-6.9233726922942163E-2</c:v>
                </c:pt>
                <c:pt idx="5">
                  <c:v>-7.0415937525404093E-2</c:v>
                </c:pt>
                <c:pt idx="6">
                  <c:v>-0.12040927541068813</c:v>
                </c:pt>
                <c:pt idx="7">
                  <c:v>-0.14362563058860789</c:v>
                </c:pt>
                <c:pt idx="8">
                  <c:v>-0.14404077682679928</c:v>
                </c:pt>
                <c:pt idx="9">
                  <c:v>-0.15227698795375866</c:v>
                </c:pt>
                <c:pt idx="10">
                  <c:v>-0.13852128869224856</c:v>
                </c:pt>
                <c:pt idx="11">
                  <c:v>-0.11502154894092453</c:v>
                </c:pt>
                <c:pt idx="12">
                  <c:v>-3.7381234459411106E-2</c:v>
                </c:pt>
                <c:pt idx="13">
                  <c:v>-0.17722611696024604</c:v>
                </c:pt>
                <c:pt idx="14">
                  <c:v>-0.13073365627489864</c:v>
                </c:pt>
                <c:pt idx="15">
                  <c:v>-0.14789868804132034</c:v>
                </c:pt>
                <c:pt idx="16">
                  <c:v>-3.7410336297219349E-2</c:v>
                </c:pt>
                <c:pt idx="17">
                  <c:v>-6.2341507610786273E-2</c:v>
                </c:pt>
                <c:pt idx="18">
                  <c:v>-9.3621691996755518E-2</c:v>
                </c:pt>
                <c:pt idx="19">
                  <c:v>-0.12992118249607054</c:v>
                </c:pt>
                <c:pt idx="20">
                  <c:v>-0.14443957529456708</c:v>
                </c:pt>
                <c:pt idx="21">
                  <c:v>-0.16696048023054821</c:v>
                </c:pt>
                <c:pt idx="22">
                  <c:v>-6.6447833474724161E-2</c:v>
                </c:pt>
                <c:pt idx="23">
                  <c:v>-9.9766010343737554E-2</c:v>
                </c:pt>
                <c:pt idx="24">
                  <c:v>-6.8337125311129676E-2</c:v>
                </c:pt>
                <c:pt idx="25">
                  <c:v>-6.8810237682661368E-2</c:v>
                </c:pt>
                <c:pt idx="26">
                  <c:v>-0.14400381553251207</c:v>
                </c:pt>
                <c:pt idx="27">
                  <c:v>-8.8204237397950469E-2</c:v>
                </c:pt>
                <c:pt idx="28">
                  <c:v>-0.1961179298496849</c:v>
                </c:pt>
                <c:pt idx="29">
                  <c:v>-0.16355564070821438</c:v>
                </c:pt>
                <c:pt idx="30">
                  <c:v>-0.15598939980080673</c:v>
                </c:pt>
                <c:pt idx="31">
                  <c:v>-0.24888161346512949</c:v>
                </c:pt>
                <c:pt idx="32">
                  <c:v>-0.12428713206827335</c:v>
                </c:pt>
                <c:pt idx="33">
                  <c:v>-0.16482173511976306</c:v>
                </c:pt>
                <c:pt idx="34">
                  <c:v>-0.1529419237018016</c:v>
                </c:pt>
                <c:pt idx="35">
                  <c:v>-0.18965373920190898</c:v>
                </c:pt>
                <c:pt idx="36">
                  <c:v>-0.10676748176031914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F-4D0E-B73A-5276F102B33F}"/>
            </c:ext>
          </c:extLst>
        </c:ser>
        <c:ser>
          <c:idx val="1"/>
          <c:order val="1"/>
          <c:tx>
            <c:strRef>
              <c:f>Comparison_Fig4!$J$1</c:f>
              <c:strCache>
                <c:ptCount val="1"/>
                <c:pt idx="0">
                  <c:v>sigma(g)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Comparison_Fig4!$A$2:$A$38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Comparison_Fig4!$J$2:$J$38</c:f>
              <c:numCache>
                <c:formatCode>General</c:formatCode>
                <c:ptCount val="37"/>
                <c:pt idx="0">
                  <c:v>-6.3248815197413794E-2</c:v>
                </c:pt>
                <c:pt idx="1">
                  <c:v>-4.776462185173732E-2</c:v>
                </c:pt>
                <c:pt idx="2">
                  <c:v>-2.8302891858505645E-2</c:v>
                </c:pt>
                <c:pt idx="3">
                  <c:v>-4.7411745866185219E-2</c:v>
                </c:pt>
                <c:pt idx="4">
                  <c:v>-3.4645655639209468E-2</c:v>
                </c:pt>
                <c:pt idx="5">
                  <c:v>-2.6141236800257064E-2</c:v>
                </c:pt>
                <c:pt idx="6">
                  <c:v>-2.5811510369248673E-2</c:v>
                </c:pt>
                <c:pt idx="7">
                  <c:v>-3.7126022333837987E-2</c:v>
                </c:pt>
                <c:pt idx="8">
                  <c:v>-5.4847561424347741E-2</c:v>
                </c:pt>
                <c:pt idx="9">
                  <c:v>-6.6165638059726639E-2</c:v>
                </c:pt>
                <c:pt idx="10">
                  <c:v>-4.4832844368343366E-2</c:v>
                </c:pt>
                <c:pt idx="11">
                  <c:v>-5.2919362119032719E-2</c:v>
                </c:pt>
                <c:pt idx="12">
                  <c:v>-4.121662932789226E-2</c:v>
                </c:pt>
                <c:pt idx="13">
                  <c:v>-5.648860373994357E-2</c:v>
                </c:pt>
                <c:pt idx="14">
                  <c:v>-7.2226965920544714E-2</c:v>
                </c:pt>
                <c:pt idx="15">
                  <c:v>-8.2227582046031727E-2</c:v>
                </c:pt>
                <c:pt idx="16">
                  <c:v>-6.0822372745824818E-2</c:v>
                </c:pt>
                <c:pt idx="17">
                  <c:v>-6.244770473986018E-2</c:v>
                </c:pt>
                <c:pt idx="18">
                  <c:v>-6.8154061509351799E-2</c:v>
                </c:pt>
                <c:pt idx="19">
                  <c:v>-6.469332984237805E-2</c:v>
                </c:pt>
                <c:pt idx="20">
                  <c:v>-4.5872769099751839E-2</c:v>
                </c:pt>
                <c:pt idx="21">
                  <c:v>-4.7663152483556688E-2</c:v>
                </c:pt>
                <c:pt idx="22">
                  <c:v>-2.7134636025048529E-2</c:v>
                </c:pt>
                <c:pt idx="23">
                  <c:v>-3.5961194408988505E-2</c:v>
                </c:pt>
                <c:pt idx="24">
                  <c:v>-3.5205315603490772E-2</c:v>
                </c:pt>
                <c:pt idx="25">
                  <c:v>-2.6008478812093644E-2</c:v>
                </c:pt>
                <c:pt idx="26">
                  <c:v>-4.4409566251295676E-2</c:v>
                </c:pt>
                <c:pt idx="27">
                  <c:v>-4.8693117266945578E-2</c:v>
                </c:pt>
                <c:pt idx="28">
                  <c:v>-6.6911325132054875E-2</c:v>
                </c:pt>
                <c:pt idx="29">
                  <c:v>-5.2865575374278995E-2</c:v>
                </c:pt>
                <c:pt idx="30">
                  <c:v>-6.6612280012860181E-2</c:v>
                </c:pt>
                <c:pt idx="31">
                  <c:v>-7.670937886467763E-2</c:v>
                </c:pt>
                <c:pt idx="32">
                  <c:v>-5.8804281789896072E-2</c:v>
                </c:pt>
                <c:pt idx="33">
                  <c:v>-9.2019115682971331E-2</c:v>
                </c:pt>
                <c:pt idx="34">
                  <c:v>-0.17449027087076743</c:v>
                </c:pt>
                <c:pt idx="35">
                  <c:v>-0.13854996858690963</c:v>
                </c:pt>
                <c:pt idx="36">
                  <c:v>-9.6909042746475577E-2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F-4D0E-B73A-5276F102B33F}"/>
            </c:ext>
          </c:extLst>
        </c:ser>
        <c:ser>
          <c:idx val="2"/>
          <c:order val="2"/>
          <c:tx>
            <c:strRef>
              <c:f>Comparison_Fig4!$K$1</c:f>
              <c:strCache>
                <c:ptCount val="1"/>
                <c:pt idx="0">
                  <c:v>sigma(s)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Comparison_Fig4!$A$2:$A$38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Comparison_Fig4!$K$2:$K$38</c:f>
              <c:numCache>
                <c:formatCode>General</c:formatCode>
                <c:ptCount val="37"/>
                <c:pt idx="0">
                  <c:v>-9.1504207197550369E-2</c:v>
                </c:pt>
                <c:pt idx="1">
                  <c:v>-9.3444065490050576E-2</c:v>
                </c:pt>
                <c:pt idx="2">
                  <c:v>-8.2528035284239798E-2</c:v>
                </c:pt>
                <c:pt idx="3">
                  <c:v>-8.6148954087645113E-2</c:v>
                </c:pt>
                <c:pt idx="4">
                  <c:v>-8.4615672773331707E-2</c:v>
                </c:pt>
                <c:pt idx="5">
                  <c:v>-8.4519881547200804E-2</c:v>
                </c:pt>
                <c:pt idx="6">
                  <c:v>-7.9473718932902671E-2</c:v>
                </c:pt>
                <c:pt idx="7">
                  <c:v>-8.3780971647387514E-2</c:v>
                </c:pt>
                <c:pt idx="8">
                  <c:v>-8.1160898383651592E-2</c:v>
                </c:pt>
                <c:pt idx="9">
                  <c:v>-8.4072472318246216E-2</c:v>
                </c:pt>
                <c:pt idx="10">
                  <c:v>-7.2422521706483334E-2</c:v>
                </c:pt>
                <c:pt idx="11">
                  <c:v>-8.1995137789472428E-2</c:v>
                </c:pt>
                <c:pt idx="12">
                  <c:v>-8.5954588004923838E-2</c:v>
                </c:pt>
                <c:pt idx="13">
                  <c:v>-7.8491140983023344E-2</c:v>
                </c:pt>
                <c:pt idx="14">
                  <c:v>-8.6878115029799252E-2</c:v>
                </c:pt>
                <c:pt idx="15">
                  <c:v>-9.3226988266992605E-2</c:v>
                </c:pt>
                <c:pt idx="16">
                  <c:v>-8.127245285228013E-2</c:v>
                </c:pt>
                <c:pt idx="17">
                  <c:v>-7.564283790661086E-2</c:v>
                </c:pt>
                <c:pt idx="18">
                  <c:v>-8.0578908591000586E-2</c:v>
                </c:pt>
                <c:pt idx="19">
                  <c:v>-7.5018417154181671E-2</c:v>
                </c:pt>
                <c:pt idx="20">
                  <c:v>-7.1359605948913996E-2</c:v>
                </c:pt>
                <c:pt idx="21">
                  <c:v>-7.3914246038101483E-2</c:v>
                </c:pt>
                <c:pt idx="22">
                  <c:v>-8.6500864949723311E-2</c:v>
                </c:pt>
                <c:pt idx="23">
                  <c:v>-7.373122465814308E-2</c:v>
                </c:pt>
                <c:pt idx="24">
                  <c:v>-7.3766788034796527E-2</c:v>
                </c:pt>
                <c:pt idx="25">
                  <c:v>-6.7601759888577972E-2</c:v>
                </c:pt>
                <c:pt idx="26">
                  <c:v>-6.7328750092397693E-2</c:v>
                </c:pt>
                <c:pt idx="27">
                  <c:v>-7.6219956713854509E-2</c:v>
                </c:pt>
                <c:pt idx="28">
                  <c:v>-7.9153948534929963E-2</c:v>
                </c:pt>
                <c:pt idx="29">
                  <c:v>-7.532437997567909E-2</c:v>
                </c:pt>
                <c:pt idx="30">
                  <c:v>-7.692659367050636E-2</c:v>
                </c:pt>
                <c:pt idx="31">
                  <c:v>-7.9084501352728265E-2</c:v>
                </c:pt>
                <c:pt idx="32">
                  <c:v>-7.8315991823032172E-2</c:v>
                </c:pt>
                <c:pt idx="33">
                  <c:v>-8.0616889193239616E-2</c:v>
                </c:pt>
                <c:pt idx="34">
                  <c:v>-7.9376114214457116E-2</c:v>
                </c:pt>
                <c:pt idx="35">
                  <c:v>-8.6368682486618886E-2</c:v>
                </c:pt>
                <c:pt idx="36">
                  <c:v>-8.5102221446178294E-2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F-4D0E-B73A-5276F102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  <c:max val="0.1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drop top 10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Comparison_Fig4!$Q$1</c:f>
              <c:strCache>
                <c:ptCount val="1"/>
                <c:pt idx="0">
                  <c:v>corr(g,s)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Comparison_Fig4!$A$2:$A$38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Comparison_Fig4!$Q$2:$Q$38</c:f>
              <c:numCache>
                <c:formatCode>General</c:formatCode>
                <c:ptCount val="37"/>
                <c:pt idx="0">
                  <c:v>-2.1016605014700485E-2</c:v>
                </c:pt>
                <c:pt idx="1">
                  <c:v>-1.9222189295463932E-2</c:v>
                </c:pt>
                <c:pt idx="2">
                  <c:v>-3.9438827380668173E-2</c:v>
                </c:pt>
                <c:pt idx="3">
                  <c:v>-4.9417626619247312E-2</c:v>
                </c:pt>
                <c:pt idx="4">
                  <c:v>-5.1087500672846953E-2</c:v>
                </c:pt>
                <c:pt idx="5">
                  <c:v>-0.10017436590791839</c:v>
                </c:pt>
                <c:pt idx="6">
                  <c:v>-4.7851985398274288E-2</c:v>
                </c:pt>
                <c:pt idx="7">
                  <c:v>-4.0011034936091705E-2</c:v>
                </c:pt>
                <c:pt idx="8">
                  <c:v>-3.7494778098763115E-2</c:v>
                </c:pt>
                <c:pt idx="9">
                  <c:v>-4.2079929671500316E-2</c:v>
                </c:pt>
                <c:pt idx="10">
                  <c:v>-3.8554608937580004E-2</c:v>
                </c:pt>
                <c:pt idx="11">
                  <c:v>-0.10970345082039734</c:v>
                </c:pt>
                <c:pt idx="12">
                  <c:v>-9.7580684533729478E-2</c:v>
                </c:pt>
                <c:pt idx="13">
                  <c:v>-0.11437900308311577</c:v>
                </c:pt>
                <c:pt idx="14">
                  <c:v>-0.13249573670136916</c:v>
                </c:pt>
                <c:pt idx="15">
                  <c:v>-9.4076664611377203E-2</c:v>
                </c:pt>
                <c:pt idx="16">
                  <c:v>-0.12713872574993423</c:v>
                </c:pt>
                <c:pt idx="17">
                  <c:v>-0.11949651155081553</c:v>
                </c:pt>
                <c:pt idx="18">
                  <c:v>-0.1340749160093434</c:v>
                </c:pt>
                <c:pt idx="19">
                  <c:v>-8.0065261581416247E-2</c:v>
                </c:pt>
                <c:pt idx="20">
                  <c:v>-8.6106840852051336E-2</c:v>
                </c:pt>
                <c:pt idx="21">
                  <c:v>-8.3179582454545486E-2</c:v>
                </c:pt>
                <c:pt idx="22">
                  <c:v>-9.856576684875562E-2</c:v>
                </c:pt>
                <c:pt idx="23">
                  <c:v>-9.2305531287191211E-2</c:v>
                </c:pt>
                <c:pt idx="24">
                  <c:v>-0.12883328512547543</c:v>
                </c:pt>
                <c:pt idx="25">
                  <c:v>-5.1209815042659979E-2</c:v>
                </c:pt>
                <c:pt idx="26">
                  <c:v>-9.4457597448193931E-2</c:v>
                </c:pt>
                <c:pt idx="27">
                  <c:v>-0.15002548437436103</c:v>
                </c:pt>
                <c:pt idx="28">
                  <c:v>-0.10650161923897927</c:v>
                </c:pt>
                <c:pt idx="29">
                  <c:v>-0.16688994822590175</c:v>
                </c:pt>
                <c:pt idx="30">
                  <c:v>-0.11367484107267611</c:v>
                </c:pt>
                <c:pt idx="31">
                  <c:v>-0.11670988253174108</c:v>
                </c:pt>
                <c:pt idx="32">
                  <c:v>-9.8168039739945701E-2</c:v>
                </c:pt>
                <c:pt idx="33">
                  <c:v>-0.14186215552257142</c:v>
                </c:pt>
                <c:pt idx="34">
                  <c:v>-0.10662617553537079</c:v>
                </c:pt>
                <c:pt idx="35">
                  <c:v>-8.5405567310776864E-2</c:v>
                </c:pt>
                <c:pt idx="36">
                  <c:v>-0.10742458408843214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32A-B8B6-4F9AC23D81E9}"/>
            </c:ext>
          </c:extLst>
        </c:ser>
        <c:ser>
          <c:idx val="1"/>
          <c:order val="1"/>
          <c:tx>
            <c:strRef>
              <c:f>Comparison_Fig4!$R$1</c:f>
              <c:strCache>
                <c:ptCount val="1"/>
                <c:pt idx="0">
                  <c:v>sigma(g)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Comparison_Fig4!$A$2:$A$38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Comparison_Fig4!$R$2:$R$38</c:f>
              <c:numCache>
                <c:formatCode>General</c:formatCode>
                <c:ptCount val="37"/>
                <c:pt idx="0">
                  <c:v>1.5648089437549917E-2</c:v>
                </c:pt>
                <c:pt idx="1">
                  <c:v>6.6697957439321304E-3</c:v>
                </c:pt>
                <c:pt idx="2">
                  <c:v>2.7355853809686789E-3</c:v>
                </c:pt>
                <c:pt idx="3">
                  <c:v>6.993793911877641E-3</c:v>
                </c:pt>
                <c:pt idx="4">
                  <c:v>9.9288430139467115E-3</c:v>
                </c:pt>
                <c:pt idx="5">
                  <c:v>-2.2211342788956909E-3</c:v>
                </c:pt>
                <c:pt idx="6">
                  <c:v>2.0527015159084241E-3</c:v>
                </c:pt>
                <c:pt idx="7">
                  <c:v>2.9946356940360463E-3</c:v>
                </c:pt>
                <c:pt idx="8">
                  <c:v>3.9582986370617496E-3</c:v>
                </c:pt>
                <c:pt idx="9">
                  <c:v>1.5013899314735665E-2</c:v>
                </c:pt>
                <c:pt idx="10">
                  <c:v>8.1175395153409297E-3</c:v>
                </c:pt>
                <c:pt idx="11">
                  <c:v>1.1403841945942281E-2</c:v>
                </c:pt>
                <c:pt idx="12">
                  <c:v>6.9956399949828024E-3</c:v>
                </c:pt>
                <c:pt idx="13">
                  <c:v>7.5313667798729556E-3</c:v>
                </c:pt>
                <c:pt idx="14">
                  <c:v>8.6395485363084945E-3</c:v>
                </c:pt>
                <c:pt idx="15">
                  <c:v>1.514881215210738E-2</c:v>
                </c:pt>
                <c:pt idx="16">
                  <c:v>1.2599162593718585E-2</c:v>
                </c:pt>
                <c:pt idx="17">
                  <c:v>1.1802394477500491E-2</c:v>
                </c:pt>
                <c:pt idx="18">
                  <c:v>9.23633599461815E-3</c:v>
                </c:pt>
                <c:pt idx="19">
                  <c:v>1.627684815415148E-2</c:v>
                </c:pt>
                <c:pt idx="20">
                  <c:v>7.2209755302377054E-4</c:v>
                </c:pt>
                <c:pt idx="21">
                  <c:v>-6.7834079762715965E-3</c:v>
                </c:pt>
                <c:pt idx="22">
                  <c:v>2.6873895950767085E-3</c:v>
                </c:pt>
                <c:pt idx="23">
                  <c:v>8.3639301090981943E-4</c:v>
                </c:pt>
                <c:pt idx="24">
                  <c:v>5.7269901895681957E-3</c:v>
                </c:pt>
                <c:pt idx="25">
                  <c:v>9.3198429826246848E-3</c:v>
                </c:pt>
                <c:pt idx="26">
                  <c:v>8.9391452028673574E-3</c:v>
                </c:pt>
                <c:pt idx="27">
                  <c:v>6.9904694589055655E-3</c:v>
                </c:pt>
                <c:pt idx="28">
                  <c:v>1.4792434762287227E-2</c:v>
                </c:pt>
                <c:pt idx="29">
                  <c:v>8.616989992151769E-4</c:v>
                </c:pt>
                <c:pt idx="30">
                  <c:v>1.838129671476324E-2</c:v>
                </c:pt>
                <c:pt idx="31">
                  <c:v>1.4041413727730795E-2</c:v>
                </c:pt>
                <c:pt idx="32">
                  <c:v>1.1568959330801085E-2</c:v>
                </c:pt>
                <c:pt idx="33">
                  <c:v>1.9098931413293385E-2</c:v>
                </c:pt>
                <c:pt idx="34">
                  <c:v>3.1563869991012017E-2</c:v>
                </c:pt>
                <c:pt idx="35">
                  <c:v>4.9645274492105401E-2</c:v>
                </c:pt>
                <c:pt idx="36">
                  <c:v>2.8873042586437164E-2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32A-B8B6-4F9AC23D81E9}"/>
            </c:ext>
          </c:extLst>
        </c:ser>
        <c:ser>
          <c:idx val="2"/>
          <c:order val="2"/>
          <c:tx>
            <c:strRef>
              <c:f>Comparison_Fig4!$S$1</c:f>
              <c:strCache>
                <c:ptCount val="1"/>
                <c:pt idx="0">
                  <c:v>sigma(s)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Comparison_Fig4!$A$2:$A$38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Comparison_Fig4!$S$2:$S$38</c:f>
              <c:numCache>
                <c:formatCode>General</c:formatCode>
                <c:ptCount val="37"/>
                <c:pt idx="0">
                  <c:v>-8.9405117358989816E-2</c:v>
                </c:pt>
                <c:pt idx="1">
                  <c:v>-0.10754362703846965</c:v>
                </c:pt>
                <c:pt idx="2">
                  <c:v>-0.10526605107811349</c:v>
                </c:pt>
                <c:pt idx="3">
                  <c:v>-9.1694847501827992E-2</c:v>
                </c:pt>
                <c:pt idx="4">
                  <c:v>-9.5789693691013089E-2</c:v>
                </c:pt>
                <c:pt idx="5">
                  <c:v>-0.10311538319900815</c:v>
                </c:pt>
                <c:pt idx="6">
                  <c:v>-0.11929231200489754</c:v>
                </c:pt>
                <c:pt idx="7">
                  <c:v>-0.11895314255900069</c:v>
                </c:pt>
                <c:pt idx="8">
                  <c:v>-0.13099501823237547</c:v>
                </c:pt>
                <c:pt idx="9">
                  <c:v>-0.11894726788629129</c:v>
                </c:pt>
                <c:pt idx="10">
                  <c:v>-0.10637272099374862</c:v>
                </c:pt>
                <c:pt idx="11">
                  <c:v>-0.1161994915375909</c:v>
                </c:pt>
                <c:pt idx="12">
                  <c:v>-0.10367996407702995</c:v>
                </c:pt>
                <c:pt idx="13">
                  <c:v>-0.11988150376353934</c:v>
                </c:pt>
                <c:pt idx="14">
                  <c:v>-0.12236543043963388</c:v>
                </c:pt>
                <c:pt idx="15">
                  <c:v>-0.14137314221960118</c:v>
                </c:pt>
                <c:pt idx="16">
                  <c:v>-0.12086732966674596</c:v>
                </c:pt>
                <c:pt idx="17">
                  <c:v>-0.13354625127643738</c:v>
                </c:pt>
                <c:pt idx="18">
                  <c:v>-0.15819264643292841</c:v>
                </c:pt>
                <c:pt idx="19">
                  <c:v>-0.14461563304832914</c:v>
                </c:pt>
                <c:pt idx="20">
                  <c:v>-0.18739447139027754</c:v>
                </c:pt>
                <c:pt idx="21">
                  <c:v>-0.19206919085754304</c:v>
                </c:pt>
                <c:pt idx="22">
                  <c:v>-0.20021373974983947</c:v>
                </c:pt>
                <c:pt idx="23">
                  <c:v>-0.17194600374517588</c:v>
                </c:pt>
                <c:pt idx="24">
                  <c:v>-0.17970248564239122</c:v>
                </c:pt>
                <c:pt idx="25">
                  <c:v>-0.17445653523830307</c:v>
                </c:pt>
                <c:pt idx="26">
                  <c:v>-0.17361858605982128</c:v>
                </c:pt>
                <c:pt idx="27">
                  <c:v>-0.18496444347376406</c:v>
                </c:pt>
                <c:pt idx="28">
                  <c:v>-0.2235173731442921</c:v>
                </c:pt>
                <c:pt idx="29">
                  <c:v>-0.24477059353625275</c:v>
                </c:pt>
                <c:pt idx="30">
                  <c:v>-0.27898543283025234</c:v>
                </c:pt>
                <c:pt idx="31">
                  <c:v>-0.30515140295788934</c:v>
                </c:pt>
                <c:pt idx="32">
                  <c:v>-0.26498864369691555</c:v>
                </c:pt>
                <c:pt idx="33">
                  <c:v>-0.24333684871824601</c:v>
                </c:pt>
                <c:pt idx="34">
                  <c:v>-0.19474511254583249</c:v>
                </c:pt>
                <c:pt idx="35">
                  <c:v>-0.23249105474577658</c:v>
                </c:pt>
                <c:pt idx="36">
                  <c:v>-0.20995527851221296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32A-B8B6-4F9AC23D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replication_10pct!$E$1</c:f>
              <c:strCache>
                <c:ptCount val="1"/>
                <c:pt idx="0">
                  <c:v>corr(g,s)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replication_10pct!$A$2:$A$38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replication_10pct!$E$2:$E$37</c:f>
              <c:numCache>
                <c:formatCode>General</c:formatCode>
                <c:ptCount val="36"/>
                <c:pt idx="0">
                  <c:v>-0.94092247589596689</c:v>
                </c:pt>
                <c:pt idx="1">
                  <c:v>-0.92988326350821415</c:v>
                </c:pt>
                <c:pt idx="2">
                  <c:v>-0.93944075458664478</c:v>
                </c:pt>
                <c:pt idx="3">
                  <c:v>-0.83441198975140574</c:v>
                </c:pt>
                <c:pt idx="4">
                  <c:v>-0.82486806014517755</c:v>
                </c:pt>
                <c:pt idx="5">
                  <c:v>-0.86568891733840225</c:v>
                </c:pt>
                <c:pt idx="6">
                  <c:v>-0.91415107318968991</c:v>
                </c:pt>
                <c:pt idx="7">
                  <c:v>-0.93509771831900723</c:v>
                </c:pt>
                <c:pt idx="8">
                  <c:v>-0.89478803347597313</c:v>
                </c:pt>
                <c:pt idx="9">
                  <c:v>-0.84579714032600994</c:v>
                </c:pt>
                <c:pt idx="10">
                  <c:v>-0.88466225523386244</c:v>
                </c:pt>
                <c:pt idx="11">
                  <c:v>-0.75637041340418831</c:v>
                </c:pt>
                <c:pt idx="12">
                  <c:v>-0.695336762521648</c:v>
                </c:pt>
                <c:pt idx="13">
                  <c:v>-0.805412220174892</c:v>
                </c:pt>
                <c:pt idx="14">
                  <c:v>-0.74294227170527904</c:v>
                </c:pt>
                <c:pt idx="15">
                  <c:v>-0.76894436932960297</c:v>
                </c:pt>
                <c:pt idx="16">
                  <c:v>-0.66746003756603145</c:v>
                </c:pt>
                <c:pt idx="17">
                  <c:v>-0.6755733530133935</c:v>
                </c:pt>
                <c:pt idx="18">
                  <c:v>-0.71619989451319055</c:v>
                </c:pt>
                <c:pt idx="19">
                  <c:v>-0.78458434882106698</c:v>
                </c:pt>
                <c:pt idx="20">
                  <c:v>-0.86121261350438438</c:v>
                </c:pt>
                <c:pt idx="21">
                  <c:v>-0.87724750271211249</c:v>
                </c:pt>
                <c:pt idx="22">
                  <c:v>-0.80962920306688613</c:v>
                </c:pt>
                <c:pt idx="23">
                  <c:v>-0.75811913870940484</c:v>
                </c:pt>
                <c:pt idx="24">
                  <c:v>-0.74682874618460038</c:v>
                </c:pt>
                <c:pt idx="25">
                  <c:v>-0.83321691868047598</c:v>
                </c:pt>
                <c:pt idx="26">
                  <c:v>-0.81061185220290799</c:v>
                </c:pt>
                <c:pt idx="27">
                  <c:v>-0.74518659946498977</c:v>
                </c:pt>
                <c:pt idx="28">
                  <c:v>-0.81282572121260488</c:v>
                </c:pt>
                <c:pt idx="29">
                  <c:v>-0.72050476911524175</c:v>
                </c:pt>
                <c:pt idx="30">
                  <c:v>-0.73482032989664015</c:v>
                </c:pt>
                <c:pt idx="31">
                  <c:v>-0.81538682270379748</c:v>
                </c:pt>
                <c:pt idx="32">
                  <c:v>-0.7179007398350582</c:v>
                </c:pt>
                <c:pt idx="33">
                  <c:v>-0.67155562576898387</c:v>
                </c:pt>
                <c:pt idx="34">
                  <c:v>-0.65522289123981714</c:v>
                </c:pt>
                <c:pt idx="35">
                  <c:v>-0.71442456775549312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6-4380-A7D9-4113FB7867EC}"/>
            </c:ext>
          </c:extLst>
        </c:ser>
        <c:ser>
          <c:idx val="1"/>
          <c:order val="1"/>
          <c:tx>
            <c:strRef>
              <c:f>replication_10pct!$F$1</c:f>
              <c:strCache>
                <c:ptCount val="1"/>
                <c:pt idx="0">
                  <c:v>sigma(g)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replication_10pct!$A$2:$A$38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replication_10pct!$F$2:$F$37</c:f>
              <c:numCache>
                <c:formatCode>General</c:formatCode>
                <c:ptCount val="36"/>
                <c:pt idx="0">
                  <c:v>2.7149241922937727E-2</c:v>
                </c:pt>
                <c:pt idx="1">
                  <c:v>3.3807527732997396E-2</c:v>
                </c:pt>
                <c:pt idx="2">
                  <c:v>3.139843646995976E-2</c:v>
                </c:pt>
                <c:pt idx="3">
                  <c:v>2.9865360927532593E-2</c:v>
                </c:pt>
                <c:pt idx="4">
                  <c:v>3.4720299116724883E-2</c:v>
                </c:pt>
                <c:pt idx="5">
                  <c:v>3.0115336014344397E-2</c:v>
                </c:pt>
                <c:pt idx="6">
                  <c:v>2.9013819549796153E-2</c:v>
                </c:pt>
                <c:pt idx="7">
                  <c:v>3.6432509772750442E-2</c:v>
                </c:pt>
                <c:pt idx="8">
                  <c:v>4.7275589991501901E-2</c:v>
                </c:pt>
                <c:pt idx="9">
                  <c:v>4.1708765143731348E-2</c:v>
                </c:pt>
                <c:pt idx="10">
                  <c:v>3.766969861658595E-2</c:v>
                </c:pt>
                <c:pt idx="11">
                  <c:v>2.8600883169263618E-2</c:v>
                </c:pt>
                <c:pt idx="12">
                  <c:v>3.2308072542177671E-2</c:v>
                </c:pt>
                <c:pt idx="13">
                  <c:v>2.9571168375911401E-2</c:v>
                </c:pt>
                <c:pt idx="14">
                  <c:v>3.3386170733175291E-2</c:v>
                </c:pt>
                <c:pt idx="15">
                  <c:v>3.9927885600453732E-2</c:v>
                </c:pt>
                <c:pt idx="16">
                  <c:v>4.3895608173372291E-2</c:v>
                </c:pt>
                <c:pt idx="17">
                  <c:v>4.1369385001796072E-2</c:v>
                </c:pt>
                <c:pt idx="18">
                  <c:v>4.8533302140951924E-2</c:v>
                </c:pt>
                <c:pt idx="19">
                  <c:v>4.6235827974830314E-2</c:v>
                </c:pt>
                <c:pt idx="20">
                  <c:v>4.1762311628354851E-2</c:v>
                </c:pt>
                <c:pt idx="21">
                  <c:v>4.6017685768530804E-2</c:v>
                </c:pt>
                <c:pt idx="22">
                  <c:v>4.0013886209893872E-2</c:v>
                </c:pt>
                <c:pt idx="23">
                  <c:v>3.3186443426574778E-2</c:v>
                </c:pt>
                <c:pt idx="24">
                  <c:v>3.7952002729124162E-2</c:v>
                </c:pt>
                <c:pt idx="25">
                  <c:v>4.4641043028842337E-2</c:v>
                </c:pt>
                <c:pt idx="26">
                  <c:v>4.2590872408367897E-2</c:v>
                </c:pt>
                <c:pt idx="27">
                  <c:v>5.0291299422190135E-2</c:v>
                </c:pt>
                <c:pt idx="28">
                  <c:v>4.2768216888544583E-2</c:v>
                </c:pt>
                <c:pt idx="29">
                  <c:v>3.2351241924212307E-2</c:v>
                </c:pt>
                <c:pt idx="30">
                  <c:v>4.4970864047938229E-2</c:v>
                </c:pt>
                <c:pt idx="31">
                  <c:v>4.2037634452615234E-2</c:v>
                </c:pt>
                <c:pt idx="32">
                  <c:v>4.6740994338345047E-2</c:v>
                </c:pt>
                <c:pt idx="33">
                  <c:v>3.4731944288868305E-2</c:v>
                </c:pt>
                <c:pt idx="34">
                  <c:v>6.5335335787946397E-2</c:v>
                </c:pt>
                <c:pt idx="35">
                  <c:v>5.9125682521308266E-2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6-4380-A7D9-4113FB7867EC}"/>
            </c:ext>
          </c:extLst>
        </c:ser>
        <c:ser>
          <c:idx val="2"/>
          <c:order val="2"/>
          <c:tx>
            <c:strRef>
              <c:f>replication_10pct!$G$1</c:f>
              <c:strCache>
                <c:ptCount val="1"/>
                <c:pt idx="0">
                  <c:v>sigma(s)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replication_10pct!$A$2:$A$38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replication_10pct!$G$2:$G$37</c:f>
              <c:numCache>
                <c:formatCode>General</c:formatCode>
                <c:ptCount val="36"/>
                <c:pt idx="0">
                  <c:v>0.52542118375914348</c:v>
                </c:pt>
                <c:pt idx="1">
                  <c:v>0.53208132130126229</c:v>
                </c:pt>
                <c:pt idx="2">
                  <c:v>0.5308181530236683</c:v>
                </c:pt>
                <c:pt idx="3">
                  <c:v>0.53358904644504046</c:v>
                </c:pt>
                <c:pt idx="4">
                  <c:v>0.54168693051765504</c:v>
                </c:pt>
                <c:pt idx="5">
                  <c:v>0.53578205151102221</c:v>
                </c:pt>
                <c:pt idx="6">
                  <c:v>0.54943224460357687</c:v>
                </c:pt>
                <c:pt idx="7">
                  <c:v>0.5712126296966139</c:v>
                </c:pt>
                <c:pt idx="8">
                  <c:v>0.59326086709325454</c:v>
                </c:pt>
                <c:pt idx="9">
                  <c:v>0.59846772985933927</c:v>
                </c:pt>
                <c:pt idx="10">
                  <c:v>0.59081938233242304</c:v>
                </c:pt>
                <c:pt idx="11">
                  <c:v>0.58745058254268567</c:v>
                </c:pt>
                <c:pt idx="12">
                  <c:v>0.5752191802330503</c:v>
                </c:pt>
                <c:pt idx="13">
                  <c:v>0.61099518879909809</c:v>
                </c:pt>
                <c:pt idx="14">
                  <c:v>0.61882107769307881</c:v>
                </c:pt>
                <c:pt idx="15">
                  <c:v>0.64993127708514653</c:v>
                </c:pt>
                <c:pt idx="16">
                  <c:v>0.63378408243544537</c:v>
                </c:pt>
                <c:pt idx="17">
                  <c:v>0.63881516467719979</c:v>
                </c:pt>
                <c:pt idx="18">
                  <c:v>0.66637279794588844</c:v>
                </c:pt>
                <c:pt idx="19">
                  <c:v>0.66574749482061457</c:v>
                </c:pt>
                <c:pt idx="20">
                  <c:v>0.70301350959308229</c:v>
                </c:pt>
                <c:pt idx="21">
                  <c:v>0.71203756061130441</c:v>
                </c:pt>
                <c:pt idx="22">
                  <c:v>0.70764478796615071</c:v>
                </c:pt>
                <c:pt idx="23">
                  <c:v>0.6807438246197951</c:v>
                </c:pt>
                <c:pt idx="24">
                  <c:v>0.69275722361909575</c:v>
                </c:pt>
                <c:pt idx="25">
                  <c:v>0.69922042503664961</c:v>
                </c:pt>
                <c:pt idx="26">
                  <c:v>0.70122565089602795</c:v>
                </c:pt>
                <c:pt idx="27">
                  <c:v>0.71378390714335971</c:v>
                </c:pt>
                <c:pt idx="28">
                  <c:v>0.76697391183577235</c:v>
                </c:pt>
                <c:pt idx="29">
                  <c:v>0.80392303501089413</c:v>
                </c:pt>
                <c:pt idx="30">
                  <c:v>0.86569086408865981</c:v>
                </c:pt>
                <c:pt idx="31">
                  <c:v>0.90514161435989526</c:v>
                </c:pt>
                <c:pt idx="32">
                  <c:v>0.87713103165150641</c:v>
                </c:pt>
                <c:pt idx="33">
                  <c:v>0.86223092653902977</c:v>
                </c:pt>
                <c:pt idx="34">
                  <c:v>0.85359398156781052</c:v>
                </c:pt>
                <c:pt idx="35">
                  <c:v>0.87797783502542148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6-4380-A7D9-4113FB78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replication_90pct!$B$1</c:f>
              <c:strCache>
                <c:ptCount val="1"/>
                <c:pt idx="0">
                  <c:v>E(g)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replication_90pct!$A$2:$A$38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replication_90pct!$B$2:$B$37</c:f>
              <c:numCache>
                <c:formatCode>General</c:formatCode>
                <c:ptCount val="36"/>
                <c:pt idx="0">
                  <c:v>9.5708283653308412E-2</c:v>
                </c:pt>
                <c:pt idx="1">
                  <c:v>9.2266291337178785E-2</c:v>
                </c:pt>
                <c:pt idx="2">
                  <c:v>8.4835126480211673E-2</c:v>
                </c:pt>
                <c:pt idx="3">
                  <c:v>8.2617618988142683E-2</c:v>
                </c:pt>
                <c:pt idx="4">
                  <c:v>6.7925878431297909E-2</c:v>
                </c:pt>
                <c:pt idx="5">
                  <c:v>5.6311830372909988E-2</c:v>
                </c:pt>
                <c:pt idx="6">
                  <c:v>5.3389185554836294E-2</c:v>
                </c:pt>
                <c:pt idx="7">
                  <c:v>7.7910907501370724E-2</c:v>
                </c:pt>
                <c:pt idx="8">
                  <c:v>9.9017445102902363E-2</c:v>
                </c:pt>
                <c:pt idx="9">
                  <c:v>8.4289827052039329E-2</c:v>
                </c:pt>
                <c:pt idx="10">
                  <c:v>6.3696455762258866E-2</c:v>
                </c:pt>
                <c:pt idx="11">
                  <c:v>4.2628925567682739E-2</c:v>
                </c:pt>
                <c:pt idx="12">
                  <c:v>4.1752327406029147E-2</c:v>
                </c:pt>
                <c:pt idx="13">
                  <c:v>6.6573788796132821E-2</c:v>
                </c:pt>
                <c:pt idx="14">
                  <c:v>8.2678095527413148E-2</c:v>
                </c:pt>
                <c:pt idx="15">
                  <c:v>0.10139257146487109</c:v>
                </c:pt>
                <c:pt idx="16">
                  <c:v>9.4202383533647821E-2</c:v>
                </c:pt>
                <c:pt idx="17">
                  <c:v>8.1266453986722317E-2</c:v>
                </c:pt>
                <c:pt idx="18">
                  <c:v>8.4473515411314024E-2</c:v>
                </c:pt>
                <c:pt idx="19">
                  <c:v>8.2347957759968726E-2</c:v>
                </c:pt>
                <c:pt idx="20">
                  <c:v>5.9371705414231771E-2</c:v>
                </c:pt>
                <c:pt idx="21">
                  <c:v>6.3035969610214987E-2</c:v>
                </c:pt>
                <c:pt idx="22">
                  <c:v>5.5886242826835117E-2</c:v>
                </c:pt>
                <c:pt idx="23">
                  <c:v>5.7091427559396182E-2</c:v>
                </c:pt>
                <c:pt idx="24">
                  <c:v>6.7482061083941017E-2</c:v>
                </c:pt>
                <c:pt idx="25">
                  <c:v>7.2187308933944622E-2</c:v>
                </c:pt>
                <c:pt idx="26">
                  <c:v>9.3076889874380161E-2</c:v>
                </c:pt>
                <c:pt idx="27">
                  <c:v>9.9683069311290146E-2</c:v>
                </c:pt>
                <c:pt idx="28">
                  <c:v>8.3066193555120751E-2</c:v>
                </c:pt>
                <c:pt idx="29">
                  <c:v>5.8778254058092602E-2</c:v>
                </c:pt>
                <c:pt idx="30">
                  <c:v>8.4478045332039842E-2</c:v>
                </c:pt>
                <c:pt idx="31">
                  <c:v>7.9951389462222341E-2</c:v>
                </c:pt>
                <c:pt idx="32">
                  <c:v>5.7218501374250177E-2</c:v>
                </c:pt>
                <c:pt idx="33">
                  <c:v>6.499224647400427E-2</c:v>
                </c:pt>
                <c:pt idx="34">
                  <c:v>0.14563992660394662</c:v>
                </c:pt>
                <c:pt idx="35">
                  <c:v>0.13663289268101417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F-4A81-A66D-97F82207A26F}"/>
            </c:ext>
          </c:extLst>
        </c:ser>
        <c:ser>
          <c:idx val="1"/>
          <c:order val="1"/>
          <c:tx>
            <c:strRef>
              <c:f>replication_90pct!$C$1</c:f>
              <c:strCache>
                <c:ptCount val="1"/>
                <c:pt idx="0">
                  <c:v>cov(g,s)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replication_90pct!$A$2:$A$38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replication_90pct!$C$2:$C$37</c:f>
              <c:numCache>
                <c:formatCode>General</c:formatCode>
                <c:ptCount val="36"/>
                <c:pt idx="0">
                  <c:v>-3.7235946618878774E-2</c:v>
                </c:pt>
                <c:pt idx="1">
                  <c:v>-3.206388593884256E-2</c:v>
                </c:pt>
                <c:pt idx="2">
                  <c:v>-2.4867668498108543E-2</c:v>
                </c:pt>
                <c:pt idx="3">
                  <c:v>-3.039087522660398E-2</c:v>
                </c:pt>
                <c:pt idx="4">
                  <c:v>-3.0542668121177952E-2</c:v>
                </c:pt>
                <c:pt idx="5">
                  <c:v>-2.2522078365299701E-2</c:v>
                </c:pt>
                <c:pt idx="6">
                  <c:v>-2.1954858299288473E-2</c:v>
                </c:pt>
                <c:pt idx="7">
                  <c:v>-3.0708364345623417E-2</c:v>
                </c:pt>
                <c:pt idx="8">
                  <c:v>-4.0896162544982198E-2</c:v>
                </c:pt>
                <c:pt idx="9">
                  <c:v>-4.5852219575373963E-2</c:v>
                </c:pt>
                <c:pt idx="10">
                  <c:v>-3.563865876739504E-2</c:v>
                </c:pt>
                <c:pt idx="11">
                  <c:v>-3.4750372539835053E-2</c:v>
                </c:pt>
                <c:pt idx="12">
                  <c:v>-3.0524140887305467E-2</c:v>
                </c:pt>
                <c:pt idx="13">
                  <c:v>-3.5627507434975281E-2</c:v>
                </c:pt>
                <c:pt idx="14">
                  <c:v>-4.4669380596749228E-2</c:v>
                </c:pt>
                <c:pt idx="15">
                  <c:v>-5.318000576866224E-2</c:v>
                </c:pt>
                <c:pt idx="16">
                  <c:v>-4.7504277246944511E-2</c:v>
                </c:pt>
                <c:pt idx="17">
                  <c:v>-4.4292143500935806E-2</c:v>
                </c:pt>
                <c:pt idx="18">
                  <c:v>-5.0487563673893107E-2</c:v>
                </c:pt>
                <c:pt idx="19">
                  <c:v>-5.0145587232040115E-2</c:v>
                </c:pt>
                <c:pt idx="20">
                  <c:v>-3.7476344494292442E-2</c:v>
                </c:pt>
                <c:pt idx="21">
                  <c:v>-3.6853497420858694E-2</c:v>
                </c:pt>
                <c:pt idx="22">
                  <c:v>-3.1422419802676294E-2</c:v>
                </c:pt>
                <c:pt idx="23">
                  <c:v>-2.7542385070194277E-2</c:v>
                </c:pt>
                <c:pt idx="24">
                  <c:v>-3.3634696989026325E-2</c:v>
                </c:pt>
                <c:pt idx="25">
                  <c:v>-3.4772989021874333E-2</c:v>
                </c:pt>
                <c:pt idx="26">
                  <c:v>-3.9096021580895146E-2</c:v>
                </c:pt>
                <c:pt idx="27">
                  <c:v>-4.6570070649465084E-2</c:v>
                </c:pt>
                <c:pt idx="28">
                  <c:v>-5.0442266991976195E-2</c:v>
                </c:pt>
                <c:pt idx="29">
                  <c:v>-3.5579109016540197E-2</c:v>
                </c:pt>
                <c:pt idx="30">
                  <c:v>-5.37548661161509E-2</c:v>
                </c:pt>
                <c:pt idx="31">
                  <c:v>-5.5446960711151773E-2</c:v>
                </c:pt>
                <c:pt idx="32">
                  <c:v>-5.0345277401712393E-2</c:v>
                </c:pt>
                <c:pt idx="33">
                  <c:v>-5.9554933212010067E-2</c:v>
                </c:pt>
                <c:pt idx="34">
                  <c:v>-0.1097931689796013</c:v>
                </c:pt>
                <c:pt idx="35">
                  <c:v>-9.9399475970530268E-2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81-A66D-97F82207A26F}"/>
            </c:ext>
          </c:extLst>
        </c:ser>
        <c:ser>
          <c:idx val="2"/>
          <c:order val="2"/>
          <c:tx>
            <c:strRef>
              <c:f>replication_90pct!$D$1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replication_90pct!$A$2:$A$38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replication_90pct!$D$2:$D$37</c:f>
              <c:numCache>
                <c:formatCode>General</c:formatCode>
                <c:ptCount val="36"/>
                <c:pt idx="0">
                  <c:v>5.8472337034429639E-2</c:v>
                </c:pt>
                <c:pt idx="1">
                  <c:v>6.0202405398336226E-2</c:v>
                </c:pt>
                <c:pt idx="2">
                  <c:v>5.996745798210313E-2</c:v>
                </c:pt>
                <c:pt idx="3">
                  <c:v>5.2226743761538699E-2</c:v>
                </c:pt>
                <c:pt idx="4">
                  <c:v>3.7383210310119958E-2</c:v>
                </c:pt>
                <c:pt idx="5">
                  <c:v>3.3789752007610287E-2</c:v>
                </c:pt>
                <c:pt idx="6">
                  <c:v>3.1434327255547817E-2</c:v>
                </c:pt>
                <c:pt idx="7">
                  <c:v>4.7202543155747304E-2</c:v>
                </c:pt>
                <c:pt idx="8">
                  <c:v>5.8121282557920165E-2</c:v>
                </c:pt>
                <c:pt idx="9">
                  <c:v>3.8437607476665366E-2</c:v>
                </c:pt>
                <c:pt idx="10">
                  <c:v>2.8057796994863826E-2</c:v>
                </c:pt>
                <c:pt idx="11">
                  <c:v>7.8785530278476859E-3</c:v>
                </c:pt>
                <c:pt idx="12">
                  <c:v>1.122818651872368E-2</c:v>
                </c:pt>
                <c:pt idx="13">
                  <c:v>3.094628136115754E-2</c:v>
                </c:pt>
                <c:pt idx="14">
                  <c:v>3.800871493066392E-2</c:v>
                </c:pt>
                <c:pt idx="15">
                  <c:v>4.8212565696208846E-2</c:v>
                </c:pt>
                <c:pt idx="16">
                  <c:v>4.669810628670331E-2</c:v>
                </c:pt>
                <c:pt idx="17">
                  <c:v>3.6974310485786512E-2</c:v>
                </c:pt>
                <c:pt idx="18">
                  <c:v>3.3985951737420916E-2</c:v>
                </c:pt>
                <c:pt idx="19">
                  <c:v>3.2202370527928612E-2</c:v>
                </c:pt>
                <c:pt idx="20">
                  <c:v>2.1895360919939329E-2</c:v>
                </c:pt>
                <c:pt idx="21">
                  <c:v>2.6182472189356293E-2</c:v>
                </c:pt>
                <c:pt idx="22">
                  <c:v>2.4463823024158823E-2</c:v>
                </c:pt>
                <c:pt idx="23">
                  <c:v>2.9549042489201906E-2</c:v>
                </c:pt>
                <c:pt idx="24">
                  <c:v>3.3847364094914692E-2</c:v>
                </c:pt>
                <c:pt idx="25">
                  <c:v>3.7414319912070289E-2</c:v>
                </c:pt>
                <c:pt idx="26">
                  <c:v>5.3980868293485015E-2</c:v>
                </c:pt>
                <c:pt idx="27">
                  <c:v>5.3112998661825062E-2</c:v>
                </c:pt>
                <c:pt idx="28">
                  <c:v>3.2623926563144556E-2</c:v>
                </c:pt>
                <c:pt idx="29">
                  <c:v>2.3199145041552405E-2</c:v>
                </c:pt>
                <c:pt idx="30">
                  <c:v>3.0723179215888942E-2</c:v>
                </c:pt>
                <c:pt idx="31">
                  <c:v>2.4504428751070569E-2</c:v>
                </c:pt>
                <c:pt idx="32">
                  <c:v>6.8732239725377842E-3</c:v>
                </c:pt>
                <c:pt idx="33">
                  <c:v>5.4373132619942033E-3</c:v>
                </c:pt>
                <c:pt idx="34">
                  <c:v>3.5846757624345318E-2</c:v>
                </c:pt>
                <c:pt idx="35">
                  <c:v>3.7233416710483899E-2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F-4A81-A66D-97F82207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0.2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replication_90pct!$E$1</c:f>
              <c:strCache>
                <c:ptCount val="1"/>
                <c:pt idx="0">
                  <c:v>corr(g,s)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replication_90pct!$A$2:$A$38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replication_90pct!$E$2:$E$37</c:f>
              <c:numCache>
                <c:formatCode>General</c:formatCode>
                <c:ptCount val="36"/>
                <c:pt idx="0">
                  <c:v>-0.73958116524469586</c:v>
                </c:pt>
                <c:pt idx="1">
                  <c:v>-0.77944254041163674</c:v>
                </c:pt>
                <c:pt idx="2">
                  <c:v>-0.87100152487167548</c:v>
                </c:pt>
                <c:pt idx="3">
                  <c:v>-0.7588459954857405</c:v>
                </c:pt>
                <c:pt idx="4">
                  <c:v>-0.80672183389508234</c:v>
                </c:pt>
                <c:pt idx="5">
                  <c:v>-0.89544734572091655</c:v>
                </c:pt>
                <c:pt idx="6">
                  <c:v>-0.84159378317727607</c:v>
                </c:pt>
                <c:pt idx="7">
                  <c:v>-0.83148312266649105</c:v>
                </c:pt>
                <c:pt idx="8">
                  <c:v>-0.78824203474793697</c:v>
                </c:pt>
                <c:pt idx="9">
                  <c:v>-0.7356000820437516</c:v>
                </c:pt>
                <c:pt idx="10">
                  <c:v>-0.78469557547919389</c:v>
                </c:pt>
                <c:pt idx="11">
                  <c:v>-0.75105231528366112</c:v>
                </c:pt>
                <c:pt idx="12">
                  <c:v>-0.75553621259596637</c:v>
                </c:pt>
                <c:pt idx="13">
                  <c:v>-0.74256510629776173</c:v>
                </c:pt>
                <c:pt idx="14">
                  <c:v>-0.74470435213174957</c:v>
                </c:pt>
                <c:pt idx="15">
                  <c:v>-0.71512234589965984</c:v>
                </c:pt>
                <c:pt idx="16">
                  <c:v>-0.75718842701874634</c:v>
                </c:pt>
                <c:pt idx="17">
                  <c:v>-0.73272835695342275</c:v>
                </c:pt>
                <c:pt idx="18">
                  <c:v>-0.75665311852577843</c:v>
                </c:pt>
                <c:pt idx="19">
                  <c:v>-0.73472842790641268</c:v>
                </c:pt>
                <c:pt idx="20">
                  <c:v>-0.80287987906186864</c:v>
                </c:pt>
                <c:pt idx="21">
                  <c:v>-0.79346660493610977</c:v>
                </c:pt>
                <c:pt idx="22">
                  <c:v>-0.84174713644091759</c:v>
                </c:pt>
                <c:pt idx="23">
                  <c:v>-0.7506586596528585</c:v>
                </c:pt>
                <c:pt idx="24">
                  <c:v>-0.80732490599894613</c:v>
                </c:pt>
                <c:pt idx="25">
                  <c:v>-0.81561649604047459</c:v>
                </c:pt>
                <c:pt idx="26">
                  <c:v>-0.76106563411858985</c:v>
                </c:pt>
                <c:pt idx="27">
                  <c:v>-0.80700784644140033</c:v>
                </c:pt>
                <c:pt idx="28">
                  <c:v>-0.72320941060189925</c:v>
                </c:pt>
                <c:pt idx="29">
                  <c:v>-0.72383907663292912</c:v>
                </c:pt>
                <c:pt idx="30">
                  <c:v>-0.69250577116850953</c:v>
                </c:pt>
                <c:pt idx="31">
                  <c:v>-0.68321509177040907</c:v>
                </c:pt>
                <c:pt idx="32">
                  <c:v>-0.69178164750673055</c:v>
                </c:pt>
                <c:pt idx="33">
                  <c:v>-0.64859604617179223</c:v>
                </c:pt>
                <c:pt idx="34">
                  <c:v>-0.60890714307338634</c:v>
                </c:pt>
                <c:pt idx="35">
                  <c:v>-0.61017639586436101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3-4804-A1E3-DFB12F5FA57E}"/>
            </c:ext>
          </c:extLst>
        </c:ser>
        <c:ser>
          <c:idx val="1"/>
          <c:order val="1"/>
          <c:tx>
            <c:strRef>
              <c:f>replication_90pct!$F$1</c:f>
              <c:strCache>
                <c:ptCount val="1"/>
                <c:pt idx="0">
                  <c:v>sigma(g)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replication_90pct!$A$2:$A$38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replication_90pct!$F$2:$F$37</c:f>
              <c:numCache>
                <c:formatCode>General</c:formatCode>
                <c:ptCount val="36"/>
                <c:pt idx="0">
                  <c:v>0.10604614655790144</c:v>
                </c:pt>
                <c:pt idx="1">
                  <c:v>8.8241945328666846E-2</c:v>
                </c:pt>
                <c:pt idx="2">
                  <c:v>6.2436913709434085E-2</c:v>
                </c:pt>
                <c:pt idx="3">
                  <c:v>8.4270900705595453E-2</c:v>
                </c:pt>
                <c:pt idx="4">
                  <c:v>7.9294797769881062E-2</c:v>
                </c:pt>
                <c:pt idx="5">
                  <c:v>5.403543853570577E-2</c:v>
                </c:pt>
                <c:pt idx="6">
                  <c:v>5.687803143495325E-2</c:v>
                </c:pt>
                <c:pt idx="7">
                  <c:v>7.6553167800624475E-2</c:v>
                </c:pt>
                <c:pt idx="8">
                  <c:v>0.10608145005291139</c:v>
                </c:pt>
                <c:pt idx="9">
                  <c:v>0.12288830251819365</c:v>
                </c:pt>
                <c:pt idx="10">
                  <c:v>9.0620082500270246E-2</c:v>
                </c:pt>
                <c:pt idx="11">
                  <c:v>9.2924087234238617E-2</c:v>
                </c:pt>
                <c:pt idx="12">
                  <c:v>8.0520341865052733E-2</c:v>
                </c:pt>
                <c:pt idx="13">
                  <c:v>9.3591138895727927E-2</c:v>
                </c:pt>
                <c:pt idx="14">
                  <c:v>0.1142526851900285</c:v>
                </c:pt>
                <c:pt idx="15">
                  <c:v>0.13730427979859283</c:v>
                </c:pt>
                <c:pt idx="16">
                  <c:v>0.11731714351291569</c:v>
                </c:pt>
                <c:pt idx="17">
                  <c:v>0.11561948421915674</c:v>
                </c:pt>
                <c:pt idx="18">
                  <c:v>0.12592369964492187</c:v>
                </c:pt>
                <c:pt idx="19">
                  <c:v>0.12720600597135984</c:v>
                </c:pt>
                <c:pt idx="20">
                  <c:v>8.8357178281130461E-2</c:v>
                </c:pt>
                <c:pt idx="21">
                  <c:v>8.6897430275815896E-2</c:v>
                </c:pt>
                <c:pt idx="22">
                  <c:v>6.983591183001911E-2</c:v>
                </c:pt>
                <c:pt idx="23">
                  <c:v>6.9984030846473103E-2</c:v>
                </c:pt>
                <c:pt idx="24">
                  <c:v>7.888430852218313E-2</c:v>
                </c:pt>
                <c:pt idx="25">
                  <c:v>7.9969364823560665E-2</c:v>
                </c:pt>
                <c:pt idx="26">
                  <c:v>9.5939583862530931E-2</c:v>
                </c:pt>
                <c:pt idx="27">
                  <c:v>0.10597488614804128</c:v>
                </c:pt>
                <c:pt idx="28">
                  <c:v>0.12447197678288668</c:v>
                </c:pt>
                <c:pt idx="29">
                  <c:v>8.6078516297706478E-2</c:v>
                </c:pt>
                <c:pt idx="30">
                  <c:v>0.12996444077556166</c:v>
                </c:pt>
                <c:pt idx="31">
                  <c:v>0.13278842704502367</c:v>
                </c:pt>
                <c:pt idx="32">
                  <c:v>0.1171142354590422</c:v>
                </c:pt>
                <c:pt idx="33">
                  <c:v>0.14584999138513302</c:v>
                </c:pt>
                <c:pt idx="34">
                  <c:v>0.27138947664972585</c:v>
                </c:pt>
                <c:pt idx="35">
                  <c:v>0.24732092560032329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3-4804-A1E3-DFB12F5FA57E}"/>
            </c:ext>
          </c:extLst>
        </c:ser>
        <c:ser>
          <c:idx val="2"/>
          <c:order val="2"/>
          <c:tx>
            <c:strRef>
              <c:f>replication_90pct!$G$1</c:f>
              <c:strCache>
                <c:ptCount val="1"/>
                <c:pt idx="0">
                  <c:v>sigma(s)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replication_90pct!$A$2:$A$38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replication_90pct!$G$2:$G$37</c:f>
              <c:numCache>
                <c:formatCode>General</c:formatCode>
                <c:ptCount val="36"/>
                <c:pt idx="0">
                  <c:v>0.52752027359770404</c:v>
                </c:pt>
                <c:pt idx="1">
                  <c:v>0.51798175975284322</c:v>
                </c:pt>
                <c:pt idx="2">
                  <c:v>0.50808013722979462</c:v>
                </c:pt>
                <c:pt idx="3">
                  <c:v>0.52804315303085758</c:v>
                </c:pt>
                <c:pt idx="4">
                  <c:v>0.53051290959997366</c:v>
                </c:pt>
                <c:pt idx="5">
                  <c:v>0.51718654985921486</c:v>
                </c:pt>
                <c:pt idx="6">
                  <c:v>0.509613651531582</c:v>
                </c:pt>
                <c:pt idx="7">
                  <c:v>0.53604045878500073</c:v>
                </c:pt>
                <c:pt idx="8">
                  <c:v>0.54342674724453066</c:v>
                </c:pt>
                <c:pt idx="9">
                  <c:v>0.5635929342912942</c:v>
                </c:pt>
                <c:pt idx="10">
                  <c:v>0.55686918304515776</c:v>
                </c:pt>
                <c:pt idx="11">
                  <c:v>0.5532462287945672</c:v>
                </c:pt>
                <c:pt idx="12">
                  <c:v>0.55749380416094418</c:v>
                </c:pt>
                <c:pt idx="13">
                  <c:v>0.56960482601858209</c:v>
                </c:pt>
                <c:pt idx="14">
                  <c:v>0.58333376228324418</c:v>
                </c:pt>
                <c:pt idx="15">
                  <c:v>0.60178512313253796</c:v>
                </c:pt>
                <c:pt idx="16">
                  <c:v>0.59418920562097954</c:v>
                </c:pt>
                <c:pt idx="17">
                  <c:v>0.58091175130737327</c:v>
                </c:pt>
                <c:pt idx="18">
                  <c:v>0.58875906010396062</c:v>
                </c:pt>
                <c:pt idx="19">
                  <c:v>0.5961502789264671</c:v>
                </c:pt>
                <c:pt idx="20">
                  <c:v>0.58697864415171874</c:v>
                </c:pt>
                <c:pt idx="21">
                  <c:v>0.59388261579186286</c:v>
                </c:pt>
                <c:pt idx="22">
                  <c:v>0.59393191316603455</c:v>
                </c:pt>
                <c:pt idx="23">
                  <c:v>0.5825290455327623</c:v>
                </c:pt>
                <c:pt idx="24">
                  <c:v>0.58682152601150106</c:v>
                </c:pt>
                <c:pt idx="25">
                  <c:v>0.59236564968692451</c:v>
                </c:pt>
                <c:pt idx="26">
                  <c:v>0.59493581492860437</c:v>
                </c:pt>
                <c:pt idx="27">
                  <c:v>0.60503942038345015</c:v>
                </c:pt>
                <c:pt idx="28">
                  <c:v>0.62261048722641021</c:v>
                </c:pt>
                <c:pt idx="29">
                  <c:v>0.63447682145032047</c:v>
                </c:pt>
                <c:pt idx="30">
                  <c:v>0.66363202492891382</c:v>
                </c:pt>
                <c:pt idx="31">
                  <c:v>0.67907471275473419</c:v>
                </c:pt>
                <c:pt idx="32">
                  <c:v>0.69045837977762303</c:v>
                </c:pt>
                <c:pt idx="33">
                  <c:v>0.69951096701402338</c:v>
                </c:pt>
                <c:pt idx="34">
                  <c:v>0.73822498323643515</c:v>
                </c:pt>
                <c:pt idx="35">
                  <c:v>0.73185546276626379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3-4804-A1E3-DFB12F5F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Comparison_Gamma!$B$1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Comparison_Gamma!$A$2:$A$38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Comparison_Gamma!$B$2:$B$38</c:f>
              <c:numCache>
                <c:formatCode>General</c:formatCode>
                <c:ptCount val="37"/>
                <c:pt idx="0">
                  <c:v>4.9857538389898488E-2</c:v>
                </c:pt>
                <c:pt idx="1">
                  <c:v>4.7403562748995216E-2</c:v>
                </c:pt>
                <c:pt idx="2">
                  <c:v>5.1917556137712692E-2</c:v>
                </c:pt>
                <c:pt idx="3">
                  <c:v>4.7416242058701992E-2</c:v>
                </c:pt>
                <c:pt idx="4">
                  <c:v>3.2094376749694196E-2</c:v>
                </c:pt>
                <c:pt idx="5">
                  <c:v>2.9244325123564289E-2</c:v>
                </c:pt>
                <c:pt idx="6">
                  <c:v>2.3759511005394911E-2</c:v>
                </c:pt>
                <c:pt idx="7">
                  <c:v>3.6266085300226597E-2</c:v>
                </c:pt>
                <c:pt idx="8">
                  <c:v>4.539314869991689E-2</c:v>
                </c:pt>
                <c:pt idx="9">
                  <c:v>2.9012663304586989E-2</c:v>
                </c:pt>
                <c:pt idx="10">
                  <c:v>2.0208554709979211E-2</c:v>
                </c:pt>
                <c:pt idx="11">
                  <c:v>7.8142026238665965E-3</c:v>
                </c:pt>
                <c:pt idx="12">
                  <c:v>9.5163015033460086E-3</c:v>
                </c:pt>
                <c:pt idx="13">
                  <c:v>2.8570888484617599E-2</c:v>
                </c:pt>
                <c:pt idx="14">
                  <c:v>3.6835953708430597E-2</c:v>
                </c:pt>
                <c:pt idx="15">
                  <c:v>4.080671319652221E-2</c:v>
                </c:pt>
                <c:pt idx="16">
                  <c:v>4.6716700721813012E-2</c:v>
                </c:pt>
                <c:pt idx="17">
                  <c:v>3.4461146178212207E-2</c:v>
                </c:pt>
                <c:pt idx="18">
                  <c:v>2.8024913308200797E-2</c:v>
                </c:pt>
                <c:pt idx="19">
                  <c:v>2.2457379034283791E-2</c:v>
                </c:pt>
                <c:pt idx="20">
                  <c:v>8.5429316801659896E-3</c:v>
                </c:pt>
                <c:pt idx="21">
                  <c:v>8.5090294542149933E-3</c:v>
                </c:pt>
                <c:pt idx="22">
                  <c:v>1.3108785211734794E-2</c:v>
                </c:pt>
                <c:pt idx="23">
                  <c:v>2.0746506338775412E-2</c:v>
                </c:pt>
                <c:pt idx="24">
                  <c:v>2.6326779851322202E-2</c:v>
                </c:pt>
                <c:pt idx="25">
                  <c:v>2.4696934229376404E-2</c:v>
                </c:pt>
                <c:pt idx="26">
                  <c:v>4.5631336230657002E-2</c:v>
                </c:pt>
                <c:pt idx="27">
                  <c:v>4.4794841562789782E-2</c:v>
                </c:pt>
                <c:pt idx="28">
                  <c:v>1.9419726657371003E-2</c:v>
                </c:pt>
                <c:pt idx="29">
                  <c:v>1.7481892647224009E-2</c:v>
                </c:pt>
                <c:pt idx="30">
                  <c:v>1.7025372103789405E-2</c:v>
                </c:pt>
                <c:pt idx="31">
                  <c:v>8.0878081934857987E-3</c:v>
                </c:pt>
                <c:pt idx="32">
                  <c:v>-8.2357565595160068E-3</c:v>
                </c:pt>
                <c:pt idx="33">
                  <c:v>7.361558630763973E-4</c:v>
                </c:pt>
                <c:pt idx="34">
                  <c:v>2.6057686270358968E-2</c:v>
                </c:pt>
                <c:pt idx="35">
                  <c:v>2.2956140145466111E-2</c:v>
                </c:pt>
                <c:pt idx="36">
                  <c:v>3.22344920772E-2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3-454B-96F8-0A12AB01C621}"/>
            </c:ext>
          </c:extLst>
        </c:ser>
        <c:ser>
          <c:idx val="1"/>
          <c:order val="1"/>
          <c:tx>
            <c:strRef>
              <c:f>Comparison_Gamma!$C$1</c:f>
              <c:strCache>
                <c:ptCount val="1"/>
                <c:pt idx="0">
                  <c:v>No bottom decile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Comparison_Gamma!$A$2:$A$38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Comparison_Gamma!$C$2:$C$38</c:f>
              <c:numCache>
                <c:formatCode>General</c:formatCode>
                <c:ptCount val="37"/>
                <c:pt idx="0">
                  <c:v>4.7094478533855059E-2</c:v>
                </c:pt>
                <c:pt idx="1">
                  <c:v>4.4971174699662893E-2</c:v>
                </c:pt>
                <c:pt idx="2">
                  <c:v>4.9306045359060066E-2</c:v>
                </c:pt>
                <c:pt idx="3">
                  <c:v>4.4962720141227923E-2</c:v>
                </c:pt>
                <c:pt idx="4">
                  <c:v>2.9516169429099012E-2</c:v>
                </c:pt>
                <c:pt idx="5">
                  <c:v>2.7602549190289996E-2</c:v>
                </c:pt>
                <c:pt idx="6">
                  <c:v>2.1664129209841704E-2</c:v>
                </c:pt>
                <c:pt idx="7">
                  <c:v>3.3868852740567716E-2</c:v>
                </c:pt>
                <c:pt idx="8">
                  <c:v>4.3381275072949609E-2</c:v>
                </c:pt>
                <c:pt idx="9">
                  <c:v>2.7063530651039516E-2</c:v>
                </c:pt>
                <c:pt idx="10">
                  <c:v>1.7570827477580639E-2</c:v>
                </c:pt>
                <c:pt idx="11">
                  <c:v>6.8527439012841408E-3</c:v>
                </c:pt>
                <c:pt idx="12">
                  <c:v>7.1665472033505487E-3</c:v>
                </c:pt>
                <c:pt idx="13">
                  <c:v>2.7040169224999404E-2</c:v>
                </c:pt>
                <c:pt idx="14">
                  <c:v>3.4781625145800854E-2</c:v>
                </c:pt>
                <c:pt idx="15">
                  <c:v>3.8577885393195038E-2</c:v>
                </c:pt>
                <c:pt idx="16">
                  <c:v>4.4753723796823928E-2</c:v>
                </c:pt>
                <c:pt idx="17">
                  <c:v>3.1997421658862685E-2</c:v>
                </c:pt>
                <c:pt idx="18">
                  <c:v>2.5821011517465291E-2</c:v>
                </c:pt>
                <c:pt idx="19">
                  <c:v>2.0340478168288736E-2</c:v>
                </c:pt>
                <c:pt idx="20">
                  <c:v>7.9297689974143631E-3</c:v>
                </c:pt>
                <c:pt idx="21">
                  <c:v>7.5358365950379744E-3</c:v>
                </c:pt>
                <c:pt idx="22">
                  <c:v>1.2208648006695601E-2</c:v>
                </c:pt>
                <c:pt idx="23">
                  <c:v>2.0004122263387464E-2</c:v>
                </c:pt>
                <c:pt idx="24">
                  <c:v>2.4512585440973064E-2</c:v>
                </c:pt>
                <c:pt idx="25">
                  <c:v>2.2565245751641153E-2</c:v>
                </c:pt>
                <c:pt idx="26">
                  <c:v>4.3990924003726319E-2</c:v>
                </c:pt>
                <c:pt idx="27">
                  <c:v>4.2817171241914358E-2</c:v>
                </c:pt>
                <c:pt idx="28">
                  <c:v>1.7542738114114415E-2</c:v>
                </c:pt>
                <c:pt idx="29">
                  <c:v>1.690670858966899E-2</c:v>
                </c:pt>
                <c:pt idx="30">
                  <c:v>1.540164863769037E-2</c:v>
                </c:pt>
                <c:pt idx="31">
                  <c:v>6.5583929127779883E-3</c:v>
                </c:pt>
                <c:pt idx="32">
                  <c:v>-8.9927109113759965E-3</c:v>
                </c:pt>
                <c:pt idx="33">
                  <c:v>-5.7956010774456654E-4</c:v>
                </c:pt>
                <c:pt idx="34">
                  <c:v>2.5696290763226728E-2</c:v>
                </c:pt>
                <c:pt idx="35">
                  <c:v>2.2289450903795867E-2</c:v>
                </c:pt>
                <c:pt idx="36">
                  <c:v>3.1782492093608797E-2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3-454B-96F8-0A12AB01C621}"/>
            </c:ext>
          </c:extLst>
        </c:ser>
        <c:ser>
          <c:idx val="2"/>
          <c:order val="2"/>
          <c:tx>
            <c:strRef>
              <c:f>Comparison_Gamma!$D$1</c:f>
              <c:strCache>
                <c:ptCount val="1"/>
                <c:pt idx="0">
                  <c:v>No top decile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Comparison_Gamma!$A$2:$A$38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Comparison_Gamma!$D$2:$D$38</c:f>
              <c:numCache>
                <c:formatCode>General</c:formatCode>
                <c:ptCount val="37"/>
                <c:pt idx="0">
                  <c:v>5.8472337034429639E-2</c:v>
                </c:pt>
                <c:pt idx="1">
                  <c:v>6.0202405398336226E-2</c:v>
                </c:pt>
                <c:pt idx="2">
                  <c:v>5.996745798210313E-2</c:v>
                </c:pt>
                <c:pt idx="3">
                  <c:v>5.2226743761538699E-2</c:v>
                </c:pt>
                <c:pt idx="4">
                  <c:v>3.7383210310119958E-2</c:v>
                </c:pt>
                <c:pt idx="5">
                  <c:v>3.3789752007610287E-2</c:v>
                </c:pt>
                <c:pt idx="6">
                  <c:v>3.1434327255547817E-2</c:v>
                </c:pt>
                <c:pt idx="7">
                  <c:v>4.7202543155747304E-2</c:v>
                </c:pt>
                <c:pt idx="8">
                  <c:v>5.8121282557920165E-2</c:v>
                </c:pt>
                <c:pt idx="9">
                  <c:v>3.8437607476665366E-2</c:v>
                </c:pt>
                <c:pt idx="10">
                  <c:v>2.8057796994863826E-2</c:v>
                </c:pt>
                <c:pt idx="11">
                  <c:v>7.8785530278476859E-3</c:v>
                </c:pt>
                <c:pt idx="12">
                  <c:v>1.122818651872368E-2</c:v>
                </c:pt>
                <c:pt idx="13">
                  <c:v>3.094628136115754E-2</c:v>
                </c:pt>
                <c:pt idx="14">
                  <c:v>3.800871493066392E-2</c:v>
                </c:pt>
                <c:pt idx="15">
                  <c:v>4.8212565696208846E-2</c:v>
                </c:pt>
                <c:pt idx="16">
                  <c:v>4.669810628670331E-2</c:v>
                </c:pt>
                <c:pt idx="17">
                  <c:v>3.6974310485786512E-2</c:v>
                </c:pt>
                <c:pt idx="18">
                  <c:v>3.3985951737420916E-2</c:v>
                </c:pt>
                <c:pt idx="19">
                  <c:v>3.2202370527928612E-2</c:v>
                </c:pt>
                <c:pt idx="20">
                  <c:v>2.1895360919939329E-2</c:v>
                </c:pt>
                <c:pt idx="21">
                  <c:v>2.6182472189356293E-2</c:v>
                </c:pt>
                <c:pt idx="22">
                  <c:v>2.4463823024158823E-2</c:v>
                </c:pt>
                <c:pt idx="23">
                  <c:v>2.9549042489201906E-2</c:v>
                </c:pt>
                <c:pt idx="24">
                  <c:v>3.3847364094914692E-2</c:v>
                </c:pt>
                <c:pt idx="25">
                  <c:v>3.7414319912070289E-2</c:v>
                </c:pt>
                <c:pt idx="26">
                  <c:v>5.3980868293485015E-2</c:v>
                </c:pt>
                <c:pt idx="27">
                  <c:v>5.3112998661825062E-2</c:v>
                </c:pt>
                <c:pt idx="28">
                  <c:v>3.2623926563144556E-2</c:v>
                </c:pt>
                <c:pt idx="29">
                  <c:v>2.3199145041552405E-2</c:v>
                </c:pt>
                <c:pt idx="30">
                  <c:v>3.0723179215888942E-2</c:v>
                </c:pt>
                <c:pt idx="31">
                  <c:v>2.4504428751070569E-2</c:v>
                </c:pt>
                <c:pt idx="32">
                  <c:v>6.8732239725377842E-3</c:v>
                </c:pt>
                <c:pt idx="33">
                  <c:v>5.4373132619942033E-3</c:v>
                </c:pt>
                <c:pt idx="34">
                  <c:v>3.5846757624345318E-2</c:v>
                </c:pt>
                <c:pt idx="35">
                  <c:v>3.7233416710483899E-2</c:v>
                </c:pt>
                <c:pt idx="36">
                  <c:v>3.9747024008235224E-2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3-454B-96F8-0A12AB01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85679"/>
        <c:axId val="517877359"/>
      </c:lineChart>
      <c:catAx>
        <c:axId val="5178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7359"/>
        <c:crosses val="autoZero"/>
        <c:auto val="1"/>
        <c:lblAlgn val="ctr"/>
        <c:lblOffset val="100"/>
        <c:noMultiLvlLbl val="0"/>
      </c:catAx>
      <c:valAx>
        <c:axId val="5178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Differences in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Comparison_Gamma!$F$1</c:f>
              <c:strCache>
                <c:ptCount val="1"/>
                <c:pt idx="0">
                  <c:v>No bottom decile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Comparison_Gamma!$A$2:$A$38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Comparison_Gamma!$F$2:$F$38</c:f>
              <c:numCache>
                <c:formatCode>General</c:formatCode>
                <c:ptCount val="37"/>
                <c:pt idx="0">
                  <c:v>-2.7630598560434289E-3</c:v>
                </c:pt>
                <c:pt idx="1">
                  <c:v>-2.4323880493323236E-3</c:v>
                </c:pt>
                <c:pt idx="2">
                  <c:v>-2.6115107786526259E-3</c:v>
                </c:pt>
                <c:pt idx="3">
                  <c:v>-2.4535219174740691E-3</c:v>
                </c:pt>
                <c:pt idx="4">
                  <c:v>-2.5782073205951848E-3</c:v>
                </c:pt>
                <c:pt idx="5">
                  <c:v>-1.6417759332742927E-3</c:v>
                </c:pt>
                <c:pt idx="6">
                  <c:v>-2.095381795553207E-3</c:v>
                </c:pt>
                <c:pt idx="7">
                  <c:v>-2.3972325596588809E-3</c:v>
                </c:pt>
                <c:pt idx="8">
                  <c:v>-2.011873626967281E-3</c:v>
                </c:pt>
                <c:pt idx="9">
                  <c:v>-1.9491326535474723E-3</c:v>
                </c:pt>
                <c:pt idx="10">
                  <c:v>-2.637727232398572E-3</c:v>
                </c:pt>
                <c:pt idx="11">
                  <c:v>-9.6145872258245578E-4</c:v>
                </c:pt>
                <c:pt idx="12">
                  <c:v>-2.3497542999954598E-3</c:v>
                </c:pt>
                <c:pt idx="13">
                  <c:v>-1.5307192596181948E-3</c:v>
                </c:pt>
                <c:pt idx="14">
                  <c:v>-2.0543285626297425E-3</c:v>
                </c:pt>
                <c:pt idx="15">
                  <c:v>-2.2288278033271713E-3</c:v>
                </c:pt>
                <c:pt idx="16">
                  <c:v>-1.9629769249890835E-3</c:v>
                </c:pt>
                <c:pt idx="17">
                  <c:v>-2.4637245193495222E-3</c:v>
                </c:pt>
                <c:pt idx="18">
                  <c:v>-2.203901790735506E-3</c:v>
                </c:pt>
                <c:pt idx="19">
                  <c:v>-2.1169008659950549E-3</c:v>
                </c:pt>
                <c:pt idx="20">
                  <c:v>-6.131626827516265E-4</c:v>
                </c:pt>
                <c:pt idx="21">
                  <c:v>-9.7319285917701892E-4</c:v>
                </c:pt>
                <c:pt idx="22">
                  <c:v>-9.0013720503919273E-4</c:v>
                </c:pt>
                <c:pt idx="23">
                  <c:v>-7.4238407538794807E-4</c:v>
                </c:pt>
                <c:pt idx="24">
                  <c:v>-1.8141944103491382E-3</c:v>
                </c:pt>
                <c:pt idx="25">
                  <c:v>-2.1316884777352503E-3</c:v>
                </c:pt>
                <c:pt idx="26">
                  <c:v>-1.6404122269306834E-3</c:v>
                </c:pt>
                <c:pt idx="27">
                  <c:v>-1.9776703208754243E-3</c:v>
                </c:pt>
                <c:pt idx="28">
                  <c:v>-1.8769885432565886E-3</c:v>
                </c:pt>
                <c:pt idx="29">
                  <c:v>-5.751840575550192E-4</c:v>
                </c:pt>
                <c:pt idx="30">
                  <c:v>-1.6237234660990349E-3</c:v>
                </c:pt>
                <c:pt idx="31">
                  <c:v>-1.5294152807078104E-3</c:v>
                </c:pt>
                <c:pt idx="32">
                  <c:v>-7.5695435185998972E-4</c:v>
                </c:pt>
                <c:pt idx="33">
                  <c:v>-1.3157159708209638E-3</c:v>
                </c:pt>
                <c:pt idx="34">
                  <c:v>-3.6139550713223945E-4</c:v>
                </c:pt>
                <c:pt idx="35">
                  <c:v>-6.666892416702444E-4</c:v>
                </c:pt>
                <c:pt idx="36">
                  <c:v>-4.5199998359120308E-4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8-42A4-848B-2649D97C8FE8}"/>
            </c:ext>
          </c:extLst>
        </c:ser>
        <c:ser>
          <c:idx val="1"/>
          <c:order val="1"/>
          <c:tx>
            <c:strRef>
              <c:f>Comparison_Gamma!$G$1</c:f>
              <c:strCache>
                <c:ptCount val="1"/>
                <c:pt idx="0">
                  <c:v>No top decile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Comparison_Gamma!$A$2:$A$38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Comparison_Gamma!$G$2:$G$38</c:f>
              <c:numCache>
                <c:formatCode>General</c:formatCode>
                <c:ptCount val="37"/>
                <c:pt idx="0">
                  <c:v>8.6147986445311506E-3</c:v>
                </c:pt>
                <c:pt idx="1">
                  <c:v>1.2798842649341009E-2</c:v>
                </c:pt>
                <c:pt idx="2">
                  <c:v>8.0499018443904377E-3</c:v>
                </c:pt>
                <c:pt idx="3">
                  <c:v>4.8105017028367072E-3</c:v>
                </c:pt>
                <c:pt idx="4">
                  <c:v>5.2888335604257611E-3</c:v>
                </c:pt>
                <c:pt idx="5">
                  <c:v>4.5454268840459978E-3</c:v>
                </c:pt>
                <c:pt idx="6">
                  <c:v>7.6748162501529063E-3</c:v>
                </c:pt>
                <c:pt idx="7">
                  <c:v>1.0936457855520706E-2</c:v>
                </c:pt>
                <c:pt idx="8">
                  <c:v>1.2728133858003275E-2</c:v>
                </c:pt>
                <c:pt idx="9">
                  <c:v>9.4249441720783769E-3</c:v>
                </c:pt>
                <c:pt idx="10">
                  <c:v>7.8492422848846152E-3</c:v>
                </c:pt>
                <c:pt idx="11">
                  <c:v>6.4350403981089377E-5</c:v>
                </c:pt>
                <c:pt idx="12">
                  <c:v>1.7118850153776712E-3</c:v>
                </c:pt>
                <c:pt idx="13">
                  <c:v>2.3753928765399418E-3</c:v>
                </c:pt>
                <c:pt idx="14">
                  <c:v>1.1727612222333234E-3</c:v>
                </c:pt>
                <c:pt idx="15">
                  <c:v>7.4058524996866368E-3</c:v>
                </c:pt>
                <c:pt idx="16">
                  <c:v>-1.859443510970199E-5</c:v>
                </c:pt>
                <c:pt idx="17">
                  <c:v>2.5131643075743046E-3</c:v>
                </c:pt>
                <c:pt idx="18">
                  <c:v>5.9610384292201196E-3</c:v>
                </c:pt>
                <c:pt idx="19">
                  <c:v>9.7449914936448209E-3</c:v>
                </c:pt>
                <c:pt idx="20">
                  <c:v>1.3352429239773339E-2</c:v>
                </c:pt>
                <c:pt idx="21">
                  <c:v>1.76734427351413E-2</c:v>
                </c:pt>
                <c:pt idx="22">
                  <c:v>1.1355037812424029E-2</c:v>
                </c:pt>
                <c:pt idx="23">
                  <c:v>8.8025361504264939E-3</c:v>
                </c:pt>
                <c:pt idx="24">
                  <c:v>7.5205842435924902E-3</c:v>
                </c:pt>
                <c:pt idx="25">
                  <c:v>1.2717385682693885E-2</c:v>
                </c:pt>
                <c:pt idx="26">
                  <c:v>8.3495320628280134E-3</c:v>
                </c:pt>
                <c:pt idx="27">
                  <c:v>8.3181570990352796E-3</c:v>
                </c:pt>
                <c:pt idx="28">
                  <c:v>1.3204199905773553E-2</c:v>
                </c:pt>
                <c:pt idx="29">
                  <c:v>5.7172523943283954E-3</c:v>
                </c:pt>
                <c:pt idx="30">
                  <c:v>1.3697807112099537E-2</c:v>
                </c:pt>
                <c:pt idx="31">
                  <c:v>1.641662055758477E-2</c:v>
                </c:pt>
                <c:pt idx="32">
                  <c:v>1.5108980532053791E-2</c:v>
                </c:pt>
                <c:pt idx="33">
                  <c:v>4.701157398917806E-3</c:v>
                </c:pt>
                <c:pt idx="34">
                  <c:v>9.7890713539863505E-3</c:v>
                </c:pt>
                <c:pt idx="35">
                  <c:v>1.4277276565017788E-2</c:v>
                </c:pt>
                <c:pt idx="36">
                  <c:v>7.512531931035224E-3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8-42A4-848B-2649D97C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7885679"/>
        <c:axId val="517877359"/>
      </c:barChart>
      <c:catAx>
        <c:axId val="5178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7359"/>
        <c:crosses val="autoZero"/>
        <c:auto val="1"/>
        <c:lblAlgn val="ctr"/>
        <c:lblOffset val="100"/>
        <c:noMultiLvlLbl val="0"/>
      </c:catAx>
      <c:valAx>
        <c:axId val="5178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5679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drop bottom 10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Comparison_Fig3!$I$1</c:f>
              <c:strCache>
                <c:ptCount val="1"/>
                <c:pt idx="0">
                  <c:v>E(g)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Comparison_Fig3!$I$2:$I$38</c:f>
              <c:numCache>
                <c:formatCode>General</c:formatCode>
                <c:ptCount val="37"/>
                <c:pt idx="0">
                  <c:v>-2.6749378778735858E-2</c:v>
                </c:pt>
                <c:pt idx="1">
                  <c:v>-2.2289552888097267E-2</c:v>
                </c:pt>
                <c:pt idx="2">
                  <c:v>-1.5924569813103029E-2</c:v>
                </c:pt>
                <c:pt idx="3">
                  <c:v>-2.1064247408226759E-2</c:v>
                </c:pt>
                <c:pt idx="4">
                  <c:v>-1.8160901188187549E-2</c:v>
                </c:pt>
                <c:pt idx="5">
                  <c:v>-1.4047179343170929E-2</c:v>
                </c:pt>
                <c:pt idx="6">
                  <c:v>-1.3611421448200683E-2</c:v>
                </c:pt>
                <c:pt idx="7">
                  <c:v>-1.9203264806506248E-2</c:v>
                </c:pt>
                <c:pt idx="8">
                  <c:v>-2.5961882228508426E-2</c:v>
                </c:pt>
                <c:pt idx="9">
                  <c:v>-2.8904754752150701E-2</c:v>
                </c:pt>
                <c:pt idx="10">
                  <c:v>-2.1662973184359113E-2</c:v>
                </c:pt>
                <c:pt idx="11">
                  <c:v>-2.1024562544898005E-2</c:v>
                </c:pt>
                <c:pt idx="12">
                  <c:v>-1.9506128685688691E-2</c:v>
                </c:pt>
                <c:pt idx="13">
                  <c:v>-2.1981096396343193E-2</c:v>
                </c:pt>
                <c:pt idx="14">
                  <c:v>-2.9305742020937706E-2</c:v>
                </c:pt>
                <c:pt idx="15">
                  <c:v>-3.5011014719762042E-2</c:v>
                </c:pt>
                <c:pt idx="16">
                  <c:v>-2.7710808891969557E-2</c:v>
                </c:pt>
                <c:pt idx="17">
                  <c:v>-2.7332141615355826E-2</c:v>
                </c:pt>
                <c:pt idx="18">
                  <c:v>-3.0194794227251437E-2</c:v>
                </c:pt>
                <c:pt idx="19">
                  <c:v>-2.8797167054560771E-2</c:v>
                </c:pt>
                <c:pt idx="20">
                  <c:v>-2.1634540270237868E-2</c:v>
                </c:pt>
                <c:pt idx="21">
                  <c:v>-2.2171147683060353E-2</c:v>
                </c:pt>
                <c:pt idx="22">
                  <c:v>-1.5935105864644451E-2</c:v>
                </c:pt>
                <c:pt idx="23">
                  <c:v>-1.6239816976002595E-2</c:v>
                </c:pt>
                <c:pt idx="24">
                  <c:v>-1.8385355217409666E-2</c:v>
                </c:pt>
                <c:pt idx="25">
                  <c:v>-1.5995497820675386E-2</c:v>
                </c:pt>
                <c:pt idx="26">
                  <c:v>-1.9967002766243289E-2</c:v>
                </c:pt>
                <c:pt idx="27">
                  <c:v>-2.4139901120991514E-2</c:v>
                </c:pt>
                <c:pt idx="28">
                  <c:v>-2.938988552012646E-2</c:v>
                </c:pt>
                <c:pt idx="29">
                  <c:v>-2.1267551451255015E-2</c:v>
                </c:pt>
                <c:pt idx="30">
                  <c:v>-3.0670658641274169E-2</c:v>
                </c:pt>
                <c:pt idx="31">
                  <c:v>-3.3195196308363713E-2</c:v>
                </c:pt>
                <c:pt idx="32">
                  <c:v>-2.8143280961856618E-2</c:v>
                </c:pt>
                <c:pt idx="33">
                  <c:v>-3.7718177703897564E-2</c:v>
                </c:pt>
                <c:pt idx="34">
                  <c:v>-6.8620765458428684E-2</c:v>
                </c:pt>
                <c:pt idx="35">
                  <c:v>-5.7321149827560293E-2</c:v>
                </c:pt>
                <c:pt idx="36">
                  <c:v>-4.10944179511636E-2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6-4777-96AF-10F0928ADB2C}"/>
            </c:ext>
          </c:extLst>
        </c:ser>
        <c:ser>
          <c:idx val="1"/>
          <c:order val="1"/>
          <c:tx>
            <c:strRef>
              <c:f>Comparison_Fig3!$J$1</c:f>
              <c:strCache>
                <c:ptCount val="1"/>
                <c:pt idx="0">
                  <c:v>cov(g,s)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Comparison_Fig3!$J$2:$J$38</c:f>
              <c:numCache>
                <c:formatCode>General</c:formatCode>
                <c:ptCount val="37"/>
                <c:pt idx="0">
                  <c:v>2.3986318922692429E-2</c:v>
                </c:pt>
                <c:pt idx="1">
                  <c:v>1.9857164838764943E-2</c:v>
                </c:pt>
                <c:pt idx="2">
                  <c:v>1.3313059034450403E-2</c:v>
                </c:pt>
                <c:pt idx="3">
                  <c:v>1.861072549075269E-2</c:v>
                </c:pt>
                <c:pt idx="4">
                  <c:v>1.5582693867592364E-2</c:v>
                </c:pt>
                <c:pt idx="5">
                  <c:v>1.2405403409896636E-2</c:v>
                </c:pt>
                <c:pt idx="6">
                  <c:v>1.1516039652647476E-2</c:v>
                </c:pt>
                <c:pt idx="7">
                  <c:v>1.6806032246847367E-2</c:v>
                </c:pt>
                <c:pt idx="8">
                  <c:v>2.3950008601541145E-2</c:v>
                </c:pt>
                <c:pt idx="9">
                  <c:v>2.6955622098603228E-2</c:v>
                </c:pt>
                <c:pt idx="10">
                  <c:v>1.9025245951960541E-2</c:v>
                </c:pt>
                <c:pt idx="11">
                  <c:v>2.0063103822315548E-2</c:v>
                </c:pt>
                <c:pt idx="12">
                  <c:v>1.7156374385693229E-2</c:v>
                </c:pt>
                <c:pt idx="13">
                  <c:v>2.0450377136724998E-2</c:v>
                </c:pt>
                <c:pt idx="14">
                  <c:v>2.725141345830796E-2</c:v>
                </c:pt>
                <c:pt idx="15">
                  <c:v>3.2782186916434863E-2</c:v>
                </c:pt>
                <c:pt idx="16">
                  <c:v>2.5747831966980474E-2</c:v>
                </c:pt>
                <c:pt idx="17">
                  <c:v>2.4868417096006307E-2</c:v>
                </c:pt>
                <c:pt idx="18">
                  <c:v>2.7990892436515931E-2</c:v>
                </c:pt>
                <c:pt idx="19">
                  <c:v>2.6680266188565716E-2</c:v>
                </c:pt>
                <c:pt idx="20">
                  <c:v>2.1021377587486241E-2</c:v>
                </c:pt>
                <c:pt idx="21">
                  <c:v>2.1197954823883335E-2</c:v>
                </c:pt>
                <c:pt idx="22">
                  <c:v>1.5034968659605259E-2</c:v>
                </c:pt>
                <c:pt idx="23">
                  <c:v>1.5497432900614646E-2</c:v>
                </c:pt>
                <c:pt idx="24">
                  <c:v>1.6571160807060527E-2</c:v>
                </c:pt>
                <c:pt idx="25">
                  <c:v>1.3863809342940136E-2</c:v>
                </c:pt>
                <c:pt idx="26">
                  <c:v>1.8326590539312605E-2</c:v>
                </c:pt>
                <c:pt idx="27">
                  <c:v>2.2162230800116089E-2</c:v>
                </c:pt>
                <c:pt idx="28">
                  <c:v>2.7512896976869872E-2</c:v>
                </c:pt>
                <c:pt idx="29">
                  <c:v>2.0692367393699996E-2</c:v>
                </c:pt>
                <c:pt idx="30">
                  <c:v>2.9046935175175134E-2</c:v>
                </c:pt>
                <c:pt idx="31">
                  <c:v>3.1665781027655902E-2</c:v>
                </c:pt>
                <c:pt idx="32">
                  <c:v>2.7386326609996629E-2</c:v>
                </c:pt>
                <c:pt idx="33">
                  <c:v>3.6402461733076596E-2</c:v>
                </c:pt>
                <c:pt idx="34">
                  <c:v>6.8259369951296445E-2</c:v>
                </c:pt>
                <c:pt idx="35">
                  <c:v>5.6654460585890049E-2</c:v>
                </c:pt>
                <c:pt idx="36">
                  <c:v>4.0642417967572397E-2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6-4777-96AF-10F0928A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lineChart>
        <c:grouping val="standard"/>
        <c:varyColors val="0"/>
        <c:ser>
          <c:idx val="2"/>
          <c:order val="2"/>
          <c:tx>
            <c:strRef>
              <c:f>Comparison_Fig3!$K$1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Comparison_Fig3!$K$2:$K$38</c:f>
              <c:numCache>
                <c:formatCode>General</c:formatCode>
                <c:ptCount val="37"/>
                <c:pt idx="0">
                  <c:v>-2.7630598560434289E-3</c:v>
                </c:pt>
                <c:pt idx="1">
                  <c:v>-2.4323880493323236E-3</c:v>
                </c:pt>
                <c:pt idx="2">
                  <c:v>-2.6115107786526259E-3</c:v>
                </c:pt>
                <c:pt idx="3">
                  <c:v>-2.4535219174740691E-3</c:v>
                </c:pt>
                <c:pt idx="4">
                  <c:v>-2.5782073205951848E-3</c:v>
                </c:pt>
                <c:pt idx="5">
                  <c:v>-1.6417759332742927E-3</c:v>
                </c:pt>
                <c:pt idx="6">
                  <c:v>-2.095381795553207E-3</c:v>
                </c:pt>
                <c:pt idx="7">
                  <c:v>-2.3972325596588809E-3</c:v>
                </c:pt>
                <c:pt idx="8">
                  <c:v>-2.011873626967281E-3</c:v>
                </c:pt>
                <c:pt idx="9">
                  <c:v>-1.9491326535474723E-3</c:v>
                </c:pt>
                <c:pt idx="10">
                  <c:v>-2.637727232398572E-3</c:v>
                </c:pt>
                <c:pt idx="11">
                  <c:v>-9.6145872258245578E-4</c:v>
                </c:pt>
                <c:pt idx="12">
                  <c:v>-2.3497542999954598E-3</c:v>
                </c:pt>
                <c:pt idx="13">
                  <c:v>-1.5307192596181948E-3</c:v>
                </c:pt>
                <c:pt idx="14">
                  <c:v>-2.0543285626297425E-3</c:v>
                </c:pt>
                <c:pt idx="15">
                  <c:v>-2.2288278033271713E-3</c:v>
                </c:pt>
                <c:pt idx="16">
                  <c:v>-1.9629769249890835E-3</c:v>
                </c:pt>
                <c:pt idx="17">
                  <c:v>-2.4637245193495222E-3</c:v>
                </c:pt>
                <c:pt idx="18">
                  <c:v>-2.203901790735506E-3</c:v>
                </c:pt>
                <c:pt idx="19">
                  <c:v>-2.1169008659950549E-3</c:v>
                </c:pt>
                <c:pt idx="20">
                  <c:v>-6.131626827516265E-4</c:v>
                </c:pt>
                <c:pt idx="21">
                  <c:v>-9.7319285917701892E-4</c:v>
                </c:pt>
                <c:pt idx="22">
                  <c:v>-9.0013720503919273E-4</c:v>
                </c:pt>
                <c:pt idx="23">
                  <c:v>-7.4238407538794807E-4</c:v>
                </c:pt>
                <c:pt idx="24">
                  <c:v>-1.8141944103491382E-3</c:v>
                </c:pt>
                <c:pt idx="25">
                  <c:v>-2.1316884777352503E-3</c:v>
                </c:pt>
                <c:pt idx="26">
                  <c:v>-1.6404122269306834E-3</c:v>
                </c:pt>
                <c:pt idx="27">
                  <c:v>-1.9776703208754243E-3</c:v>
                </c:pt>
                <c:pt idx="28">
                  <c:v>-1.8769885432565886E-3</c:v>
                </c:pt>
                <c:pt idx="29">
                  <c:v>-5.751840575550192E-4</c:v>
                </c:pt>
                <c:pt idx="30">
                  <c:v>-1.6237234660990349E-3</c:v>
                </c:pt>
                <c:pt idx="31">
                  <c:v>-1.5294152807078104E-3</c:v>
                </c:pt>
                <c:pt idx="32">
                  <c:v>-7.5695435185998972E-4</c:v>
                </c:pt>
                <c:pt idx="33">
                  <c:v>-1.3157159708209638E-3</c:v>
                </c:pt>
                <c:pt idx="34">
                  <c:v>-3.6139550713223945E-4</c:v>
                </c:pt>
                <c:pt idx="35">
                  <c:v>-6.666892416702444E-4</c:v>
                </c:pt>
                <c:pt idx="36">
                  <c:v>-4.5199998359120308E-4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6-4777-96AF-10F0928A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63263"/>
        <c:axId val="1193960767"/>
      </c:line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drop top 10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Comparison_Fig3!$Q$1</c:f>
              <c:strCache>
                <c:ptCount val="1"/>
                <c:pt idx="0">
                  <c:v>E(g)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Comparison_Fig3!$Q$2:$Q$38</c:f>
              <c:numCache>
                <c:formatCode>General</c:formatCode>
                <c:ptCount val="37"/>
                <c:pt idx="0">
                  <c:v>9.7845736533084121E-3</c:v>
                </c:pt>
                <c:pt idx="1">
                  <c:v>9.9512013371787778E-3</c:v>
                </c:pt>
                <c:pt idx="2">
                  <c:v>5.5127364802116802E-3</c:v>
                </c:pt>
                <c:pt idx="3">
                  <c:v>4.6233089881426992E-3</c:v>
                </c:pt>
                <c:pt idx="4">
                  <c:v>6.2864484312979141E-3</c:v>
                </c:pt>
                <c:pt idx="5">
                  <c:v>2.0908003729099983E-3</c:v>
                </c:pt>
                <c:pt idx="6">
                  <c:v>4.9982955548362878E-3</c:v>
                </c:pt>
                <c:pt idx="7">
                  <c:v>7.3247475013707292E-3</c:v>
                </c:pt>
                <c:pt idx="8">
                  <c:v>7.0879751029023774E-3</c:v>
                </c:pt>
                <c:pt idx="9">
                  <c:v>9.3205270520393402E-3</c:v>
                </c:pt>
                <c:pt idx="10">
                  <c:v>6.7425257622588594E-3</c:v>
                </c:pt>
                <c:pt idx="11">
                  <c:v>3.3142055676827487E-3</c:v>
                </c:pt>
                <c:pt idx="12">
                  <c:v>3.4495874060291379E-3</c:v>
                </c:pt>
                <c:pt idx="13">
                  <c:v>4.4556687961328223E-3</c:v>
                </c:pt>
                <c:pt idx="14">
                  <c:v>4.776415527413147E-3</c:v>
                </c:pt>
                <c:pt idx="15">
                  <c:v>9.8447114648710782E-3</c:v>
                </c:pt>
                <c:pt idx="16">
                  <c:v>5.0257835336478124E-3</c:v>
                </c:pt>
                <c:pt idx="17">
                  <c:v>5.8686139867223097E-3</c:v>
                </c:pt>
                <c:pt idx="18">
                  <c:v>7.6111754113140223E-3</c:v>
                </c:pt>
                <c:pt idx="19">
                  <c:v>1.1474777759968732E-2</c:v>
                </c:pt>
                <c:pt idx="20">
                  <c:v>7.0511254142317861E-3</c:v>
                </c:pt>
                <c:pt idx="21">
                  <c:v>7.4592296102149944E-3</c:v>
                </c:pt>
                <c:pt idx="22">
                  <c:v>7.109852826835121E-3</c:v>
                </c:pt>
                <c:pt idx="23">
                  <c:v>5.4331675593961709E-3</c:v>
                </c:pt>
                <c:pt idx="24">
                  <c:v>6.912381083941016E-3</c:v>
                </c:pt>
                <c:pt idx="25">
                  <c:v>1.0219388933944626E-2</c:v>
                </c:pt>
                <c:pt idx="26">
                  <c:v>7.3303398743801568E-3</c:v>
                </c:pt>
                <c:pt idx="27">
                  <c:v>8.6509493112901653E-3</c:v>
                </c:pt>
                <c:pt idx="28">
                  <c:v>1.2137413555120755E-2</c:v>
                </c:pt>
                <c:pt idx="29">
                  <c:v>3.7390540580925918E-3</c:v>
                </c:pt>
                <c:pt idx="30">
                  <c:v>1.2659265332039829E-2</c:v>
                </c:pt>
                <c:pt idx="31">
                  <c:v>1.2274869462222338E-2</c:v>
                </c:pt>
                <c:pt idx="32">
                  <c:v>1.1578701374250183E-2</c:v>
                </c:pt>
                <c:pt idx="33">
                  <c:v>9.7536864740042639E-3</c:v>
                </c:pt>
                <c:pt idx="34">
                  <c:v>1.8435356603946629E-2</c:v>
                </c:pt>
                <c:pt idx="35">
                  <c:v>2.364442268101416E-2</c:v>
                </c:pt>
                <c:pt idx="36">
                  <c:v>1.5108498000998227E-2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0-47FC-A1FE-56A717DB5876}"/>
            </c:ext>
          </c:extLst>
        </c:ser>
        <c:ser>
          <c:idx val="1"/>
          <c:order val="1"/>
          <c:tx>
            <c:strRef>
              <c:f>Comparison_Fig3!$R$1</c:f>
              <c:strCache>
                <c:ptCount val="1"/>
                <c:pt idx="0">
                  <c:v>cov(g,s)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Comparison_Fig3!$R$2:$R$38</c:f>
              <c:numCache>
                <c:formatCode>General</c:formatCode>
                <c:ptCount val="37"/>
                <c:pt idx="0">
                  <c:v>-1.1697750087772615E-3</c:v>
                </c:pt>
                <c:pt idx="1">
                  <c:v>2.8476413121622315E-3</c:v>
                </c:pt>
                <c:pt idx="2">
                  <c:v>2.537165364178761E-3</c:v>
                </c:pt>
                <c:pt idx="3">
                  <c:v>1.8719271469401152E-4</c:v>
                </c:pt>
                <c:pt idx="4">
                  <c:v>-9.97614870872153E-4</c:v>
                </c:pt>
                <c:pt idx="5">
                  <c:v>2.4546265111359995E-3</c:v>
                </c:pt>
                <c:pt idx="6">
                  <c:v>2.6765206953166219E-3</c:v>
                </c:pt>
                <c:pt idx="7">
                  <c:v>3.6117103541499808E-3</c:v>
                </c:pt>
                <c:pt idx="8">
                  <c:v>5.6401587551008978E-3</c:v>
                </c:pt>
                <c:pt idx="9">
                  <c:v>1.0441712003903675E-4</c:v>
                </c:pt>
                <c:pt idx="10">
                  <c:v>1.1067165226257558E-3</c:v>
                </c:pt>
                <c:pt idx="11">
                  <c:v>-3.2498551637016593E-3</c:v>
                </c:pt>
                <c:pt idx="12">
                  <c:v>-1.7377023906514667E-3</c:v>
                </c:pt>
                <c:pt idx="13">
                  <c:v>-2.0802759195928805E-3</c:v>
                </c:pt>
                <c:pt idx="14">
                  <c:v>-3.6036543051798237E-3</c:v>
                </c:pt>
                <c:pt idx="15">
                  <c:v>-2.4388589651844414E-3</c:v>
                </c:pt>
                <c:pt idx="16">
                  <c:v>-5.0443779687575144E-3</c:v>
                </c:pt>
                <c:pt idx="17">
                  <c:v>-3.3554496791480051E-3</c:v>
                </c:pt>
                <c:pt idx="18">
                  <c:v>-1.6501369820939027E-3</c:v>
                </c:pt>
                <c:pt idx="19">
                  <c:v>-1.7297862663239114E-3</c:v>
                </c:pt>
                <c:pt idx="20">
                  <c:v>6.3013038255415529E-3</c:v>
                </c:pt>
                <c:pt idx="21">
                  <c:v>1.0214213124926305E-2</c:v>
                </c:pt>
                <c:pt idx="22">
                  <c:v>4.2451849855889082E-3</c:v>
                </c:pt>
                <c:pt idx="23">
                  <c:v>3.369368591030323E-3</c:v>
                </c:pt>
                <c:pt idx="24">
                  <c:v>6.082031596514742E-4</c:v>
                </c:pt>
                <c:pt idx="25">
                  <c:v>2.4979967487492594E-3</c:v>
                </c:pt>
                <c:pt idx="26">
                  <c:v>1.0191921884478566E-3</c:v>
                </c:pt>
                <c:pt idx="27">
                  <c:v>-3.327922122548857E-4</c:v>
                </c:pt>
                <c:pt idx="28">
                  <c:v>1.0667863506527986E-3</c:v>
                </c:pt>
                <c:pt idx="29">
                  <c:v>1.9781983362358035E-3</c:v>
                </c:pt>
                <c:pt idx="30">
                  <c:v>1.0385417800597083E-3</c:v>
                </c:pt>
                <c:pt idx="31">
                  <c:v>4.1417510953624323E-3</c:v>
                </c:pt>
                <c:pt idx="32">
                  <c:v>3.5302791578036077E-3</c:v>
                </c:pt>
                <c:pt idx="33">
                  <c:v>-5.0525290750864579E-3</c:v>
                </c:pt>
                <c:pt idx="34">
                  <c:v>-8.6462852499602783E-3</c:v>
                </c:pt>
                <c:pt idx="35">
                  <c:v>-9.367146115996372E-3</c:v>
                </c:pt>
                <c:pt idx="36">
                  <c:v>-7.5959660699630033E-3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0-47FC-A1FE-56A717DB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lineChart>
        <c:grouping val="standard"/>
        <c:varyColors val="0"/>
        <c:ser>
          <c:idx val="2"/>
          <c:order val="2"/>
          <c:tx>
            <c:strRef>
              <c:f>Comparison_Fig3!$S$1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Comparison_Fig3!$S$2:$S$38</c:f>
              <c:numCache>
                <c:formatCode>General</c:formatCode>
                <c:ptCount val="37"/>
                <c:pt idx="0">
                  <c:v>8.6147986445311506E-3</c:v>
                </c:pt>
                <c:pt idx="1">
                  <c:v>1.2798842649341009E-2</c:v>
                </c:pt>
                <c:pt idx="2">
                  <c:v>8.0499018443904377E-3</c:v>
                </c:pt>
                <c:pt idx="3">
                  <c:v>4.8105017028367072E-3</c:v>
                </c:pt>
                <c:pt idx="4">
                  <c:v>5.2888335604257611E-3</c:v>
                </c:pt>
                <c:pt idx="5">
                  <c:v>4.5454268840459978E-3</c:v>
                </c:pt>
                <c:pt idx="6">
                  <c:v>7.6748162501529063E-3</c:v>
                </c:pt>
                <c:pt idx="7">
                  <c:v>1.0936457855520706E-2</c:v>
                </c:pt>
                <c:pt idx="8">
                  <c:v>1.2728133858003275E-2</c:v>
                </c:pt>
                <c:pt idx="9">
                  <c:v>9.4249441720783769E-3</c:v>
                </c:pt>
                <c:pt idx="10">
                  <c:v>7.8492422848846152E-3</c:v>
                </c:pt>
                <c:pt idx="11">
                  <c:v>6.4350403981089377E-5</c:v>
                </c:pt>
                <c:pt idx="12">
                  <c:v>1.7118850153776712E-3</c:v>
                </c:pt>
                <c:pt idx="13">
                  <c:v>2.3753928765399418E-3</c:v>
                </c:pt>
                <c:pt idx="14">
                  <c:v>1.1727612222333234E-3</c:v>
                </c:pt>
                <c:pt idx="15">
                  <c:v>7.4058524996866368E-3</c:v>
                </c:pt>
                <c:pt idx="16">
                  <c:v>-1.859443510970199E-5</c:v>
                </c:pt>
                <c:pt idx="17">
                  <c:v>2.5131643075743046E-3</c:v>
                </c:pt>
                <c:pt idx="18">
                  <c:v>5.9610384292201196E-3</c:v>
                </c:pt>
                <c:pt idx="19">
                  <c:v>9.7449914936448209E-3</c:v>
                </c:pt>
                <c:pt idx="20">
                  <c:v>1.3352429239773339E-2</c:v>
                </c:pt>
                <c:pt idx="21">
                  <c:v>1.76734427351413E-2</c:v>
                </c:pt>
                <c:pt idx="22">
                  <c:v>1.1355037812424029E-2</c:v>
                </c:pt>
                <c:pt idx="23">
                  <c:v>8.8025361504264939E-3</c:v>
                </c:pt>
                <c:pt idx="24">
                  <c:v>7.5205842435924902E-3</c:v>
                </c:pt>
                <c:pt idx="25">
                  <c:v>1.2717385682693885E-2</c:v>
                </c:pt>
                <c:pt idx="26">
                  <c:v>8.3495320628280134E-3</c:v>
                </c:pt>
                <c:pt idx="27">
                  <c:v>8.3181570990352796E-3</c:v>
                </c:pt>
                <c:pt idx="28">
                  <c:v>1.3204199905773553E-2</c:v>
                </c:pt>
                <c:pt idx="29">
                  <c:v>5.7172523943283954E-3</c:v>
                </c:pt>
                <c:pt idx="30">
                  <c:v>1.3697807112099537E-2</c:v>
                </c:pt>
                <c:pt idx="31">
                  <c:v>1.641662055758477E-2</c:v>
                </c:pt>
                <c:pt idx="32">
                  <c:v>1.5108980532053791E-2</c:v>
                </c:pt>
                <c:pt idx="33">
                  <c:v>4.701157398917806E-3</c:v>
                </c:pt>
                <c:pt idx="34">
                  <c:v>9.7890713539863505E-3</c:v>
                </c:pt>
                <c:pt idx="35">
                  <c:v>1.4277276565017788E-2</c:v>
                </c:pt>
                <c:pt idx="36">
                  <c:v>7.512531931035224E-3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0-47FC-A1FE-56A717DB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63263"/>
        <c:axId val="1193960767"/>
      </c:line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  <c:max val="8.0000000000000016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Differences drop bottom 10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Comparison_Fig3!$I$1</c:f>
              <c:strCache>
                <c:ptCount val="1"/>
                <c:pt idx="0">
                  <c:v>E(g)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Comparison_Fig3!$I$2:$I$38</c:f>
              <c:numCache>
                <c:formatCode>General</c:formatCode>
                <c:ptCount val="37"/>
                <c:pt idx="0">
                  <c:v>-2.6749378778735858E-2</c:v>
                </c:pt>
                <c:pt idx="1">
                  <c:v>-2.2289552888097267E-2</c:v>
                </c:pt>
                <c:pt idx="2">
                  <c:v>-1.5924569813103029E-2</c:v>
                </c:pt>
                <c:pt idx="3">
                  <c:v>-2.1064247408226759E-2</c:v>
                </c:pt>
                <c:pt idx="4">
                  <c:v>-1.8160901188187549E-2</c:v>
                </c:pt>
                <c:pt idx="5">
                  <c:v>-1.4047179343170929E-2</c:v>
                </c:pt>
                <c:pt idx="6">
                  <c:v>-1.3611421448200683E-2</c:v>
                </c:pt>
                <c:pt idx="7">
                  <c:v>-1.9203264806506248E-2</c:v>
                </c:pt>
                <c:pt idx="8">
                  <c:v>-2.5961882228508426E-2</c:v>
                </c:pt>
                <c:pt idx="9">
                  <c:v>-2.8904754752150701E-2</c:v>
                </c:pt>
                <c:pt idx="10">
                  <c:v>-2.1662973184359113E-2</c:v>
                </c:pt>
                <c:pt idx="11">
                  <c:v>-2.1024562544898005E-2</c:v>
                </c:pt>
                <c:pt idx="12">
                  <c:v>-1.9506128685688691E-2</c:v>
                </c:pt>
                <c:pt idx="13">
                  <c:v>-2.1981096396343193E-2</c:v>
                </c:pt>
                <c:pt idx="14">
                  <c:v>-2.9305742020937706E-2</c:v>
                </c:pt>
                <c:pt idx="15">
                  <c:v>-3.5011014719762042E-2</c:v>
                </c:pt>
                <c:pt idx="16">
                  <c:v>-2.7710808891969557E-2</c:v>
                </c:pt>
                <c:pt idx="17">
                  <c:v>-2.7332141615355826E-2</c:v>
                </c:pt>
                <c:pt idx="18">
                  <c:v>-3.0194794227251437E-2</c:v>
                </c:pt>
                <c:pt idx="19">
                  <c:v>-2.8797167054560771E-2</c:v>
                </c:pt>
                <c:pt idx="20">
                  <c:v>-2.1634540270237868E-2</c:v>
                </c:pt>
                <c:pt idx="21">
                  <c:v>-2.2171147683060353E-2</c:v>
                </c:pt>
                <c:pt idx="22">
                  <c:v>-1.5935105864644451E-2</c:v>
                </c:pt>
                <c:pt idx="23">
                  <c:v>-1.6239816976002595E-2</c:v>
                </c:pt>
                <c:pt idx="24">
                  <c:v>-1.8385355217409666E-2</c:v>
                </c:pt>
                <c:pt idx="25">
                  <c:v>-1.5995497820675386E-2</c:v>
                </c:pt>
                <c:pt idx="26">
                  <c:v>-1.9967002766243289E-2</c:v>
                </c:pt>
                <c:pt idx="27">
                  <c:v>-2.4139901120991514E-2</c:v>
                </c:pt>
                <c:pt idx="28">
                  <c:v>-2.938988552012646E-2</c:v>
                </c:pt>
                <c:pt idx="29">
                  <c:v>-2.1267551451255015E-2</c:v>
                </c:pt>
                <c:pt idx="30">
                  <c:v>-3.0670658641274169E-2</c:v>
                </c:pt>
                <c:pt idx="31">
                  <c:v>-3.3195196308363713E-2</c:v>
                </c:pt>
                <c:pt idx="32">
                  <c:v>-2.8143280961856618E-2</c:v>
                </c:pt>
                <c:pt idx="33">
                  <c:v>-3.7718177703897564E-2</c:v>
                </c:pt>
                <c:pt idx="34">
                  <c:v>-6.8620765458428684E-2</c:v>
                </c:pt>
                <c:pt idx="35">
                  <c:v>-5.7321149827560293E-2</c:v>
                </c:pt>
                <c:pt idx="36">
                  <c:v>-4.10944179511636E-2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9-4451-8CE8-D3A0D1706DC9}"/>
            </c:ext>
          </c:extLst>
        </c:ser>
        <c:ser>
          <c:idx val="1"/>
          <c:order val="1"/>
          <c:tx>
            <c:strRef>
              <c:f>Comparison_Fig3!$J$1</c:f>
              <c:strCache>
                <c:ptCount val="1"/>
                <c:pt idx="0">
                  <c:v>cov(g,s)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Comparison_Fig3!$J$2:$J$38</c:f>
              <c:numCache>
                <c:formatCode>General</c:formatCode>
                <c:ptCount val="37"/>
                <c:pt idx="0">
                  <c:v>2.3986318922692429E-2</c:v>
                </c:pt>
                <c:pt idx="1">
                  <c:v>1.9857164838764943E-2</c:v>
                </c:pt>
                <c:pt idx="2">
                  <c:v>1.3313059034450403E-2</c:v>
                </c:pt>
                <c:pt idx="3">
                  <c:v>1.861072549075269E-2</c:v>
                </c:pt>
                <c:pt idx="4">
                  <c:v>1.5582693867592364E-2</c:v>
                </c:pt>
                <c:pt idx="5">
                  <c:v>1.2405403409896636E-2</c:v>
                </c:pt>
                <c:pt idx="6">
                  <c:v>1.1516039652647476E-2</c:v>
                </c:pt>
                <c:pt idx="7">
                  <c:v>1.6806032246847367E-2</c:v>
                </c:pt>
                <c:pt idx="8">
                  <c:v>2.3950008601541145E-2</c:v>
                </c:pt>
                <c:pt idx="9">
                  <c:v>2.6955622098603228E-2</c:v>
                </c:pt>
                <c:pt idx="10">
                  <c:v>1.9025245951960541E-2</c:v>
                </c:pt>
                <c:pt idx="11">
                  <c:v>2.0063103822315548E-2</c:v>
                </c:pt>
                <c:pt idx="12">
                  <c:v>1.7156374385693229E-2</c:v>
                </c:pt>
                <c:pt idx="13">
                  <c:v>2.0450377136724998E-2</c:v>
                </c:pt>
                <c:pt idx="14">
                  <c:v>2.725141345830796E-2</c:v>
                </c:pt>
                <c:pt idx="15">
                  <c:v>3.2782186916434863E-2</c:v>
                </c:pt>
                <c:pt idx="16">
                  <c:v>2.5747831966980474E-2</c:v>
                </c:pt>
                <c:pt idx="17">
                  <c:v>2.4868417096006307E-2</c:v>
                </c:pt>
                <c:pt idx="18">
                  <c:v>2.7990892436515931E-2</c:v>
                </c:pt>
                <c:pt idx="19">
                  <c:v>2.6680266188565716E-2</c:v>
                </c:pt>
                <c:pt idx="20">
                  <c:v>2.1021377587486241E-2</c:v>
                </c:pt>
                <c:pt idx="21">
                  <c:v>2.1197954823883335E-2</c:v>
                </c:pt>
                <c:pt idx="22">
                  <c:v>1.5034968659605259E-2</c:v>
                </c:pt>
                <c:pt idx="23">
                  <c:v>1.5497432900614646E-2</c:v>
                </c:pt>
                <c:pt idx="24">
                  <c:v>1.6571160807060527E-2</c:v>
                </c:pt>
                <c:pt idx="25">
                  <c:v>1.3863809342940136E-2</c:v>
                </c:pt>
                <c:pt idx="26">
                  <c:v>1.8326590539312605E-2</c:v>
                </c:pt>
                <c:pt idx="27">
                  <c:v>2.2162230800116089E-2</c:v>
                </c:pt>
                <c:pt idx="28">
                  <c:v>2.7512896976869872E-2</c:v>
                </c:pt>
                <c:pt idx="29">
                  <c:v>2.0692367393699996E-2</c:v>
                </c:pt>
                <c:pt idx="30">
                  <c:v>2.9046935175175134E-2</c:v>
                </c:pt>
                <c:pt idx="31">
                  <c:v>3.1665781027655902E-2</c:v>
                </c:pt>
                <c:pt idx="32">
                  <c:v>2.7386326609996629E-2</c:v>
                </c:pt>
                <c:pt idx="33">
                  <c:v>3.6402461733076596E-2</c:v>
                </c:pt>
                <c:pt idx="34">
                  <c:v>6.8259369951296445E-2</c:v>
                </c:pt>
                <c:pt idx="35">
                  <c:v>5.6654460585890049E-2</c:v>
                </c:pt>
                <c:pt idx="36">
                  <c:v>4.0642417967572397E-2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9-4451-8CE8-D3A0D170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lineChart>
        <c:grouping val="standard"/>
        <c:varyColors val="0"/>
        <c:ser>
          <c:idx val="2"/>
          <c:order val="2"/>
          <c:tx>
            <c:strRef>
              <c:f>Comparison_Fig3!$K$1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Comparison_Fig3!$A$2:$A$38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Comparison_Fig3!$K$2:$K$38</c:f>
              <c:numCache>
                <c:formatCode>General</c:formatCode>
                <c:ptCount val="37"/>
                <c:pt idx="0">
                  <c:v>-2.7630598560434289E-3</c:v>
                </c:pt>
                <c:pt idx="1">
                  <c:v>-2.4323880493323236E-3</c:v>
                </c:pt>
                <c:pt idx="2">
                  <c:v>-2.6115107786526259E-3</c:v>
                </c:pt>
                <c:pt idx="3">
                  <c:v>-2.4535219174740691E-3</c:v>
                </c:pt>
                <c:pt idx="4">
                  <c:v>-2.5782073205951848E-3</c:v>
                </c:pt>
                <c:pt idx="5">
                  <c:v>-1.6417759332742927E-3</c:v>
                </c:pt>
                <c:pt idx="6">
                  <c:v>-2.095381795553207E-3</c:v>
                </c:pt>
                <c:pt idx="7">
                  <c:v>-2.3972325596588809E-3</c:v>
                </c:pt>
                <c:pt idx="8">
                  <c:v>-2.011873626967281E-3</c:v>
                </c:pt>
                <c:pt idx="9">
                  <c:v>-1.9491326535474723E-3</c:v>
                </c:pt>
                <c:pt idx="10">
                  <c:v>-2.637727232398572E-3</c:v>
                </c:pt>
                <c:pt idx="11">
                  <c:v>-9.6145872258245578E-4</c:v>
                </c:pt>
                <c:pt idx="12">
                  <c:v>-2.3497542999954598E-3</c:v>
                </c:pt>
                <c:pt idx="13">
                  <c:v>-1.5307192596181948E-3</c:v>
                </c:pt>
                <c:pt idx="14">
                  <c:v>-2.0543285626297425E-3</c:v>
                </c:pt>
                <c:pt idx="15">
                  <c:v>-2.2288278033271713E-3</c:v>
                </c:pt>
                <c:pt idx="16">
                  <c:v>-1.9629769249890835E-3</c:v>
                </c:pt>
                <c:pt idx="17">
                  <c:v>-2.4637245193495222E-3</c:v>
                </c:pt>
                <c:pt idx="18">
                  <c:v>-2.203901790735506E-3</c:v>
                </c:pt>
                <c:pt idx="19">
                  <c:v>-2.1169008659950549E-3</c:v>
                </c:pt>
                <c:pt idx="20">
                  <c:v>-6.131626827516265E-4</c:v>
                </c:pt>
                <c:pt idx="21">
                  <c:v>-9.7319285917701892E-4</c:v>
                </c:pt>
                <c:pt idx="22">
                  <c:v>-9.0013720503919273E-4</c:v>
                </c:pt>
                <c:pt idx="23">
                  <c:v>-7.4238407538794807E-4</c:v>
                </c:pt>
                <c:pt idx="24">
                  <c:v>-1.8141944103491382E-3</c:v>
                </c:pt>
                <c:pt idx="25">
                  <c:v>-2.1316884777352503E-3</c:v>
                </c:pt>
                <c:pt idx="26">
                  <c:v>-1.6404122269306834E-3</c:v>
                </c:pt>
                <c:pt idx="27">
                  <c:v>-1.9776703208754243E-3</c:v>
                </c:pt>
                <c:pt idx="28">
                  <c:v>-1.8769885432565886E-3</c:v>
                </c:pt>
                <c:pt idx="29">
                  <c:v>-5.751840575550192E-4</c:v>
                </c:pt>
                <c:pt idx="30">
                  <c:v>-1.6237234660990349E-3</c:v>
                </c:pt>
                <c:pt idx="31">
                  <c:v>-1.5294152807078104E-3</c:v>
                </c:pt>
                <c:pt idx="32">
                  <c:v>-7.5695435185998972E-4</c:v>
                </c:pt>
                <c:pt idx="33">
                  <c:v>-1.3157159708209638E-3</c:v>
                </c:pt>
                <c:pt idx="34">
                  <c:v>-3.6139550713223945E-4</c:v>
                </c:pt>
                <c:pt idx="35">
                  <c:v>-6.666892416702444E-4</c:v>
                </c:pt>
                <c:pt idx="36">
                  <c:v>-4.5199998359120308E-4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9-4451-8CE8-D3A0D170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63263"/>
        <c:axId val="1193960767"/>
      </c:line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1</xdr:row>
      <xdr:rowOff>79375</xdr:rowOff>
    </xdr:from>
    <xdr:to>
      <xdr:col>15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D22A-880B-48ED-A1F9-447BB962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17</xdr:row>
      <xdr:rowOff>19050</xdr:rowOff>
    </xdr:from>
    <xdr:to>
      <xdr:col>15</xdr:col>
      <xdr:colOff>565150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86A04-30AE-46B5-8B61-301BF19A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589107</xdr:colOff>
      <xdr:row>1</xdr:row>
      <xdr:rowOff>10102</xdr:rowOff>
    </xdr:from>
    <xdr:to>
      <xdr:col>17</xdr:col>
      <xdr:colOff>281997</xdr:colOff>
      <xdr:row>15</xdr:row>
      <xdr:rowOff>175779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0C7D1-19B6-4849-8C11-3582666F4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75623</xdr:colOff>
      <xdr:row>16</xdr:row>
      <xdr:rowOff>163368</xdr:rowOff>
    </xdr:from>
    <xdr:to>
      <xdr:col>17</xdr:col>
      <xdr:colOff>380422</xdr:colOff>
      <xdr:row>31</xdr:row>
      <xdr:rowOff>144318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6F85C-A14A-49CA-89A3-5F4A85CE4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244475</xdr:colOff>
      <xdr:row>1</xdr:row>
      <xdr:rowOff>53975</xdr:rowOff>
    </xdr:from>
    <xdr:to>
      <xdr:col>14</xdr:col>
      <xdr:colOff>549275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D666B-F9BA-4744-9985-F08A86CA6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16</xdr:row>
      <xdr:rowOff>158750</xdr:rowOff>
    </xdr:from>
    <xdr:to>
      <xdr:col>14</xdr:col>
      <xdr:colOff>596900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16D69-3674-45FE-B4BC-D216BDB2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177800</xdr:colOff>
      <xdr:row>0</xdr:row>
      <xdr:rowOff>171450</xdr:rowOff>
    </xdr:from>
    <xdr:to>
      <xdr:col>27</xdr:col>
      <xdr:colOff>482600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F3CFE-44BA-49F9-8EB1-513A2878A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184150</xdr:colOff>
      <xdr:row>1</xdr:row>
      <xdr:rowOff>12700</xdr:rowOff>
    </xdr:from>
    <xdr:to>
      <xdr:col>35</xdr:col>
      <xdr:colOff>488950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D9A4E-A89A-4915-B08F-B58180A43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171450</xdr:colOff>
      <xdr:row>17</xdr:row>
      <xdr:rowOff>165100</xdr:rowOff>
    </xdr:from>
    <xdr:to>
      <xdr:col>27</xdr:col>
      <xdr:colOff>476250</xdr:colOff>
      <xdr:row>32</xdr:row>
      <xdr:rowOff>146050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810D7CB-5006-4792-A9DF-298354784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165100</xdr:colOff>
      <xdr:row>18</xdr:row>
      <xdr:rowOff>6350</xdr:rowOff>
    </xdr:from>
    <xdr:to>
      <xdr:col>35</xdr:col>
      <xdr:colOff>469900</xdr:colOff>
      <xdr:row>32</xdr:row>
      <xdr:rowOff>171450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28493FD0-41AF-4DC1-9157-8B9C8C076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177800</xdr:colOff>
      <xdr:row>0</xdr:row>
      <xdr:rowOff>171450</xdr:rowOff>
    </xdr:from>
    <xdr:to>
      <xdr:col>27</xdr:col>
      <xdr:colOff>482600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39E45-2F02-481C-A8F3-CA740705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184150</xdr:colOff>
      <xdr:row>1</xdr:row>
      <xdr:rowOff>12700</xdr:rowOff>
    </xdr:from>
    <xdr:to>
      <xdr:col>35</xdr:col>
      <xdr:colOff>488950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365C3-4CD6-4782-B17F-A3610E6DC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2"/>
  <sheetViews>
    <sheetView topLeftCell="A13" zoomScale="70" zoomScaleNormal="70" workbookViewId="0">
      <selection sqref="A1:Y42"/>
    </sheetView>
  </sheetViews>
  <sheetFormatPr defaultRowHeight="14.5" x14ac:dyDescent="0.35"/>
  <cols>
    <col min="5" max="5" width="10.81640625" bestFit="1" customWidth="1"/>
    <col min="14" max="14" width="11.81640625" bestFit="1" customWidth="1"/>
    <col min="15" max="15" width="10.7265625" bestFit="1" customWidth="1"/>
    <col min="24" max="24" width="11.7265625" bestFit="1" customWidth="1"/>
  </cols>
  <sheetData>
    <row r="1" spans="1:25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35">
      <c r="A2">
        <v>4.8424737225716941E-2</v>
      </c>
      <c r="C2">
        <v>13056.200592781275</v>
      </c>
      <c r="D2">
        <v>1984</v>
      </c>
      <c r="E2">
        <v>0.10800430491220347</v>
      </c>
      <c r="F2">
        <v>9.125181831496354E-2</v>
      </c>
      <c r="G2">
        <v>6.9275891438137283E-2</v>
      </c>
      <c r="H2">
        <v>5.9327422485083492E-2</v>
      </c>
      <c r="I2">
        <v>5.8049374971014478E-2</v>
      </c>
      <c r="J2">
        <v>6.4402592725118835E-2</v>
      </c>
      <c r="K2">
        <v>5.2685251290269797E-2</v>
      </c>
      <c r="L2">
        <v>3.7512625507973629E-2</v>
      </c>
      <c r="M2">
        <v>3.8388287044116787E-2</v>
      </c>
      <c r="N2">
        <v>1.2845743523760111E-2</v>
      </c>
      <c r="O2">
        <v>0.3267855469266342</v>
      </c>
      <c r="P2">
        <v>0.51152251283199413</v>
      </c>
      <c r="Q2">
        <v>0.65351132635116882</v>
      </c>
      <c r="R2">
        <v>0.76253768989520032</v>
      </c>
      <c r="S2">
        <v>0.86899120314813738</v>
      </c>
      <c r="T2">
        <v>0.97473647670959973</v>
      </c>
      <c r="U2">
        <v>1.0978637575856165</v>
      </c>
      <c r="V2">
        <v>1.2466350924041187</v>
      </c>
      <c r="W2">
        <v>1.4772869518585534</v>
      </c>
      <c r="X2">
        <v>2.1404778394496033</v>
      </c>
      <c r="Y2">
        <v>9.1340996168582378E-3</v>
      </c>
    </row>
    <row r="3" spans="1:25" x14ac:dyDescent="0.35">
      <c r="A3">
        <v>4.6294062677291192E-2</v>
      </c>
      <c r="C3">
        <v>14068.648990275295</v>
      </c>
      <c r="D3">
        <v>2042</v>
      </c>
      <c r="E3">
        <v>0.11584818619825943</v>
      </c>
      <c r="F3">
        <v>7.8630795837959067E-2</v>
      </c>
      <c r="G3">
        <v>9.4186858721843292E-2</v>
      </c>
      <c r="H3">
        <v>6.1279790053702987E-2</v>
      </c>
      <c r="I3">
        <v>5.2036121555184334E-2</v>
      </c>
      <c r="J3">
        <v>7.3413240100026478E-2</v>
      </c>
      <c r="K3">
        <v>6.238754342432995E-2</v>
      </c>
      <c r="L3">
        <v>3.4814702102407891E-2</v>
      </c>
      <c r="M3">
        <v>2.9690862245175698E-2</v>
      </c>
      <c r="N3">
        <v>-2.0327291198617425E-3</v>
      </c>
      <c r="O3">
        <v>0.34501978340940781</v>
      </c>
      <c r="P3">
        <v>0.51656842947824388</v>
      </c>
      <c r="Q3">
        <v>0.63770454902243012</v>
      </c>
      <c r="R3">
        <v>0.74456861863730994</v>
      </c>
      <c r="S3">
        <v>0.85949684657838943</v>
      </c>
      <c r="T3">
        <v>0.96690179715877234</v>
      </c>
      <c r="U3">
        <v>1.0846153001856276</v>
      </c>
      <c r="V3">
        <v>1.2266913764631817</v>
      </c>
      <c r="W3">
        <v>1.482851514216122</v>
      </c>
      <c r="X3">
        <v>2.1731994750907804</v>
      </c>
      <c r="Y3">
        <v>9.7410311237823705E-3</v>
      </c>
    </row>
    <row r="4" spans="1:25" x14ac:dyDescent="0.35">
      <c r="A4">
        <v>5.063645260900973E-2</v>
      </c>
      <c r="C4">
        <v>14752.482637750058</v>
      </c>
      <c r="D4">
        <v>2110</v>
      </c>
      <c r="E4">
        <v>0.1093374137339449</v>
      </c>
      <c r="F4">
        <v>9.7732807983279324E-2</v>
      </c>
      <c r="G4">
        <v>8.2839885752226339E-2</v>
      </c>
      <c r="H4">
        <v>9.0280448113579936E-2</v>
      </c>
      <c r="I4">
        <v>6.8079817485458216E-2</v>
      </c>
      <c r="J4">
        <v>5.7809990184879645E-2</v>
      </c>
      <c r="K4">
        <v>4.4898481763099074E-2</v>
      </c>
      <c r="L4">
        <v>3.8351468865905236E-2</v>
      </c>
      <c r="M4">
        <v>2.8878800372508229E-2</v>
      </c>
      <c r="N4">
        <v>1.5769087614088795E-2</v>
      </c>
      <c r="O4">
        <v>0.34882954445333814</v>
      </c>
      <c r="P4">
        <v>0.50331193583213618</v>
      </c>
      <c r="Q4">
        <v>0.63070776574680587</v>
      </c>
      <c r="R4">
        <v>0.75004813594813491</v>
      </c>
      <c r="S4">
        <v>0.85188451330618264</v>
      </c>
      <c r="T4">
        <v>0.96120754463748048</v>
      </c>
      <c r="U4">
        <v>1.0960333080274021</v>
      </c>
      <c r="V4">
        <v>1.2493772397955192</v>
      </c>
      <c r="W4">
        <v>1.4683359085088679</v>
      </c>
      <c r="X4">
        <v>2.1628389844184546</v>
      </c>
      <c r="Y4">
        <v>7.4712643678160919E-3</v>
      </c>
    </row>
    <row r="5" spans="1:25" x14ac:dyDescent="0.35">
      <c r="A5">
        <v>4.5857719620881365E-2</v>
      </c>
      <c r="C5">
        <v>14922.048209634568</v>
      </c>
      <c r="D5">
        <v>2174</v>
      </c>
      <c r="E5">
        <v>0.12617924642489253</v>
      </c>
      <c r="F5">
        <v>5.8723089467871858E-2</v>
      </c>
      <c r="G5">
        <v>7.2031308107456171E-2</v>
      </c>
      <c r="H5">
        <v>7.1281730575884827E-2</v>
      </c>
      <c r="I5">
        <v>5.6938305740650286E-2</v>
      </c>
      <c r="J5">
        <v>4.7022969563186967E-2</v>
      </c>
      <c r="K5">
        <v>4.5156385346284411E-2</v>
      </c>
      <c r="L5">
        <v>4.8436597072588405E-2</v>
      </c>
      <c r="M5">
        <v>2.4292677753995129E-2</v>
      </c>
      <c r="N5">
        <v>1.923831586492164E-2</v>
      </c>
      <c r="O5">
        <v>0.31522585914769097</v>
      </c>
      <c r="P5">
        <v>0.49198357298211787</v>
      </c>
      <c r="Q5">
        <v>0.62972336831738818</v>
      </c>
      <c r="R5">
        <v>0.75381051188667458</v>
      </c>
      <c r="S5">
        <v>0.85956980532687954</v>
      </c>
      <c r="T5">
        <v>0.98465761648857453</v>
      </c>
      <c r="U5">
        <v>1.1161792787700806</v>
      </c>
      <c r="V5">
        <v>1.2565011160896435</v>
      </c>
      <c r="W5">
        <v>1.4827091782841468</v>
      </c>
      <c r="X5">
        <v>2.1426282291817405</v>
      </c>
      <c r="Y5">
        <v>7.491316294260978E-3</v>
      </c>
    </row>
    <row r="6" spans="1:25" x14ac:dyDescent="0.35">
      <c r="A6">
        <v>3.074269190245249E-2</v>
      </c>
      <c r="C6">
        <v>15774.87227555887</v>
      </c>
      <c r="D6">
        <v>1984</v>
      </c>
      <c r="E6">
        <v>0.12555299449271384</v>
      </c>
      <c r="F6">
        <v>6.1896341135323496E-2</v>
      </c>
      <c r="G6">
        <v>6.0407981061554983E-2</v>
      </c>
      <c r="H6">
        <v>4.0825289951977206E-2</v>
      </c>
      <c r="I6">
        <v>3.4686494209263952E-2</v>
      </c>
      <c r="J6">
        <v>4.5882463895768666E-2</v>
      </c>
      <c r="K6">
        <v>3.0841548891492598E-2</v>
      </c>
      <c r="L6">
        <v>2.2479552571351036E-2</v>
      </c>
      <c r="M6">
        <v>7.3944109336210317E-3</v>
      </c>
      <c r="N6">
        <v>4.8182109750576352E-3</v>
      </c>
      <c r="O6">
        <v>0.3183230898527587</v>
      </c>
      <c r="P6">
        <v>0.49538196248450145</v>
      </c>
      <c r="Q6">
        <v>0.61754363661165035</v>
      </c>
      <c r="R6">
        <v>0.73969268059150284</v>
      </c>
      <c r="S6">
        <v>0.84967197310143483</v>
      </c>
      <c r="T6">
        <v>0.97677269153991597</v>
      </c>
      <c r="U6">
        <v>1.1133192712292928</v>
      </c>
      <c r="V6">
        <v>1.2616210987011773</v>
      </c>
      <c r="W6">
        <v>1.4960903071079501</v>
      </c>
      <c r="X6">
        <v>2.1649239112715817</v>
      </c>
      <c r="Y6">
        <v>1.5019392456464586E-2</v>
      </c>
    </row>
    <row r="7" spans="1:25" x14ac:dyDescent="0.35">
      <c r="A7">
        <v>2.8565924735697079E-2</v>
      </c>
      <c r="C7">
        <v>16860.383072804536</v>
      </c>
      <c r="D7">
        <v>2042</v>
      </c>
      <c r="E7">
        <v>0.10117470529458483</v>
      </c>
      <c r="F7">
        <v>6.908071308851782E-2</v>
      </c>
      <c r="G7">
        <v>6.4050961914225546E-2</v>
      </c>
      <c r="H7">
        <v>4.6006736490548095E-2</v>
      </c>
      <c r="I7">
        <v>3.4972701296259068E-2</v>
      </c>
      <c r="J7">
        <v>2.931446370061086E-2</v>
      </c>
      <c r="K7">
        <v>2.044600513927386E-2</v>
      </c>
      <c r="L7">
        <v>2.092079619265097E-2</v>
      </c>
      <c r="M7">
        <v>1.0299955088103996E-2</v>
      </c>
      <c r="N7">
        <v>5.4714683635155303E-3</v>
      </c>
      <c r="O7">
        <v>0.33921812644306948</v>
      </c>
      <c r="P7">
        <v>0.50283987385145712</v>
      </c>
      <c r="Q7">
        <v>0.6229054235202065</v>
      </c>
      <c r="R7">
        <v>0.74047860972068835</v>
      </c>
      <c r="S7">
        <v>0.8591256263086019</v>
      </c>
      <c r="T7">
        <v>0.97594651148975675</v>
      </c>
      <c r="U7">
        <v>1.104006609344977</v>
      </c>
      <c r="V7">
        <v>1.2525077460337048</v>
      </c>
      <c r="W7">
        <v>1.4620406053401449</v>
      </c>
      <c r="X7">
        <v>2.1755192606063427</v>
      </c>
      <c r="Y7">
        <v>1.3250294735762981E-2</v>
      </c>
    </row>
    <row r="8" spans="1:25" x14ac:dyDescent="0.35">
      <c r="A8">
        <v>2.2697626504948332E-2</v>
      </c>
      <c r="C8">
        <v>17975.251345409459</v>
      </c>
      <c r="D8">
        <v>2110</v>
      </c>
      <c r="E8">
        <v>9.1590824458255726E-2</v>
      </c>
      <c r="F8">
        <v>5.0385811919851475E-2</v>
      </c>
      <c r="G8">
        <v>6.1693660056050703E-2</v>
      </c>
      <c r="H8">
        <v>3.985124826892017E-2</v>
      </c>
      <c r="I8">
        <v>3.4642908620141633E-2</v>
      </c>
      <c r="J8">
        <v>3.5445314708293596E-2</v>
      </c>
      <c r="K8">
        <v>2.2186683023977416E-2</v>
      </c>
      <c r="L8">
        <v>1.280514240431363E-2</v>
      </c>
      <c r="M8">
        <v>1.0492495403814361E-2</v>
      </c>
      <c r="N8">
        <v>-1.1299403345625514E-2</v>
      </c>
      <c r="O8">
        <v>0.33299181608247136</v>
      </c>
      <c r="P8">
        <v>0.50103079612239165</v>
      </c>
      <c r="Q8">
        <v>0.62727467314231389</v>
      </c>
      <c r="R8">
        <v>0.74955703400214047</v>
      </c>
      <c r="S8">
        <v>0.85462104685542939</v>
      </c>
      <c r="T8">
        <v>0.96072650911023738</v>
      </c>
      <c r="U8">
        <v>1.0737318884026523</v>
      </c>
      <c r="V8">
        <v>1.2311227393341744</v>
      </c>
      <c r="W8">
        <v>1.4628548923907509</v>
      </c>
      <c r="X8">
        <v>2.2351860369593255</v>
      </c>
      <c r="Y8">
        <v>8.8811126860382714E-3</v>
      </c>
    </row>
    <row r="9" spans="1:25" x14ac:dyDescent="0.35">
      <c r="A9">
        <v>3.5644786857637945E-2</v>
      </c>
      <c r="C9">
        <v>17853.314855139586</v>
      </c>
      <c r="D9">
        <v>2174</v>
      </c>
      <c r="E9">
        <v>0.11735550732900979</v>
      </c>
      <c r="F9">
        <v>9.0234421424286282E-2</v>
      </c>
      <c r="G9">
        <v>6.5449166797067138E-2</v>
      </c>
      <c r="H9">
        <v>6.3061023000023475E-2</v>
      </c>
      <c r="I9">
        <v>6.0938569759571237E-2</v>
      </c>
      <c r="J9">
        <v>4.554205368736497E-2</v>
      </c>
      <c r="K9">
        <v>3.4728167971639134E-2</v>
      </c>
      <c r="L9">
        <v>3.1269928022365612E-2</v>
      </c>
      <c r="M9">
        <v>1.2317664914436977E-2</v>
      </c>
      <c r="N9">
        <v>-7.0675509708271189E-3</v>
      </c>
      <c r="O9">
        <v>0.32649976806440495</v>
      </c>
      <c r="P9">
        <v>0.47119479322356334</v>
      </c>
      <c r="Q9">
        <v>0.60819444704748593</v>
      </c>
      <c r="R9">
        <v>0.7321873495669956</v>
      </c>
      <c r="S9">
        <v>0.84502359127222093</v>
      </c>
      <c r="T9">
        <v>0.95003440975279496</v>
      </c>
      <c r="U9">
        <v>1.0725381680729649</v>
      </c>
      <c r="V9">
        <v>1.2446547076871419</v>
      </c>
      <c r="W9">
        <v>1.4939007120194296</v>
      </c>
      <c r="X9">
        <v>2.2816314200254491</v>
      </c>
      <c r="Y9">
        <v>1.2699186631501961E-2</v>
      </c>
    </row>
    <row r="10" spans="1:25" x14ac:dyDescent="0.35">
      <c r="A10">
        <v>4.5862075873835284E-2</v>
      </c>
      <c r="C10">
        <v>17705.681317525814</v>
      </c>
      <c r="D10">
        <v>2206</v>
      </c>
      <c r="E10">
        <v>0.16135298251588459</v>
      </c>
      <c r="F10">
        <v>0.109493573100512</v>
      </c>
      <c r="G10">
        <v>8.0451808681676118E-2</v>
      </c>
      <c r="H10">
        <v>6.1586506398419782E-2</v>
      </c>
      <c r="I10">
        <v>6.272183065727166E-2</v>
      </c>
      <c r="J10">
        <v>7.9551426525235502E-2</v>
      </c>
      <c r="K10">
        <v>5.4521775321162425E-2</v>
      </c>
      <c r="L10">
        <v>2.6379984315680893E-2</v>
      </c>
      <c r="M10">
        <v>3.5611331853907302E-2</v>
      </c>
      <c r="N10">
        <v>-1.1995341654834735E-2</v>
      </c>
      <c r="O10">
        <v>0.29221530452629008</v>
      </c>
      <c r="P10">
        <v>0.4662454269489707</v>
      </c>
      <c r="Q10">
        <v>0.5949882570830537</v>
      </c>
      <c r="R10">
        <v>0.71676751966737295</v>
      </c>
      <c r="S10">
        <v>0.83254174566156824</v>
      </c>
      <c r="T10">
        <v>0.94495387514598661</v>
      </c>
      <c r="U10">
        <v>1.0810114113601645</v>
      </c>
      <c r="V10">
        <v>1.2531561673974145</v>
      </c>
      <c r="W10">
        <v>1.4859632394062654</v>
      </c>
      <c r="X10">
        <v>2.3415077619809055</v>
      </c>
      <c r="Y10">
        <v>1.4530985512981161E-2</v>
      </c>
    </row>
    <row r="11" spans="1:25" x14ac:dyDescent="0.35">
      <c r="A11">
        <v>2.8783339587151513E-2</v>
      </c>
      <c r="C11">
        <v>18655.165131911021</v>
      </c>
      <c r="D11">
        <v>2289</v>
      </c>
      <c r="E11">
        <v>0.14171224430474494</v>
      </c>
      <c r="F11">
        <v>7.1991178432253111E-2</v>
      </c>
      <c r="G11">
        <v>6.714486684975518E-2</v>
      </c>
      <c r="H11">
        <v>3.7782342840122274E-2</v>
      </c>
      <c r="I11">
        <v>4.9661215512980306E-2</v>
      </c>
      <c r="J11">
        <v>3.3138498473687994E-2</v>
      </c>
      <c r="K11">
        <v>3.459891763197942E-2</v>
      </c>
      <c r="L11">
        <v>2.7293702288257116E-2</v>
      </c>
      <c r="M11">
        <v>7.7434325410210558E-3</v>
      </c>
      <c r="N11">
        <v>-1.0420946396308528E-2</v>
      </c>
      <c r="O11">
        <v>0.28526653365022103</v>
      </c>
      <c r="P11">
        <v>0.45695636773461951</v>
      </c>
      <c r="Q11">
        <v>0.58830801960806423</v>
      </c>
      <c r="R11">
        <v>0.71316703296688655</v>
      </c>
      <c r="S11">
        <v>0.82539652550073239</v>
      </c>
      <c r="T11">
        <v>0.94354527722961856</v>
      </c>
      <c r="U11">
        <v>1.0856348708472012</v>
      </c>
      <c r="V11">
        <v>1.2699853848457703</v>
      </c>
      <c r="W11">
        <v>1.5195601846157809</v>
      </c>
      <c r="X11">
        <v>2.3349828182915076</v>
      </c>
      <c r="Y11">
        <v>1.9181281491252731E-2</v>
      </c>
    </row>
    <row r="12" spans="1:25" x14ac:dyDescent="0.35">
      <c r="A12">
        <v>1.9549469976841483E-2</v>
      </c>
      <c r="C12">
        <v>19337.425434257828</v>
      </c>
      <c r="D12">
        <v>2415</v>
      </c>
      <c r="E12">
        <v>0.11542208231670825</v>
      </c>
      <c r="F12">
        <v>6.3844444337831874E-2</v>
      </c>
      <c r="G12">
        <v>5.033641996627658E-2</v>
      </c>
      <c r="H12">
        <v>4.8743936627108297E-2</v>
      </c>
      <c r="I12">
        <v>3.7867352956163058E-2</v>
      </c>
      <c r="J12">
        <v>3.0720456307435251E-2</v>
      </c>
      <c r="K12">
        <v>8.1599891643695521E-3</v>
      </c>
      <c r="L12">
        <v>8.9211958802488667E-3</v>
      </c>
      <c r="M12">
        <v>7.3298634514111782E-3</v>
      </c>
      <c r="N12">
        <v>-1.8436172851143962E-2</v>
      </c>
      <c r="O12">
        <v>0.28898998903864803</v>
      </c>
      <c r="P12">
        <v>0.46558546279428342</v>
      </c>
      <c r="Q12">
        <v>0.59290474660280446</v>
      </c>
      <c r="R12">
        <v>0.71624172153512067</v>
      </c>
      <c r="S12">
        <v>0.84133058994315024</v>
      </c>
      <c r="T12">
        <v>0.96022853549224907</v>
      </c>
      <c r="U12">
        <v>1.0945920190883509</v>
      </c>
      <c r="V12">
        <v>1.2685119862586525</v>
      </c>
      <c r="W12">
        <v>1.5226609966184252</v>
      </c>
      <c r="X12">
        <v>2.3128817596437261</v>
      </c>
      <c r="Y12">
        <v>1.2593868998234305E-2</v>
      </c>
    </row>
    <row r="13" spans="1:25" x14ac:dyDescent="0.35">
      <c r="A13">
        <v>7.7034460941232119E-3</v>
      </c>
      <c r="C13">
        <v>20477.827595964711</v>
      </c>
      <c r="D13">
        <v>2469</v>
      </c>
      <c r="E13">
        <v>7.4828675683084267E-2</v>
      </c>
      <c r="F13">
        <v>5.0434810236486438E-2</v>
      </c>
      <c r="G13">
        <v>2.0986415658598601E-2</v>
      </c>
      <c r="H13">
        <v>2.4293336199975757E-2</v>
      </c>
      <c r="I13">
        <v>1.4942637966345762E-2</v>
      </c>
      <c r="J13">
        <v>3.1517041491552877E-2</v>
      </c>
      <c r="K13">
        <v>-1.033873917532302E-2</v>
      </c>
      <c r="L13">
        <v>-8.3110907500403286E-3</v>
      </c>
      <c r="M13">
        <v>-1.10312012546252E-2</v>
      </c>
      <c r="N13">
        <v>-4.4203115050353015E-3</v>
      </c>
      <c r="O13">
        <v>0.29677641420386625</v>
      </c>
      <c r="P13">
        <v>0.44885941915762284</v>
      </c>
      <c r="Q13">
        <v>0.59342678828095918</v>
      </c>
      <c r="R13">
        <v>0.71316543440795832</v>
      </c>
      <c r="S13">
        <v>0.84245929330626756</v>
      </c>
      <c r="T13">
        <v>0.96123233600369795</v>
      </c>
      <c r="U13">
        <v>1.0906354381771666</v>
      </c>
      <c r="V13">
        <v>1.2682873810289566</v>
      </c>
      <c r="W13">
        <v>1.5029653901083206</v>
      </c>
      <c r="X13">
        <v>2.3040656580342382</v>
      </c>
      <c r="Y13">
        <v>1.263243683781581E-2</v>
      </c>
    </row>
    <row r="14" spans="1:25" x14ac:dyDescent="0.35">
      <c r="A14">
        <v>7.9371864995265717E-3</v>
      </c>
      <c r="C14">
        <v>20985.767907221463</v>
      </c>
      <c r="D14">
        <v>2575</v>
      </c>
      <c r="E14">
        <v>9.0246988907870307E-2</v>
      </c>
      <c r="F14">
        <v>6.3929308868887924E-2</v>
      </c>
      <c r="G14">
        <v>1.0693461261976012E-2</v>
      </c>
      <c r="H14">
        <v>2.0749898142446543E-2</v>
      </c>
      <c r="I14">
        <v>3.1406989180524647E-3</v>
      </c>
      <c r="J14">
        <v>-2.7099360523078486E-3</v>
      </c>
      <c r="K14">
        <v>5.6618205776255426E-3</v>
      </c>
      <c r="L14">
        <v>6.7005212176309836E-3</v>
      </c>
      <c r="M14">
        <v>-4.1465627717486297E-3</v>
      </c>
      <c r="N14">
        <v>-6.3000859273201204E-3</v>
      </c>
      <c r="O14">
        <v>0.29885952704612101</v>
      </c>
      <c r="P14">
        <v>0.45983408131737991</v>
      </c>
      <c r="Q14">
        <v>0.59618255010865229</v>
      </c>
      <c r="R14">
        <v>0.7186890439390401</v>
      </c>
      <c r="S14">
        <v>0.83572826657568544</v>
      </c>
      <c r="T14">
        <v>0.95764116253313725</v>
      </c>
      <c r="U14">
        <v>1.0965178361761068</v>
      </c>
      <c r="V14">
        <v>1.2755923029313843</v>
      </c>
      <c r="W14">
        <v>1.5259096620651293</v>
      </c>
      <c r="X14">
        <v>2.2496825782259351</v>
      </c>
      <c r="Y14">
        <v>1.255703310845065E-2</v>
      </c>
    </row>
    <row r="15" spans="1:25" x14ac:dyDescent="0.35">
      <c r="A15">
        <v>2.789710169229731E-2</v>
      </c>
      <c r="C15">
        <v>20806.036087093726</v>
      </c>
      <c r="D15">
        <v>2637</v>
      </c>
      <c r="E15">
        <v>0.10181955770816198</v>
      </c>
      <c r="F15">
        <v>7.4853717713226686E-2</v>
      </c>
      <c r="G15">
        <v>4.9592498917793604E-2</v>
      </c>
      <c r="H15">
        <v>4.652268313568575E-2</v>
      </c>
      <c r="I15">
        <v>4.0352978738710688E-2</v>
      </c>
      <c r="J15">
        <v>2.4169765114760988E-2</v>
      </c>
      <c r="K15">
        <v>2.1669494805927281E-2</v>
      </c>
      <c r="L15">
        <v>2.2180075237075991E-2</v>
      </c>
      <c r="M15">
        <v>8.1629760736912083E-3</v>
      </c>
      <c r="N15">
        <v>1.2046488591533899E-2</v>
      </c>
      <c r="O15">
        <v>0.28412576890599689</v>
      </c>
      <c r="P15">
        <v>0.44061252786886745</v>
      </c>
      <c r="Q15">
        <v>0.57759931318925328</v>
      </c>
      <c r="R15">
        <v>0.70128967364885775</v>
      </c>
      <c r="S15">
        <v>0.82024834812350289</v>
      </c>
      <c r="T15">
        <v>0.94697019819934558</v>
      </c>
      <c r="U15">
        <v>1.0817369366862151</v>
      </c>
      <c r="V15">
        <v>1.2749250147092266</v>
      </c>
      <c r="W15">
        <v>1.5543331484904601</v>
      </c>
      <c r="X15">
        <v>2.3573047264982874</v>
      </c>
      <c r="Y15">
        <v>1.2320209771333822E-2</v>
      </c>
    </row>
    <row r="16" spans="1:25" x14ac:dyDescent="0.35">
      <c r="A16">
        <v>3.5645298721264984E-2</v>
      </c>
      <c r="C16">
        <v>21020.410595626116</v>
      </c>
      <c r="D16">
        <v>2740</v>
      </c>
      <c r="E16">
        <v>0.12002044030557268</v>
      </c>
      <c r="F16">
        <v>8.1054745996322008E-2</v>
      </c>
      <c r="G16">
        <v>7.0004547649292537E-2</v>
      </c>
      <c r="H16">
        <v>5.1708815221813476E-2</v>
      </c>
      <c r="I16">
        <v>4.1105536364782314E-2</v>
      </c>
      <c r="J16">
        <v>3.9740405551572877E-2</v>
      </c>
      <c r="K16">
        <v>2.1155589422559906E-2</v>
      </c>
      <c r="L16">
        <v>2.2230707771973668E-2</v>
      </c>
      <c r="M16">
        <v>1.1427902702070947E-2</v>
      </c>
      <c r="N16">
        <v>2.7510688804662564E-2</v>
      </c>
      <c r="O16">
        <v>0.27191610556252299</v>
      </c>
      <c r="P16">
        <v>0.43305281838289716</v>
      </c>
      <c r="Q16">
        <v>0.5684978095528046</v>
      </c>
      <c r="R16">
        <v>0.68760118371969703</v>
      </c>
      <c r="S16">
        <v>0.8148390581876771</v>
      </c>
      <c r="T16">
        <v>0.94411266183554132</v>
      </c>
      <c r="U16">
        <v>1.0871846775353871</v>
      </c>
      <c r="V16">
        <v>1.2824588304394817</v>
      </c>
      <c r="W16">
        <v>1.5565227027176394</v>
      </c>
      <c r="X16">
        <v>2.3699085982530601</v>
      </c>
      <c r="Y16">
        <v>1.246477770820288E-2</v>
      </c>
    </row>
    <row r="17" spans="1:25" x14ac:dyDescent="0.35">
      <c r="A17">
        <v>3.9792958860384919E-2</v>
      </c>
      <c r="C17">
        <v>21066.067462303363</v>
      </c>
      <c r="D17">
        <v>2847</v>
      </c>
      <c r="E17">
        <v>0.14776725262192136</v>
      </c>
      <c r="F17">
        <v>9.2234502194702417E-2</v>
      </c>
      <c r="G17">
        <v>6.8224598912780321E-2</v>
      </c>
      <c r="H17">
        <v>6.7261081868452477E-2</v>
      </c>
      <c r="I17">
        <v>3.7346541645770337E-2</v>
      </c>
      <c r="J17">
        <v>5.0145073974276144E-2</v>
      </c>
      <c r="K17">
        <v>2.9224781165993807E-2</v>
      </c>
      <c r="L17">
        <v>3.6722137297237722E-2</v>
      </c>
      <c r="M17">
        <v>2.0990420047001468E-2</v>
      </c>
      <c r="N17">
        <v>1.5452063074243627E-2</v>
      </c>
      <c r="O17">
        <v>0.26586159230316803</v>
      </c>
      <c r="P17">
        <v>0.42115220288558464</v>
      </c>
      <c r="Q17">
        <v>0.55735689778625752</v>
      </c>
      <c r="R17">
        <v>0.67925577646313373</v>
      </c>
      <c r="S17">
        <v>0.79559508471362117</v>
      </c>
      <c r="T17">
        <v>0.92556569265237176</v>
      </c>
      <c r="U17">
        <v>1.0699222751163244</v>
      </c>
      <c r="V17">
        <v>1.2658562499747077</v>
      </c>
      <c r="W17">
        <v>1.5510026342770826</v>
      </c>
      <c r="X17">
        <v>2.4840458920097856</v>
      </c>
      <c r="Y17">
        <v>1.2403463608705827E-2</v>
      </c>
    </row>
    <row r="18" spans="1:25" x14ac:dyDescent="0.35">
      <c r="A18">
        <v>4.59842507720436E-2</v>
      </c>
      <c r="C18">
        <v>21410.569694453214</v>
      </c>
      <c r="D18">
        <v>2932</v>
      </c>
      <c r="E18">
        <v>0.16813833183020677</v>
      </c>
      <c r="F18">
        <v>9.7657299856790836E-2</v>
      </c>
      <c r="G18">
        <v>7.1927933935707733E-2</v>
      </c>
      <c r="H18">
        <v>6.045152131703091E-2</v>
      </c>
      <c r="I18">
        <v>5.5247370184315248E-2</v>
      </c>
      <c r="J18">
        <v>3.0749623483698363E-2</v>
      </c>
      <c r="K18">
        <v>3.6495836139561089E-2</v>
      </c>
      <c r="L18">
        <v>3.5342682448344709E-2</v>
      </c>
      <c r="M18">
        <v>1.9634036463322735E-2</v>
      </c>
      <c r="N18">
        <v>3.9013275421326155E-2</v>
      </c>
      <c r="O18">
        <v>0.25325814195046548</v>
      </c>
      <c r="P18">
        <v>0.41995451520285632</v>
      </c>
      <c r="Q18">
        <v>0.55702701677455968</v>
      </c>
      <c r="R18">
        <v>0.68861234406134808</v>
      </c>
      <c r="S18">
        <v>0.81018651447984247</v>
      </c>
      <c r="T18">
        <v>0.94776469258727825</v>
      </c>
      <c r="U18">
        <v>1.086694169865656</v>
      </c>
      <c r="V18">
        <v>1.2800223575559102</v>
      </c>
      <c r="W18">
        <v>1.5710145150994181</v>
      </c>
      <c r="X18">
        <v>2.406120857437386</v>
      </c>
      <c r="Y18">
        <v>1.2651583710407239E-2</v>
      </c>
    </row>
    <row r="19" spans="1:25" x14ac:dyDescent="0.35">
      <c r="A19">
        <v>3.3280594974667066E-2</v>
      </c>
      <c r="C19">
        <v>23118.171304195999</v>
      </c>
      <c r="D19">
        <v>3028</v>
      </c>
      <c r="E19">
        <v>0.14359708107158586</v>
      </c>
      <c r="F19">
        <v>9.5172533431558071E-2</v>
      </c>
      <c r="G19">
        <v>5.7708331808252966E-2</v>
      </c>
      <c r="H19">
        <v>4.1765454886189657E-2</v>
      </c>
      <c r="I19">
        <v>3.1957618254805364E-2</v>
      </c>
      <c r="J19">
        <v>3.3916535351552257E-2</v>
      </c>
      <c r="K19">
        <v>2.3091680128157099E-2</v>
      </c>
      <c r="L19">
        <v>9.8466765464242378E-3</v>
      </c>
      <c r="M19">
        <v>2.2535361379091734E-2</v>
      </c>
      <c r="N19">
        <v>2.1065710988824593E-2</v>
      </c>
      <c r="O19">
        <v>0.26960172300637991</v>
      </c>
      <c r="P19">
        <v>0.42652725827072124</v>
      </c>
      <c r="Q19">
        <v>0.56255731389616281</v>
      </c>
      <c r="R19">
        <v>0.68976758450058362</v>
      </c>
      <c r="S19">
        <v>0.80705526193459731</v>
      </c>
      <c r="T19">
        <v>0.94806392878182322</v>
      </c>
      <c r="U19">
        <v>1.0882626226519172</v>
      </c>
      <c r="V19">
        <v>1.2657106959871629</v>
      </c>
      <c r="W19">
        <v>1.5449431406257239</v>
      </c>
      <c r="X19">
        <v>2.4518350613771194</v>
      </c>
      <c r="Y19">
        <v>7.491707651835754E-3</v>
      </c>
    </row>
    <row r="20" spans="1:25" x14ac:dyDescent="0.35">
      <c r="A20">
        <v>2.7460068892357858E-2</v>
      </c>
      <c r="C20">
        <v>24091.790656637833</v>
      </c>
      <c r="D20">
        <v>3004</v>
      </c>
      <c r="E20">
        <v>0.15840798879427043</v>
      </c>
      <c r="F20">
        <v>0.10310402233215488</v>
      </c>
      <c r="G20">
        <v>5.0259130889701131E-2</v>
      </c>
      <c r="H20">
        <v>3.9232658088115713E-2</v>
      </c>
      <c r="I20">
        <v>3.5059429642032347E-2</v>
      </c>
      <c r="J20">
        <v>3.023547993296094E-2</v>
      </c>
      <c r="K20">
        <v>2.9910713600002969E-2</v>
      </c>
      <c r="L20">
        <v>9.6014690177819162E-3</v>
      </c>
      <c r="M20">
        <v>5.3524029946794283E-3</v>
      </c>
      <c r="N20">
        <v>5.5121624357858945E-3</v>
      </c>
      <c r="O20">
        <v>0.25537280554345704</v>
      </c>
      <c r="P20">
        <v>0.41247517038817783</v>
      </c>
      <c r="Q20">
        <v>0.54821476921542966</v>
      </c>
      <c r="R20">
        <v>0.67492928937427243</v>
      </c>
      <c r="S20">
        <v>0.78721932112843795</v>
      </c>
      <c r="T20">
        <v>0.9247266251516677</v>
      </c>
      <c r="U20">
        <v>1.0736111955787211</v>
      </c>
      <c r="V20">
        <v>1.2580878291651254</v>
      </c>
      <c r="W20">
        <v>1.5438161148403415</v>
      </c>
      <c r="X20">
        <v>2.5389486958325191</v>
      </c>
      <c r="Y20">
        <v>8.497718028529418E-3</v>
      </c>
    </row>
    <row r="21" spans="1:25" x14ac:dyDescent="0.35">
      <c r="A21">
        <v>2.1977904872465537E-2</v>
      </c>
      <c r="C21">
        <v>24691.489822257296</v>
      </c>
      <c r="D21">
        <v>3094</v>
      </c>
      <c r="E21">
        <v>0.14618953834098325</v>
      </c>
      <c r="F21">
        <v>9.4478311341967602E-2</v>
      </c>
      <c r="G21">
        <v>4.9763515775639755E-2</v>
      </c>
      <c r="H21">
        <v>3.4461757714006502E-2</v>
      </c>
      <c r="I21">
        <v>3.6469246353611151E-2</v>
      </c>
      <c r="J21">
        <v>2.6417299715989717E-2</v>
      </c>
      <c r="K21">
        <v>2.4133732008243314E-2</v>
      </c>
      <c r="L21">
        <v>1.584256402478057E-2</v>
      </c>
      <c r="M21">
        <v>3.4428205306304971E-3</v>
      </c>
      <c r="N21">
        <v>-1.0438656351460129E-2</v>
      </c>
      <c r="O21">
        <v>0.25586766934637423</v>
      </c>
      <c r="P21">
        <v>0.41001288689515802</v>
      </c>
      <c r="Q21">
        <v>0.53474940808424631</v>
      </c>
      <c r="R21">
        <v>0.65996481205766566</v>
      </c>
      <c r="S21">
        <v>0.78702790882232898</v>
      </c>
      <c r="T21">
        <v>0.92968274400741568</v>
      </c>
      <c r="U21">
        <v>1.0805498028689748</v>
      </c>
      <c r="V21">
        <v>1.2717015727221157</v>
      </c>
      <c r="W21">
        <v>1.5722706814481338</v>
      </c>
      <c r="X21">
        <v>2.5155865956703334</v>
      </c>
      <c r="Y21">
        <v>9.2636806417725152E-3</v>
      </c>
    </row>
    <row r="22" spans="1:25" x14ac:dyDescent="0.35">
      <c r="A22">
        <v>1.001019235728684E-2</v>
      </c>
      <c r="C22">
        <v>24796.183489744821</v>
      </c>
      <c r="D22">
        <v>3167</v>
      </c>
      <c r="E22">
        <v>0.10011197650149417</v>
      </c>
      <c r="F22">
        <v>6.383760395571314E-2</v>
      </c>
      <c r="G22">
        <v>8.4162077668153312E-2</v>
      </c>
      <c r="H22">
        <v>4.292455815153895E-2</v>
      </c>
      <c r="I22">
        <v>1.9618394516656812E-2</v>
      </c>
      <c r="J22">
        <v>2.3810622507119072E-2</v>
      </c>
      <c r="K22">
        <v>1.309644621882522E-2</v>
      </c>
      <c r="L22">
        <v>-4.55585242875578E-3</v>
      </c>
      <c r="M22">
        <v>-5.9818096755961392E-3</v>
      </c>
      <c r="N22">
        <v>-3.0163620117527601E-2</v>
      </c>
      <c r="O22">
        <v>0.25728567753457066</v>
      </c>
      <c r="P22">
        <v>0.41636764861744124</v>
      </c>
      <c r="Q22">
        <v>0.53349889254532146</v>
      </c>
      <c r="R22">
        <v>0.65848841555189919</v>
      </c>
      <c r="S22">
        <v>0.77410246746147515</v>
      </c>
      <c r="T22">
        <v>0.90697787759363435</v>
      </c>
      <c r="U22">
        <v>1.0603573050388841</v>
      </c>
      <c r="V22">
        <v>1.2403541879487445</v>
      </c>
      <c r="W22">
        <v>1.5032995511376832</v>
      </c>
      <c r="X22">
        <v>2.6873903410239315</v>
      </c>
      <c r="Y22">
        <v>9.1235618385417661E-3</v>
      </c>
    </row>
    <row r="23" spans="1:25" x14ac:dyDescent="0.35">
      <c r="A23">
        <v>1.0181985920658443E-2</v>
      </c>
      <c r="C23">
        <v>25488.7194473331</v>
      </c>
      <c r="D23">
        <v>3151</v>
      </c>
      <c r="E23">
        <v>0.12643005534376628</v>
      </c>
      <c r="F23">
        <v>6.6935948537864443E-2</v>
      </c>
      <c r="G23">
        <v>6.6358444881092771E-2</v>
      </c>
      <c r="H23">
        <v>2.6220425251879842E-2</v>
      </c>
      <c r="I23">
        <v>2.8260592437885812E-2</v>
      </c>
      <c r="J23">
        <v>3.8199232437851283E-2</v>
      </c>
      <c r="K23">
        <v>1.6081949259372896E-2</v>
      </c>
      <c r="L23">
        <v>1.56033228386947E-2</v>
      </c>
      <c r="M23">
        <v>-6.9835770175409317E-3</v>
      </c>
      <c r="N23">
        <v>-4.305047080147073E-2</v>
      </c>
      <c r="O23">
        <v>0.24783015895014948</v>
      </c>
      <c r="P23">
        <v>0.40170630605554919</v>
      </c>
      <c r="Q23">
        <v>0.53486537598739747</v>
      </c>
      <c r="R23">
        <v>0.64747558681437534</v>
      </c>
      <c r="S23">
        <v>0.7755051361038765</v>
      </c>
      <c r="T23">
        <v>0.92283071273184936</v>
      </c>
      <c r="U23">
        <v>1.0539327939290921</v>
      </c>
      <c r="V23">
        <v>1.2258741832526407</v>
      </c>
      <c r="W23">
        <v>1.5254586821948222</v>
      </c>
      <c r="X23">
        <v>2.7065837393998486</v>
      </c>
      <c r="Y23">
        <v>6.8985925391629212E-3</v>
      </c>
    </row>
    <row r="24" spans="1:25" x14ac:dyDescent="0.35">
      <c r="A24">
        <v>1.3734570216801467E-2</v>
      </c>
      <c r="C24">
        <v>25559.226392598495</v>
      </c>
      <c r="D24">
        <v>3157</v>
      </c>
      <c r="E24">
        <v>0.11014198515477358</v>
      </c>
      <c r="F24">
        <v>8.0489146353677654E-2</v>
      </c>
      <c r="G24">
        <v>6.0378154564247888E-2</v>
      </c>
      <c r="H24">
        <v>3.4971735759935507E-2</v>
      </c>
      <c r="I24">
        <v>2.6769866844647883E-2</v>
      </c>
      <c r="J24">
        <v>2.3828569922188292E-2</v>
      </c>
      <c r="K24">
        <v>1.0344554699177611E-3</v>
      </c>
      <c r="L24">
        <v>3.6941339646101579E-3</v>
      </c>
      <c r="M24">
        <v>6.4928255742562335E-3</v>
      </c>
      <c r="N24">
        <v>-1.9388032254699539E-2</v>
      </c>
      <c r="O24">
        <v>0.2695776285299028</v>
      </c>
      <c r="P24">
        <v>0.40663263941125494</v>
      </c>
      <c r="Q24">
        <v>0.52958401354696116</v>
      </c>
      <c r="R24">
        <v>0.65850316437097145</v>
      </c>
      <c r="S24">
        <v>0.77583463243359552</v>
      </c>
      <c r="T24">
        <v>0.90413142268651647</v>
      </c>
      <c r="U24">
        <v>1.0385789977195219</v>
      </c>
      <c r="V24">
        <v>1.2164244906458841</v>
      </c>
      <c r="W24">
        <v>1.5083010797491367</v>
      </c>
      <c r="X24">
        <v>2.7079879317205302</v>
      </c>
      <c r="Y24">
        <v>8.337965536409116E-3</v>
      </c>
    </row>
    <row r="25" spans="1:25" x14ac:dyDescent="0.35">
      <c r="A25">
        <v>2.0862973665796591E-2</v>
      </c>
      <c r="C25">
        <v>25654.187755361399</v>
      </c>
      <c r="D25">
        <v>3236</v>
      </c>
      <c r="E25">
        <v>0.10536464607748819</v>
      </c>
      <c r="F25">
        <v>8.1670053332770332E-2</v>
      </c>
      <c r="G25">
        <v>3.8369115493664285E-2</v>
      </c>
      <c r="H25">
        <v>3.1747138477093761E-2</v>
      </c>
      <c r="I25">
        <v>2.4487236647208421E-2</v>
      </c>
      <c r="J25">
        <v>2.1582038330112185E-2</v>
      </c>
      <c r="K25">
        <v>2.0578143532594018E-2</v>
      </c>
      <c r="L25">
        <v>2.535204432512006E-2</v>
      </c>
      <c r="M25">
        <v>8.0251509879616378E-3</v>
      </c>
      <c r="N25">
        <v>-2.9911369640387431E-3</v>
      </c>
      <c r="O25">
        <v>0.27583922172886749</v>
      </c>
      <c r="P25">
        <v>0.40616681521527731</v>
      </c>
      <c r="Q25">
        <v>0.53193547914333816</v>
      </c>
      <c r="R25">
        <v>0.65746096757276673</v>
      </c>
      <c r="S25">
        <v>0.7834725503500356</v>
      </c>
      <c r="T25">
        <v>0.91024062574753284</v>
      </c>
      <c r="U25">
        <v>1.0760890821175146</v>
      </c>
      <c r="V25">
        <v>1.2551464364491451</v>
      </c>
      <c r="W25">
        <v>1.5267684298301556</v>
      </c>
      <c r="X25">
        <v>2.5981161745241401</v>
      </c>
      <c r="Y25">
        <v>6.1547958387044065E-3</v>
      </c>
    </row>
    <row r="26" spans="1:25" x14ac:dyDescent="0.35">
      <c r="A26">
        <v>2.564265833764523E-2</v>
      </c>
      <c r="C26">
        <v>25749.179781253635</v>
      </c>
      <c r="D26">
        <v>3245</v>
      </c>
      <c r="E26">
        <v>0.10651842765185671</v>
      </c>
      <c r="F26">
        <v>0.10731037654667697</v>
      </c>
      <c r="G26">
        <v>5.9966067367250631E-2</v>
      </c>
      <c r="H26">
        <v>4.0619331912731704E-2</v>
      </c>
      <c r="I26">
        <v>2.3440513875997881E-2</v>
      </c>
      <c r="J26">
        <v>3.488159933380186E-2</v>
      </c>
      <c r="K26">
        <v>2.6447851650455378E-2</v>
      </c>
      <c r="L26">
        <v>1.0319606047385133E-2</v>
      </c>
      <c r="M26">
        <v>7.2907581987873282E-3</v>
      </c>
      <c r="N26">
        <v>5.0487152409597336E-3</v>
      </c>
      <c r="O26">
        <v>0.26227569067060702</v>
      </c>
      <c r="P26">
        <v>0.41324730967749956</v>
      </c>
      <c r="Q26">
        <v>0.53737642950834885</v>
      </c>
      <c r="R26">
        <v>0.65208764906044658</v>
      </c>
      <c r="S26">
        <v>0.77716855754610525</v>
      </c>
      <c r="T26">
        <v>0.90377432417556147</v>
      </c>
      <c r="U26">
        <v>1.0488276335141955</v>
      </c>
      <c r="V26">
        <v>1.2551820918177334</v>
      </c>
      <c r="W26">
        <v>1.5282446475058236</v>
      </c>
      <c r="X26">
        <v>2.6401858914421159</v>
      </c>
      <c r="Y26">
        <v>6.652738069056521E-3</v>
      </c>
    </row>
    <row r="27" spans="1:25" x14ac:dyDescent="0.35">
      <c r="A27">
        <v>2.4676923430702935E-2</v>
      </c>
      <c r="C27">
        <v>26665.703166724965</v>
      </c>
      <c r="D27">
        <v>3028</v>
      </c>
      <c r="E27">
        <v>0.13998256279398147</v>
      </c>
      <c r="F27">
        <v>8.6188440555964307E-2</v>
      </c>
      <c r="G27">
        <v>6.9785264469238495E-2</v>
      </c>
      <c r="H27">
        <v>5.1619469247122352E-2</v>
      </c>
      <c r="I27">
        <v>4.4274229655865804E-2</v>
      </c>
      <c r="J27">
        <v>3.1833995232333434E-2</v>
      </c>
      <c r="K27">
        <v>2.7667051870059467E-2</v>
      </c>
      <c r="L27">
        <v>2.5098999362400454E-2</v>
      </c>
      <c r="M27">
        <v>-7.1360380622905728E-3</v>
      </c>
      <c r="N27">
        <v>-9.589753331429085E-3</v>
      </c>
      <c r="O27">
        <v>0.24934873349244763</v>
      </c>
      <c r="P27">
        <v>0.39635520125149515</v>
      </c>
      <c r="Q27">
        <v>0.52576738826576475</v>
      </c>
      <c r="R27">
        <v>0.65016033326897216</v>
      </c>
      <c r="S27">
        <v>0.76731986708281053</v>
      </c>
      <c r="T27">
        <v>0.91025545722279488</v>
      </c>
      <c r="U27">
        <v>1.0855529718660104</v>
      </c>
      <c r="V27">
        <v>1.2806587411528407</v>
      </c>
      <c r="W27">
        <v>1.5535482369211175</v>
      </c>
      <c r="X27">
        <v>2.634202673651195</v>
      </c>
      <c r="Y27">
        <v>1.6491948557224682E-2</v>
      </c>
    </row>
    <row r="28" spans="1:25" x14ac:dyDescent="0.35">
      <c r="C28">
        <v>27237.258993578995</v>
      </c>
      <c r="D28">
        <v>2741</v>
      </c>
    </row>
    <row r="29" spans="1:25" x14ac:dyDescent="0.35">
      <c r="A29">
        <v>4.5613028098216546E-2</v>
      </c>
      <c r="C29">
        <v>28154.381916812377</v>
      </c>
      <c r="D29">
        <v>3153</v>
      </c>
      <c r="E29">
        <v>0.1440669110606998</v>
      </c>
      <c r="F29">
        <v>0.10689119674040493</v>
      </c>
      <c r="G29">
        <v>0.10366740131041996</v>
      </c>
      <c r="H29">
        <v>9.2273711408975334E-2</v>
      </c>
      <c r="I29">
        <v>5.0043622273881816E-2</v>
      </c>
      <c r="J29">
        <v>4.118753998444169E-2</v>
      </c>
      <c r="K29">
        <v>3.9654208455620621E-2</v>
      </c>
      <c r="L29">
        <v>3.817542985647937E-2</v>
      </c>
      <c r="M29">
        <v>2.5778773699006274E-2</v>
      </c>
      <c r="N29">
        <v>1.6056677547637399E-2</v>
      </c>
      <c r="O29">
        <v>0.25782558663399346</v>
      </c>
      <c r="P29">
        <v>0.39847562514161639</v>
      </c>
      <c r="Q29">
        <v>0.51918625460091417</v>
      </c>
      <c r="R29">
        <v>0.63438423193443216</v>
      </c>
      <c r="S29">
        <v>0.76174130766966819</v>
      </c>
      <c r="T29">
        <v>0.90121589304476324</v>
      </c>
      <c r="U29">
        <v>1.056309274023042</v>
      </c>
      <c r="V29">
        <v>1.2685145474660413</v>
      </c>
      <c r="W29">
        <v>1.5800289474629261</v>
      </c>
      <c r="X29">
        <v>2.6339305811393614</v>
      </c>
      <c r="Y29">
        <v>5.8446926729855998E-3</v>
      </c>
    </row>
    <row r="30" spans="1:25" x14ac:dyDescent="0.35">
      <c r="C30">
        <v>28577.715117844204</v>
      </c>
      <c r="D30">
        <v>3183</v>
      </c>
    </row>
    <row r="31" spans="1:25" x14ac:dyDescent="0.35">
      <c r="A31">
        <v>4.5039345788441265E-2</v>
      </c>
      <c r="C31">
        <v>29870.134038538388</v>
      </c>
      <c r="D31">
        <v>2390</v>
      </c>
      <c r="E31">
        <v>0.16773993454416747</v>
      </c>
      <c r="F31">
        <v>0.11732515003919342</v>
      </c>
      <c r="G31">
        <v>0.10999868680105362</v>
      </c>
      <c r="H31">
        <v>6.9165806168284494E-2</v>
      </c>
      <c r="I31">
        <v>6.5794452762516054E-2</v>
      </c>
      <c r="J31">
        <v>3.9668384048820116E-2</v>
      </c>
      <c r="K31">
        <v>3.1790602688585912E-2</v>
      </c>
      <c r="L31">
        <v>3.4889882436812458E-2</v>
      </c>
      <c r="M31">
        <v>1.0663887564741348E-2</v>
      </c>
      <c r="N31">
        <v>2.1885401735909804E-2</v>
      </c>
      <c r="O31">
        <v>0.2706873591975244</v>
      </c>
      <c r="P31">
        <v>0.39815758710283033</v>
      </c>
      <c r="Q31">
        <v>0.51203238143902441</v>
      </c>
      <c r="R31">
        <v>0.6314074929146819</v>
      </c>
      <c r="S31">
        <v>0.75454179419266221</v>
      </c>
      <c r="T31">
        <v>0.89062731611913082</v>
      </c>
      <c r="U31">
        <v>1.0597511819475878</v>
      </c>
      <c r="V31">
        <v>1.2640582733428347</v>
      </c>
      <c r="W31">
        <v>1.5623275685097713</v>
      </c>
      <c r="X31">
        <v>2.6898798148167296</v>
      </c>
      <c r="Y31">
        <v>6.2825909405038634E-3</v>
      </c>
    </row>
    <row r="32" spans="1:25" x14ac:dyDescent="0.35">
      <c r="A32">
        <v>1.9574718222671983E-2</v>
      </c>
      <c r="D32">
        <v>0</v>
      </c>
      <c r="E32">
        <v>0.11022284810992211</v>
      </c>
      <c r="F32">
        <v>7.5684606620379347E-2</v>
      </c>
      <c r="G32">
        <v>6.3562806120552429E-2</v>
      </c>
      <c r="H32">
        <v>9.6218231457444015E-2</v>
      </c>
      <c r="I32">
        <v>3.3762476709087164E-2</v>
      </c>
      <c r="J32">
        <v>2.7204884291266662E-2</v>
      </c>
      <c r="K32">
        <v>1.8890667469346978E-2</v>
      </c>
      <c r="L32">
        <v>8.3197316940759602E-3</v>
      </c>
      <c r="M32">
        <v>-3.5520312929312459E-3</v>
      </c>
      <c r="N32">
        <v>-1.4925276380408081E-2</v>
      </c>
      <c r="O32">
        <v>0.25962845295223136</v>
      </c>
      <c r="P32">
        <v>0.39078976926957837</v>
      </c>
      <c r="Q32">
        <v>0.49389602631031942</v>
      </c>
      <c r="R32">
        <v>0.60348429142619453</v>
      </c>
      <c r="S32">
        <v>0.72007746039456977</v>
      </c>
      <c r="T32">
        <v>0.85642330271202249</v>
      </c>
      <c r="U32">
        <v>1.0333784939565247</v>
      </c>
      <c r="V32">
        <v>1.2469291160438187</v>
      </c>
      <c r="W32">
        <v>1.5623648929202221</v>
      </c>
      <c r="X32">
        <v>2.8666514221087249</v>
      </c>
      <c r="Y32">
        <v>5.4903953366924954E-3</v>
      </c>
    </row>
    <row r="33" spans="1:25" x14ac:dyDescent="0.35">
      <c r="A33">
        <v>1.7904959070386806E-2</v>
      </c>
      <c r="C33">
        <v>32521.631674939763</v>
      </c>
      <c r="D33">
        <v>2799</v>
      </c>
      <c r="E33">
        <v>0.10779644778491071</v>
      </c>
      <c r="F33">
        <v>4.9586415265095996E-2</v>
      </c>
      <c r="G33">
        <v>5.3506501556619401E-2</v>
      </c>
      <c r="H33">
        <v>4.0093554601719816E-2</v>
      </c>
      <c r="I33">
        <v>3.5642093167174149E-2</v>
      </c>
      <c r="J33">
        <v>1.7839543665262525E-2</v>
      </c>
      <c r="K33">
        <v>2.550810418305538E-2</v>
      </c>
      <c r="L33">
        <v>4.1257763082480636E-3</v>
      </c>
      <c r="M33">
        <v>4.3094152700613453E-3</v>
      </c>
      <c r="N33">
        <v>-6.9136631469746135E-4</v>
      </c>
      <c r="O33">
        <v>0.24695313332768931</v>
      </c>
      <c r="P33">
        <v>0.37625349652559653</v>
      </c>
      <c r="Q33">
        <v>0.48292551743144413</v>
      </c>
      <c r="R33">
        <v>0.59168900624106158</v>
      </c>
      <c r="S33">
        <v>0.71340562187073042</v>
      </c>
      <c r="T33">
        <v>0.85345165772899656</v>
      </c>
      <c r="U33">
        <v>1.0097449584641711</v>
      </c>
      <c r="V33">
        <v>1.2269709342767026</v>
      </c>
      <c r="W33">
        <v>1.5693178851651344</v>
      </c>
      <c r="X33">
        <v>2.9868043389837715</v>
      </c>
      <c r="Y33">
        <v>4.4878378188264092E-3</v>
      </c>
    </row>
    <row r="34" spans="1:25" x14ac:dyDescent="0.35">
      <c r="A34">
        <v>1.7152365269441638E-2</v>
      </c>
      <c r="D34">
        <v>0</v>
      </c>
      <c r="E34">
        <v>0.13496819766766976</v>
      </c>
      <c r="F34">
        <v>5.9067090752198181E-2</v>
      </c>
      <c r="G34">
        <v>9.1355670219956497E-2</v>
      </c>
      <c r="H34">
        <v>4.4707902234780716E-2</v>
      </c>
      <c r="I34">
        <v>4.529304182941174E-2</v>
      </c>
      <c r="J34">
        <v>8.8699541495873557E-3</v>
      </c>
      <c r="K34">
        <v>1.8653500929439959E-2</v>
      </c>
      <c r="L34">
        <v>1.8972869243033985E-2</v>
      </c>
      <c r="M34">
        <v>4.5659427009883125E-3</v>
      </c>
      <c r="N34">
        <v>-1.4972956139808091E-2</v>
      </c>
      <c r="O34">
        <v>0.21325533484870926</v>
      </c>
      <c r="P34">
        <v>0.33945283870210585</v>
      </c>
      <c r="Q34">
        <v>0.45005238292551458</v>
      </c>
      <c r="R34">
        <v>0.5609133567974206</v>
      </c>
      <c r="S34">
        <v>0.69125487081307901</v>
      </c>
      <c r="T34">
        <v>0.83481608436802357</v>
      </c>
      <c r="U34">
        <v>0.99864136831917338</v>
      </c>
      <c r="V34">
        <v>1.2168760997109884</v>
      </c>
      <c r="W34">
        <v>1.5429010104457657</v>
      </c>
      <c r="X34">
        <v>3.1748383615160121</v>
      </c>
      <c r="Y34">
        <v>7.8419028589415476E-3</v>
      </c>
    </row>
    <row r="35" spans="1:25" x14ac:dyDescent="0.35">
      <c r="A35">
        <v>8.7930378038572066E-3</v>
      </c>
      <c r="C35">
        <v>34311.404707638452</v>
      </c>
      <c r="D35">
        <v>2830</v>
      </c>
      <c r="E35">
        <v>0.12074898285389057</v>
      </c>
      <c r="F35">
        <v>5.7324619007549149E-2</v>
      </c>
      <c r="G35">
        <v>6.1408074529625267E-2</v>
      </c>
      <c r="H35">
        <v>4.7541935554761272E-2</v>
      </c>
      <c r="I35">
        <v>4.9161997058338125E-2</v>
      </c>
      <c r="J35">
        <v>1.846041297554124E-2</v>
      </c>
      <c r="K35">
        <v>1.3205120457971287E-2</v>
      </c>
      <c r="L35">
        <v>1.0527523505935221E-2</v>
      </c>
      <c r="M35">
        <v>-4.7358601955956869E-3</v>
      </c>
      <c r="N35">
        <v>-2.8829568831653551E-2</v>
      </c>
      <c r="O35">
        <v>0.19658069692265767</v>
      </c>
      <c r="P35">
        <v>0.31934781628480025</v>
      </c>
      <c r="Q35">
        <v>0.42656251666442641</v>
      </c>
      <c r="R35">
        <v>0.54775230038913592</v>
      </c>
      <c r="S35">
        <v>0.69617390859284622</v>
      </c>
      <c r="T35">
        <v>0.83012928773383876</v>
      </c>
      <c r="U35">
        <v>0.99530508670933793</v>
      </c>
      <c r="V35">
        <v>1.1981757293470967</v>
      </c>
      <c r="W35">
        <v>1.5395770295491618</v>
      </c>
      <c r="X35">
        <v>3.2978301057949673</v>
      </c>
      <c r="Y35">
        <v>8.7270791600711616E-3</v>
      </c>
    </row>
    <row r="36" spans="1:25" x14ac:dyDescent="0.35">
      <c r="A36">
        <v>-7.1319304044409337E-3</v>
      </c>
      <c r="C36">
        <v>32697.351559542658</v>
      </c>
      <c r="D36">
        <v>3299</v>
      </c>
      <c r="E36">
        <v>0.12876665477005944</v>
      </c>
      <c r="F36">
        <v>5.5189398182198479E-2</v>
      </c>
      <c r="G36">
        <v>2.6201372311851712E-2</v>
      </c>
      <c r="H36">
        <v>4.4977953148666039E-3</v>
      </c>
      <c r="I36">
        <v>1.6367829409861701E-2</v>
      </c>
      <c r="J36">
        <v>1.060411542608386E-2</v>
      </c>
      <c r="K36">
        <v>-4.7304758556976356E-3</v>
      </c>
      <c r="L36">
        <v>-3.2425257379908867E-3</v>
      </c>
      <c r="M36">
        <v>-1.8055967246543791E-2</v>
      </c>
      <c r="N36">
        <v>-4.0633006193255716E-2</v>
      </c>
      <c r="O36">
        <v>0.20088203757003195</v>
      </c>
      <c r="P36">
        <v>0.32718167801678044</v>
      </c>
      <c r="Q36">
        <v>0.43487843796396436</v>
      </c>
      <c r="R36">
        <v>0.55762684419198827</v>
      </c>
      <c r="S36">
        <v>0.68541442926496998</v>
      </c>
      <c r="T36">
        <v>0.83390938473130372</v>
      </c>
      <c r="U36">
        <v>1.0009013619528075</v>
      </c>
      <c r="V36">
        <v>1.2295951441202746</v>
      </c>
      <c r="W36">
        <v>1.5877074066053418</v>
      </c>
      <c r="X36">
        <v>3.1893971484423158</v>
      </c>
      <c r="Y36">
        <v>9.4395524136315408E-3</v>
      </c>
    </row>
    <row r="37" spans="1:25" x14ac:dyDescent="0.35">
      <c r="A37">
        <v>3.392184478887561E-4</v>
      </c>
      <c r="C37">
        <v>34390.066688980209</v>
      </c>
      <c r="D37">
        <v>3487</v>
      </c>
      <c r="E37">
        <v>9.2832855547869686E-2</v>
      </c>
      <c r="F37">
        <v>5.1758986224798242E-2</v>
      </c>
      <c r="G37">
        <v>2.0091409955411033E-2</v>
      </c>
      <c r="H37">
        <v>3.1684701689162598E-2</v>
      </c>
      <c r="I37">
        <v>1.6962452603144218E-2</v>
      </c>
      <c r="J37">
        <v>1.1758996202381411E-2</v>
      </c>
      <c r="K37">
        <v>-8.9215922774604772E-3</v>
      </c>
      <c r="L37">
        <v>-7.2253736718365102E-3</v>
      </c>
      <c r="M37">
        <v>-2.3759375882121181E-2</v>
      </c>
      <c r="N37">
        <v>-9.9792374303245834E-3</v>
      </c>
      <c r="O37">
        <v>0.18913681159974829</v>
      </c>
      <c r="P37">
        <v>0.32534537843874956</v>
      </c>
      <c r="Q37">
        <v>0.44636606514341487</v>
      </c>
      <c r="R37">
        <v>0.56523385392968373</v>
      </c>
      <c r="S37">
        <v>0.68716195689124904</v>
      </c>
      <c r="T37">
        <v>0.84109332860465713</v>
      </c>
      <c r="U37">
        <v>1.0272595825143551</v>
      </c>
      <c r="V37">
        <v>1.2486188310473747</v>
      </c>
      <c r="W37">
        <v>1.603626305657663</v>
      </c>
      <c r="X37">
        <v>3.1291190069613011</v>
      </c>
      <c r="Y37">
        <v>9.0523937296991958E-3</v>
      </c>
    </row>
    <row r="38" spans="1:25" x14ac:dyDescent="0.35">
      <c r="A38">
        <v>2.8038086225955938E-2</v>
      </c>
      <c r="C38">
        <v>35320.921921114335</v>
      </c>
      <c r="D38">
        <v>3607</v>
      </c>
      <c r="E38">
        <v>0.22431802614962137</v>
      </c>
      <c r="F38">
        <v>9.8965916741265536E-2</v>
      </c>
      <c r="G38">
        <v>7.9451078605801584E-2</v>
      </c>
      <c r="H38">
        <v>4.1449951966852527E-2</v>
      </c>
      <c r="I38">
        <v>4.2711341025132299E-2</v>
      </c>
      <c r="J38">
        <v>3.8669900673645285E-2</v>
      </c>
      <c r="K38">
        <v>2.5676479802803964E-2</v>
      </c>
      <c r="L38">
        <v>2.1343292101152711E-2</v>
      </c>
      <c r="M38">
        <v>1.2681126130202447E-2</v>
      </c>
      <c r="N38">
        <v>5.7093221923532056E-4</v>
      </c>
      <c r="O38">
        <v>0.14961701462994348</v>
      </c>
      <c r="P38">
        <v>0.29485869820324773</v>
      </c>
      <c r="Q38">
        <v>0.42540487655857334</v>
      </c>
      <c r="R38">
        <v>0.56270183674056162</v>
      </c>
      <c r="S38">
        <v>0.71185888619468052</v>
      </c>
      <c r="T38">
        <v>0.86442357999646913</v>
      </c>
      <c r="U38">
        <v>1.0524681008096624</v>
      </c>
      <c r="V38">
        <v>1.2953011199036568</v>
      </c>
      <c r="W38">
        <v>1.6777264660385918</v>
      </c>
      <c r="X38">
        <v>3.0410126115269263</v>
      </c>
      <c r="Y38">
        <v>2.7361508671493517E-2</v>
      </c>
    </row>
    <row r="39" spans="1:25" x14ac:dyDescent="0.35">
      <c r="A39">
        <v>2.4488431058224069E-2</v>
      </c>
      <c r="C39">
        <v>35153.602557198239</v>
      </c>
      <c r="D39">
        <v>3749</v>
      </c>
      <c r="E39">
        <v>0.20140192786457378</v>
      </c>
      <c r="F39">
        <v>8.8163054437625066E-2</v>
      </c>
      <c r="G39">
        <v>7.4338890601990837E-2</v>
      </c>
      <c r="H39">
        <v>5.6006100479591314E-2</v>
      </c>
      <c r="I39">
        <v>4.9764818096003971E-2</v>
      </c>
      <c r="J39">
        <v>3.8774975168026637E-2</v>
      </c>
      <c r="K39">
        <v>2.8016852850216489E-2</v>
      </c>
      <c r="L39">
        <v>1.6871769450995222E-2</v>
      </c>
      <c r="M39">
        <v>1.5765468959002327E-2</v>
      </c>
      <c r="N39">
        <v>-1.2430656183628486E-2</v>
      </c>
      <c r="O39">
        <v>0.16112421731595103</v>
      </c>
      <c r="P39">
        <v>0.3044140551409768</v>
      </c>
      <c r="Q39">
        <v>0.41909952555974039</v>
      </c>
      <c r="R39">
        <v>0.55625556695649769</v>
      </c>
      <c r="S39">
        <v>0.68963188571690059</v>
      </c>
      <c r="T39">
        <v>0.8350291342417433</v>
      </c>
      <c r="U39">
        <v>1.0260987540124336</v>
      </c>
      <c r="V39">
        <v>1.2644610083053298</v>
      </c>
      <c r="W39">
        <v>1.6288844365487998</v>
      </c>
      <c r="X39">
        <v>3.1508526715170531</v>
      </c>
      <c r="Y39">
        <v>2.2133085022562855E-2</v>
      </c>
    </row>
    <row r="40" spans="1:25" x14ac:dyDescent="0.35">
      <c r="A40">
        <v>3.3367207087168005E-2</v>
      </c>
      <c r="C40">
        <v>32328.899380125305</v>
      </c>
      <c r="D40">
        <v>3774</v>
      </c>
      <c r="E40">
        <v>0.19853193171544659</v>
      </c>
      <c r="F40">
        <v>0.11239363133971803</v>
      </c>
      <c r="G40">
        <v>7.2655333753162354E-2</v>
      </c>
      <c r="H40">
        <v>4.9660484492921819E-2</v>
      </c>
      <c r="I40">
        <v>3.2272867044045528E-2</v>
      </c>
      <c r="J40">
        <v>3.6867768103924226E-2</v>
      </c>
      <c r="K40">
        <v>4.0910853725319996E-2</v>
      </c>
      <c r="L40">
        <v>2.4879813822818786E-2</v>
      </c>
      <c r="M40">
        <v>1.2259952835749433E-2</v>
      </c>
      <c r="N40">
        <v>1.5179683655257126E-2</v>
      </c>
      <c r="O40">
        <v>0.1640952928901577</v>
      </c>
      <c r="P40">
        <v>0.30799255172577555</v>
      </c>
      <c r="Q40">
        <v>0.42432595066703371</v>
      </c>
      <c r="R40">
        <v>0.5434684396773013</v>
      </c>
      <c r="S40">
        <v>0.67910169564125578</v>
      </c>
      <c r="T40">
        <v>0.83820061409790347</v>
      </c>
      <c r="U40">
        <v>1.0372020634268944</v>
      </c>
      <c r="V40">
        <v>1.2942267447208586</v>
      </c>
      <c r="W40">
        <v>1.6994279583450433</v>
      </c>
      <c r="X40">
        <v>3.0388991435327277</v>
      </c>
      <c r="Y40">
        <v>1.6996595298012354E-2</v>
      </c>
    </row>
    <row r="41" spans="1:25" x14ac:dyDescent="0.35">
      <c r="C41">
        <v>32710.738720419024</v>
      </c>
      <c r="D41">
        <v>3853</v>
      </c>
    </row>
    <row r="42" spans="1:25" x14ac:dyDescent="0.35">
      <c r="C42">
        <v>33365.844886093764</v>
      </c>
      <c r="D42">
        <v>3766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8"/>
  <sheetViews>
    <sheetView topLeftCell="G1" zoomScaleNormal="100" workbookViewId="0">
      <selection activeCell="H24" sqref="H24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5">
      <c r="A2">
        <v>1967</v>
      </c>
      <c r="B2">
        <f>+AVERAGE(temp1_10pct!E2:N2)</f>
        <v>5.9174331221264143E-2</v>
      </c>
      <c r="C2">
        <f>+COVAR(temp1_10pct!E2:N2,temp1_10pct!O2:X2)</f>
        <v>-1.2079852687409085E-2</v>
      </c>
      <c r="D2">
        <f>+B2+C2</f>
        <v>4.7094478533855059E-2</v>
      </c>
      <c r="E2">
        <f>+CORREL(temp1_10pct!E2:N2,temp1_10pct!O2:X2)</f>
        <v>-0.94092247589596689</v>
      </c>
      <c r="F2">
        <f>STDEV(temp1_10pct!E2:N2)</f>
        <v>2.7149241922937727E-2</v>
      </c>
      <c r="G2">
        <f>+STDEV(temp1_10pct!O2:X2)</f>
        <v>0.52542118375914348</v>
      </c>
    </row>
    <row r="3" spans="1:7" x14ac:dyDescent="0.35">
      <c r="A3">
        <v>1968</v>
      </c>
      <c r="B3">
        <f>+AVERAGE(temp1_10pct!E3:N3)</f>
        <v>6.0025537111902741E-2</v>
      </c>
      <c r="C3">
        <f>+COVAR(temp1_10pct!E3:N3,temp1_10pct!O3:X3)</f>
        <v>-1.505436241223985E-2</v>
      </c>
      <c r="D3">
        <f t="shared" ref="D3:D29" si="0">+B3+C3</f>
        <v>4.4971174699662893E-2</v>
      </c>
      <c r="E3">
        <f>+CORREL(temp1_10pct!E3:N3,temp1_10pct!O3:X3)</f>
        <v>-0.92988326350821415</v>
      </c>
      <c r="F3">
        <f>STDEV(temp1_10pct!E3:N3)</f>
        <v>3.3807527732997396E-2</v>
      </c>
      <c r="G3">
        <f>+STDEV(temp1_10pct!O3:X3)</f>
        <v>0.53208132130126229</v>
      </c>
    </row>
    <row r="4" spans="1:7" x14ac:dyDescent="0.35">
      <c r="A4">
        <v>1969</v>
      </c>
      <c r="B4">
        <f>+AVERAGE(temp1_10pct!E4:N4)</f>
        <v>6.3397820186896964E-2</v>
      </c>
      <c r="C4">
        <f>+COVAR(temp1_10pct!E4:N4,temp1_10pct!O4:X4)</f>
        <v>-1.4091774827836901E-2</v>
      </c>
      <c r="D4">
        <f t="shared" si="0"/>
        <v>4.9306045359060066E-2</v>
      </c>
      <c r="E4">
        <f>+CORREL(temp1_10pct!E4:N4,temp1_10pct!O4:X4)</f>
        <v>-0.93944075458664478</v>
      </c>
      <c r="F4">
        <f>STDEV(temp1_10pct!E4:N4)</f>
        <v>3.139843646995976E-2</v>
      </c>
      <c r="G4">
        <f>+STDEV(temp1_10pct!O4:X4)</f>
        <v>0.5308181530236683</v>
      </c>
    </row>
    <row r="5" spans="1:7" x14ac:dyDescent="0.35">
      <c r="A5">
        <v>1970</v>
      </c>
      <c r="B5">
        <f>+AVERAGE(temp1_10pct!E5:N5)</f>
        <v>5.6930062591773224E-2</v>
      </c>
      <c r="C5">
        <f>+COVAR(temp1_10pct!E5:N5,temp1_10pct!O5:X5)</f>
        <v>-1.1967342450545303E-2</v>
      </c>
      <c r="D5">
        <f t="shared" si="0"/>
        <v>4.4962720141227923E-2</v>
      </c>
      <c r="E5">
        <f>+CORREL(temp1_10pct!E5:N5,temp1_10pct!O5:X5)</f>
        <v>-0.83441198975140574</v>
      </c>
      <c r="F5">
        <f>STDEV(temp1_10pct!E5:N5)</f>
        <v>2.9865360927532593E-2</v>
      </c>
      <c r="G5">
        <f>+STDEV(temp1_10pct!O5:X5)</f>
        <v>0.53358904644504046</v>
      </c>
    </row>
    <row r="6" spans="1:7" x14ac:dyDescent="0.35">
      <c r="A6">
        <v>1971</v>
      </c>
      <c r="B6">
        <f>+AVERAGE(temp1_10pct!E6:N6)</f>
        <v>4.3478528811812446E-2</v>
      </c>
      <c r="C6">
        <f>+COVAR(temp1_10pct!E6:N6,temp1_10pct!O6:X6)</f>
        <v>-1.3962359382713434E-2</v>
      </c>
      <c r="D6">
        <f t="shared" si="0"/>
        <v>2.9516169429099012E-2</v>
      </c>
      <c r="E6">
        <f>+CORREL(temp1_10pct!E6:N6,temp1_10pct!O6:X6)</f>
        <v>-0.82486806014517755</v>
      </c>
      <c r="F6">
        <f>STDEV(temp1_10pct!E6:N6)</f>
        <v>3.4720299116724883E-2</v>
      </c>
      <c r="G6">
        <f>+STDEV(temp1_10pct!O6:X6)</f>
        <v>0.54168693051765504</v>
      </c>
    </row>
    <row r="7" spans="1:7" x14ac:dyDescent="0.35">
      <c r="A7">
        <v>1972</v>
      </c>
      <c r="B7">
        <f>+AVERAGE(temp1_10pct!E7:N7)</f>
        <v>4.017385065682906E-2</v>
      </c>
      <c r="C7">
        <f>+COVAR(temp1_10pct!E7:N7,temp1_10pct!O7:X7)</f>
        <v>-1.2571301466539064E-2</v>
      </c>
      <c r="D7">
        <f t="shared" si="0"/>
        <v>2.7602549190289996E-2</v>
      </c>
      <c r="E7">
        <f>+CORREL(temp1_10pct!E7:N7,temp1_10pct!O7:X7)</f>
        <v>-0.86568891733840225</v>
      </c>
      <c r="F7">
        <f>STDEV(temp1_10pct!E7:N7)</f>
        <v>3.0115336014344397E-2</v>
      </c>
      <c r="G7">
        <f>+STDEV(temp1_10pct!O7:X7)</f>
        <v>0.53578205151102221</v>
      </c>
    </row>
    <row r="8" spans="1:7" x14ac:dyDescent="0.35">
      <c r="A8">
        <v>1973</v>
      </c>
      <c r="B8">
        <f>+AVERAGE(temp1_10pct!E8:N8)</f>
        <v>3.4779468551799322E-2</v>
      </c>
      <c r="C8">
        <f>+COVAR(temp1_10pct!E8:N8,temp1_10pct!O8:X8)</f>
        <v>-1.3115339341957619E-2</v>
      </c>
      <c r="D8">
        <f t="shared" si="0"/>
        <v>2.1664129209841704E-2</v>
      </c>
      <c r="E8">
        <f>+CORREL(temp1_10pct!E8:N8,temp1_10pct!O8:X8)</f>
        <v>-0.91415107318968991</v>
      </c>
      <c r="F8">
        <f>STDEV(temp1_10pct!E8:N8)</f>
        <v>2.9013819549796153E-2</v>
      </c>
      <c r="G8">
        <f>+STDEV(temp1_10pct!O8:X8)</f>
        <v>0.54943224460357687</v>
      </c>
    </row>
    <row r="9" spans="1:7" x14ac:dyDescent="0.35">
      <c r="A9">
        <v>1974</v>
      </c>
      <c r="B9">
        <f>+AVERAGE(temp1_10pct!E9:N9)</f>
        <v>5.1382895193493747E-2</v>
      </c>
      <c r="C9">
        <f>+COVAR(temp1_10pct!E9:N9,temp1_10pct!O9:X9)</f>
        <v>-1.7514042452926031E-2</v>
      </c>
      <c r="D9">
        <f t="shared" si="0"/>
        <v>3.3868852740567716E-2</v>
      </c>
      <c r="E9">
        <f>+CORREL(temp1_10pct!E9:N9,temp1_10pct!O9:X9)</f>
        <v>-0.93509771831900723</v>
      </c>
      <c r="F9">
        <f>STDEV(temp1_10pct!E9:N9)</f>
        <v>3.6432509772750442E-2</v>
      </c>
      <c r="G9">
        <f>+STDEV(temp1_10pct!O9:X9)</f>
        <v>0.5712126296966139</v>
      </c>
    </row>
    <row r="10" spans="1:7" x14ac:dyDescent="0.35">
      <c r="A10">
        <v>1975</v>
      </c>
      <c r="B10">
        <f>+AVERAGE(temp1_10pct!E10:N10)</f>
        <v>6.5967587771491559E-2</v>
      </c>
      <c r="C10">
        <f>+COVAR(temp1_10pct!E10:N10,temp1_10pct!O10:X10)</f>
        <v>-2.2586312698541951E-2</v>
      </c>
      <c r="D10">
        <f t="shared" si="0"/>
        <v>4.3381275072949609E-2</v>
      </c>
      <c r="E10">
        <f>+CORREL(temp1_10pct!E10:N10,temp1_10pct!O10:X10)</f>
        <v>-0.89478803347597313</v>
      </c>
      <c r="F10">
        <f>STDEV(temp1_10pct!E10:N10)</f>
        <v>4.7275589991501901E-2</v>
      </c>
      <c r="G10">
        <f>+STDEV(temp1_10pct!O10:X10)</f>
        <v>0.59326086709325454</v>
      </c>
    </row>
    <row r="11" spans="1:7" x14ac:dyDescent="0.35">
      <c r="A11">
        <v>1976</v>
      </c>
      <c r="B11">
        <f>+AVERAGE(temp1_10pct!E11:N11)</f>
        <v>4.6064545247849288E-2</v>
      </c>
      <c r="C11">
        <f>+COVAR(temp1_10pct!E11:N11,temp1_10pct!O11:X11)</f>
        <v>-1.9001014596809772E-2</v>
      </c>
      <c r="D11">
        <f t="shared" si="0"/>
        <v>2.7063530651039516E-2</v>
      </c>
      <c r="E11">
        <f>+CORREL(temp1_10pct!E11:N11,temp1_10pct!O11:X11)</f>
        <v>-0.84579714032600994</v>
      </c>
      <c r="F11">
        <f>STDEV(temp1_10pct!E11:N11)</f>
        <v>4.1708765143731348E-2</v>
      </c>
      <c r="G11">
        <f>+STDEV(temp1_10pct!O11:X11)</f>
        <v>0.59846772985933927</v>
      </c>
    </row>
    <row r="12" spans="1:7" x14ac:dyDescent="0.35">
      <c r="A12">
        <v>1977</v>
      </c>
      <c r="B12">
        <f>+AVERAGE(temp1_10pct!E12:N12)</f>
        <v>3.5290956815640893E-2</v>
      </c>
      <c r="C12">
        <f>+COVAR(temp1_10pct!E12:N12,temp1_10pct!O12:X12)</f>
        <v>-1.7720129338060255E-2</v>
      </c>
      <c r="D12">
        <f t="shared" si="0"/>
        <v>1.7570827477580639E-2</v>
      </c>
      <c r="E12">
        <f>+CORREL(temp1_10pct!E12:N12,temp1_10pct!O12:X12)</f>
        <v>-0.88466225523386244</v>
      </c>
      <c r="F12">
        <f>STDEV(temp1_10pct!E12:N12)</f>
        <v>3.766969861658595E-2</v>
      </c>
      <c r="G12">
        <f>+STDEV(temp1_10pct!O12:X12)</f>
        <v>0.59081938233242304</v>
      </c>
    </row>
    <row r="13" spans="1:7" x14ac:dyDescent="0.35">
      <c r="A13">
        <v>1978</v>
      </c>
      <c r="B13">
        <f>+AVERAGE(temp1_10pct!E13:N13)</f>
        <v>1.8290157455101985E-2</v>
      </c>
      <c r="C13">
        <f>+COVAR(temp1_10pct!E13:N13,temp1_10pct!O13:X13)</f>
        <v>-1.1437413553817844E-2</v>
      </c>
      <c r="D13">
        <f t="shared" si="0"/>
        <v>6.8527439012841408E-3</v>
      </c>
      <c r="E13">
        <f>+CORREL(temp1_10pct!E13:N13,temp1_10pct!O13:X13)</f>
        <v>-0.75637041340418831</v>
      </c>
      <c r="F13">
        <f>STDEV(temp1_10pct!E13:N13)</f>
        <v>2.8600883169263618E-2</v>
      </c>
      <c r="G13">
        <f>+STDEV(temp1_10pct!O13:X13)</f>
        <v>0.58745058254268567</v>
      </c>
    </row>
    <row r="14" spans="1:7" x14ac:dyDescent="0.35">
      <c r="A14">
        <v>1979</v>
      </c>
      <c r="B14">
        <f>+AVERAGE(temp1_10pct!E14:N14)</f>
        <v>1.8796611314311318E-2</v>
      </c>
      <c r="C14">
        <f>+COVAR(temp1_10pct!E14:N14,temp1_10pct!O14:X14)</f>
        <v>-1.1630064110960769E-2</v>
      </c>
      <c r="D14">
        <f t="shared" si="0"/>
        <v>7.1665472033505487E-3</v>
      </c>
      <c r="E14">
        <f>+CORREL(temp1_10pct!E14:N14,temp1_10pct!O14:X14)</f>
        <v>-0.695336762521648</v>
      </c>
      <c r="F14">
        <f>STDEV(temp1_10pct!E14:N14)</f>
        <v>3.2308072542177671E-2</v>
      </c>
      <c r="G14">
        <f>+STDEV(temp1_10pct!O14:X14)</f>
        <v>0.5752191802330503</v>
      </c>
    </row>
    <row r="15" spans="1:7" x14ac:dyDescent="0.35">
      <c r="A15">
        <v>1980</v>
      </c>
      <c r="B15">
        <f>+AVERAGE(temp1_10pct!E15:N15)</f>
        <v>4.0137023603656806E-2</v>
      </c>
      <c r="C15">
        <f>+COVAR(temp1_10pct!E15:N15,temp1_10pct!O15:X15)</f>
        <v>-1.3096854378657402E-2</v>
      </c>
      <c r="D15">
        <f t="shared" si="0"/>
        <v>2.7040169224999404E-2</v>
      </c>
      <c r="E15">
        <f>+CORREL(temp1_10pct!E15:N15,temp1_10pct!O15:X15)</f>
        <v>-0.805412220174892</v>
      </c>
      <c r="F15">
        <f>STDEV(temp1_10pct!E15:N15)</f>
        <v>2.9571168375911401E-2</v>
      </c>
      <c r="G15">
        <f>+STDEV(temp1_10pct!O15:X15)</f>
        <v>0.61099518879909809</v>
      </c>
    </row>
    <row r="16" spans="1:7" x14ac:dyDescent="0.35">
      <c r="A16">
        <v>1981</v>
      </c>
      <c r="B16">
        <f>+AVERAGE(temp1_10pct!E16:N16)</f>
        <v>4.8595937979062295E-2</v>
      </c>
      <c r="C16">
        <f>+COVAR(temp1_10pct!E16:N16,temp1_10pct!O16:X16)</f>
        <v>-1.3814312833261445E-2</v>
      </c>
      <c r="D16">
        <f t="shared" si="0"/>
        <v>3.4781625145800854E-2</v>
      </c>
      <c r="E16">
        <f>+CORREL(temp1_10pct!E16:N16,temp1_10pct!O16:X16)</f>
        <v>-0.74294227170527904</v>
      </c>
      <c r="F16">
        <f>STDEV(temp1_10pct!E16:N16)</f>
        <v>3.3386170733175291E-2</v>
      </c>
      <c r="G16">
        <f>+STDEV(temp1_10pct!O16:X16)</f>
        <v>0.61882107769307881</v>
      </c>
    </row>
    <row r="17" spans="1:7" x14ac:dyDescent="0.35">
      <c r="A17">
        <v>1982</v>
      </c>
      <c r="B17">
        <f>+AVERAGE(temp1_10pct!E17:N17)</f>
        <v>5.6536845280237967E-2</v>
      </c>
      <c r="C17">
        <f>+COVAR(temp1_10pct!E17:N17,temp1_10pct!O17:X17)</f>
        <v>-1.7958959887042932E-2</v>
      </c>
      <c r="D17">
        <f t="shared" si="0"/>
        <v>3.8577885393195038E-2</v>
      </c>
      <c r="E17">
        <f>+CORREL(temp1_10pct!E17:N17,temp1_10pct!O17:X17)</f>
        <v>-0.76894436932960297</v>
      </c>
      <c r="F17">
        <f>STDEV(temp1_10pct!E17:N17)</f>
        <v>3.9927885600453732E-2</v>
      </c>
      <c r="G17">
        <f>+STDEV(temp1_10pct!O17:X17)</f>
        <v>0.64993127708514653</v>
      </c>
    </row>
    <row r="18" spans="1:7" x14ac:dyDescent="0.35">
      <c r="A18">
        <v>1983</v>
      </c>
      <c r="B18">
        <f>+AVERAGE(temp1_10pct!E18:N18)</f>
        <v>6.1465791108030451E-2</v>
      </c>
      <c r="C18">
        <f>+COVAR(temp1_10pct!E18:N18,temp1_10pct!O18:X18)</f>
        <v>-1.6712067311206523E-2</v>
      </c>
      <c r="D18">
        <f t="shared" si="0"/>
        <v>4.4753723796823928E-2</v>
      </c>
      <c r="E18">
        <f>+CORREL(temp1_10pct!E18:N18,temp1_10pct!O18:X18)</f>
        <v>-0.66746003756603145</v>
      </c>
      <c r="F18">
        <f>STDEV(temp1_10pct!E18:N18)</f>
        <v>4.3895608173372291E-2</v>
      </c>
      <c r="G18">
        <f>+STDEV(temp1_10pct!O18:X18)</f>
        <v>0.63378408243544537</v>
      </c>
    </row>
    <row r="19" spans="1:7" x14ac:dyDescent="0.35">
      <c r="A19">
        <v>1984</v>
      </c>
      <c r="B19">
        <f>+AVERAGE(temp1_10pct!E19:N19)</f>
        <v>4.8065698384644182E-2</v>
      </c>
      <c r="C19">
        <f>+COVAR(temp1_10pct!E19:N19,temp1_10pct!O19:X19)</f>
        <v>-1.6068276725781493E-2</v>
      </c>
      <c r="D19">
        <f t="shared" si="0"/>
        <v>3.1997421658862685E-2</v>
      </c>
      <c r="E19">
        <f>+CORREL(temp1_10pct!E19:N19,temp1_10pct!O19:X19)</f>
        <v>-0.6755733530133935</v>
      </c>
      <c r="F19">
        <f>STDEV(temp1_10pct!E19:N19)</f>
        <v>4.1369385001796072E-2</v>
      </c>
      <c r="G19">
        <f>+STDEV(temp1_10pct!O19:X19)</f>
        <v>0.63881516467719979</v>
      </c>
    </row>
    <row r="20" spans="1:7" x14ac:dyDescent="0.35">
      <c r="A20">
        <v>1985</v>
      </c>
      <c r="B20">
        <f>+AVERAGE(temp1_10pct!E20:N20)</f>
        <v>4.6667545772748564E-2</v>
      </c>
      <c r="C20">
        <f>+COVAR(temp1_10pct!E20:N20,temp1_10pct!O20:X20)</f>
        <v>-2.0846534255283274E-2</v>
      </c>
      <c r="D20">
        <f t="shared" si="0"/>
        <v>2.5821011517465291E-2</v>
      </c>
      <c r="E20">
        <f>+CORREL(temp1_10pct!E20:N20,temp1_10pct!O20:X20)</f>
        <v>-0.71619989451319055</v>
      </c>
      <c r="F20">
        <f>STDEV(temp1_10pct!E20:N20)</f>
        <v>4.8533302140951924E-2</v>
      </c>
      <c r="G20">
        <f>+STDEV(temp1_10pct!O20:X20)</f>
        <v>0.66637279794588844</v>
      </c>
    </row>
    <row r="21" spans="1:7" x14ac:dyDescent="0.35">
      <c r="A21">
        <v>1986</v>
      </c>
      <c r="B21">
        <f>+AVERAGE(temp1_10pct!E21:N21)</f>
        <v>4.2076012945439223E-2</v>
      </c>
      <c r="C21">
        <f>+COVAR(temp1_10pct!E21:N21,temp1_10pct!O21:X21)</f>
        <v>-2.1735534777150487E-2</v>
      </c>
      <c r="D21">
        <f t="shared" si="0"/>
        <v>2.0340478168288736E-2</v>
      </c>
      <c r="E21">
        <f>+CORREL(temp1_10pct!E21:N21,temp1_10pct!O21:X21)</f>
        <v>-0.78458434882106698</v>
      </c>
      <c r="F21">
        <f>STDEV(temp1_10pct!E21:N21)</f>
        <v>4.6235827974830314E-2</v>
      </c>
      <c r="G21">
        <f>+STDEV(temp1_10pct!O21:X21)</f>
        <v>0.66574749482061457</v>
      </c>
    </row>
    <row r="22" spans="1:7" x14ac:dyDescent="0.35">
      <c r="A22">
        <v>1987</v>
      </c>
      <c r="B22">
        <f>+AVERAGE(temp1_10pct!E22:N22)</f>
        <v>3.0686039729762117E-2</v>
      </c>
      <c r="C22">
        <f>+COVAR(temp1_10pct!E22:N22,temp1_10pct!O22:X22)</f>
        <v>-2.2756270732347754E-2</v>
      </c>
      <c r="D22">
        <f t="shared" si="0"/>
        <v>7.9297689974143631E-3</v>
      </c>
      <c r="E22">
        <f>+CORREL(temp1_10pct!E22:N22,temp1_10pct!O22:X22)</f>
        <v>-0.86121261350438438</v>
      </c>
      <c r="F22">
        <f>STDEV(temp1_10pct!E22:N22)</f>
        <v>4.1762311628354851E-2</v>
      </c>
      <c r="G22">
        <f>+STDEV(temp1_10pct!O22:X22)</f>
        <v>0.70301350959308229</v>
      </c>
    </row>
    <row r="23" spans="1:7" x14ac:dyDescent="0.35">
      <c r="A23">
        <v>1988</v>
      </c>
      <c r="B23">
        <f>+AVERAGE(temp1_10pct!E23:N23)</f>
        <v>3.3405592316939639E-2</v>
      </c>
      <c r="C23">
        <f>+COVAR(temp1_10pct!E23:N23,temp1_10pct!O23:X23)</f>
        <v>-2.5869755721901665E-2</v>
      </c>
      <c r="D23">
        <f t="shared" si="0"/>
        <v>7.5358365950379744E-3</v>
      </c>
      <c r="E23">
        <f>+CORREL(temp1_10pct!E23:N23,temp1_10pct!O23:X23)</f>
        <v>-0.87724750271211249</v>
      </c>
      <c r="F23">
        <f>STDEV(temp1_10pct!E23:N23)</f>
        <v>4.6017685768530804E-2</v>
      </c>
      <c r="G23">
        <f>+STDEV(temp1_10pct!O23:X23)</f>
        <v>0.71203756061130441</v>
      </c>
    </row>
    <row r="24" spans="1:7" x14ac:dyDescent="0.35">
      <c r="A24">
        <v>1989</v>
      </c>
      <c r="B24">
        <f>+AVERAGE(temp1_10pct!E24:N24)</f>
        <v>3.2841284135355545E-2</v>
      </c>
      <c r="C24">
        <f>+COVAR(temp1_10pct!E24:N24,temp1_10pct!O24:X24)</f>
        <v>-2.0632636128659943E-2</v>
      </c>
      <c r="D24">
        <f t="shared" si="0"/>
        <v>1.2208648006695601E-2</v>
      </c>
      <c r="E24">
        <f>+CORREL(temp1_10pct!E24:N24,temp1_10pct!O24:X24)</f>
        <v>-0.80962920306688613</v>
      </c>
      <c r="F24">
        <f>STDEV(temp1_10pct!E24:N24)</f>
        <v>4.0013886209893872E-2</v>
      </c>
      <c r="G24">
        <f>+STDEV(temp1_10pct!O24:X24)</f>
        <v>0.70764478796615071</v>
      </c>
    </row>
    <row r="25" spans="1:7" x14ac:dyDescent="0.35">
      <c r="A25">
        <v>1990</v>
      </c>
      <c r="B25">
        <f>+AVERAGE(temp1_10pct!E25:N25)</f>
        <v>3.5418443023997416E-2</v>
      </c>
      <c r="C25">
        <f>+COVAR(temp1_10pct!E25:N25,temp1_10pct!O25:X25)</f>
        <v>-1.5414320760609954E-2</v>
      </c>
      <c r="D25">
        <f t="shared" si="0"/>
        <v>2.0004122263387464E-2</v>
      </c>
      <c r="E25">
        <f>+CORREL(temp1_10pct!E25:N25,temp1_10pct!O25:X25)</f>
        <v>-0.75811913870940484</v>
      </c>
      <c r="F25">
        <f>STDEV(temp1_10pct!E25:N25)</f>
        <v>3.3186443426574778E-2</v>
      </c>
      <c r="G25">
        <f>+STDEV(temp1_10pct!O25:X25)</f>
        <v>0.6807438246197951</v>
      </c>
    </row>
    <row r="26" spans="1:7" x14ac:dyDescent="0.35">
      <c r="A26">
        <v>1991</v>
      </c>
      <c r="B26">
        <f>+AVERAGE(temp1_10pct!E26:N26)</f>
        <v>4.2184324782590335E-2</v>
      </c>
      <c r="C26">
        <f>+COVAR(temp1_10pct!E26:N26,temp1_10pct!O26:X26)</f>
        <v>-1.7671739341617271E-2</v>
      </c>
      <c r="D26">
        <f t="shared" si="0"/>
        <v>2.4512585440973064E-2</v>
      </c>
      <c r="E26">
        <f>+CORREL(temp1_10pct!E26:N26,temp1_10pct!O26:X26)</f>
        <v>-0.74682874618460038</v>
      </c>
      <c r="F26">
        <f>STDEV(temp1_10pct!E26:N26)</f>
        <v>3.7952002729124162E-2</v>
      </c>
      <c r="G26">
        <f>+STDEV(temp1_10pct!O26:X26)</f>
        <v>0.69275722361909575</v>
      </c>
    </row>
    <row r="27" spans="1:7" x14ac:dyDescent="0.35">
      <c r="A27">
        <v>1992</v>
      </c>
      <c r="B27">
        <f>+AVERAGE(temp1_10pct!E27:N27)</f>
        <v>4.597242217932461E-2</v>
      </c>
      <c r="C27">
        <f>+COVAR(temp1_10pct!E27:N27,temp1_10pct!O27:X27)</f>
        <v>-2.3407176427683456E-2</v>
      </c>
      <c r="D27">
        <f t="shared" si="0"/>
        <v>2.2565245751641153E-2</v>
      </c>
      <c r="E27">
        <f>+CORREL(temp1_10pct!E27:N27,temp1_10pct!O27:X27)</f>
        <v>-0.83321691868047598</v>
      </c>
      <c r="F27">
        <f>STDEV(temp1_10pct!E27:N27)</f>
        <v>4.4641043028842337E-2</v>
      </c>
      <c r="G27">
        <f>+STDEV(temp1_10pct!O27:X27)</f>
        <v>0.69922042503664961</v>
      </c>
    </row>
    <row r="28" spans="1:7" x14ac:dyDescent="0.35">
      <c r="A28">
        <v>1994</v>
      </c>
      <c r="B28">
        <f>+AVERAGE(temp1_10pct!E29:N29)</f>
        <v>6.5779547233756716E-2</v>
      </c>
      <c r="C28">
        <f>+COVAR(temp1_10pct!E29:N29,temp1_10pct!O29:X29)</f>
        <v>-2.1788623230030398E-2</v>
      </c>
      <c r="D28">
        <f t="shared" si="0"/>
        <v>4.3990924003726319E-2</v>
      </c>
      <c r="E28">
        <f>+CORREL(temp1_10pct!E29:N29,temp1_10pct!O29:X29)</f>
        <v>-0.81061185220290799</v>
      </c>
      <c r="F28">
        <f>STDEV(temp1_10pct!E29:N29)</f>
        <v>4.2590872408367897E-2</v>
      </c>
      <c r="G28">
        <f>+STDEV(temp1_10pct!O29:X29)</f>
        <v>0.70122565089602795</v>
      </c>
    </row>
    <row r="29" spans="1:7" x14ac:dyDescent="0.35">
      <c r="A29">
        <v>1996</v>
      </c>
      <c r="B29">
        <f>+AVERAGE(temp1_10pct!E31:N31)</f>
        <v>6.6892218879008467E-2</v>
      </c>
      <c r="C29">
        <f>+COVAR(temp1_10pct!E31:N31,temp1_10pct!O31:X31)</f>
        <v>-2.4075047637094109E-2</v>
      </c>
      <c r="D29">
        <f t="shared" si="0"/>
        <v>4.2817171241914358E-2</v>
      </c>
      <c r="E29">
        <f>+CORREL(temp1_10pct!E31:N31,temp1_10pct!O31:X31)</f>
        <v>-0.74518659946498977</v>
      </c>
      <c r="F29">
        <f>STDEV(temp1_10pct!E31:N31)</f>
        <v>5.0291299422190135E-2</v>
      </c>
      <c r="G29">
        <f>+STDEV(temp1_10pct!O31:X31)</f>
        <v>0.71378390714335971</v>
      </c>
    </row>
    <row r="30" spans="1:7" x14ac:dyDescent="0.35">
      <c r="A30">
        <v>1998</v>
      </c>
      <c r="B30">
        <f>+AVERAGE(temp1_10pct!E32:N32)</f>
        <v>4.1538894479873537E-2</v>
      </c>
      <c r="C30">
        <f>+COVAR(temp1_10pct!E32:N32,temp1_10pct!O32:X32)</f>
        <v>-2.3996156365759122E-2</v>
      </c>
      <c r="D30">
        <f>+B30+C30</f>
        <v>1.7542738114114415E-2</v>
      </c>
      <c r="E30">
        <f>+CORREL(temp1_10pct!E32:N32,temp1_10pct!O32:X32)</f>
        <v>-0.81282572121260488</v>
      </c>
      <c r="F30">
        <f>STDEV(temp1_10pct!E32:N32)</f>
        <v>4.2768216888544583E-2</v>
      </c>
      <c r="G30">
        <f>+STDEV(temp1_10pct!O32:X32)</f>
        <v>0.76697391183577235</v>
      </c>
    </row>
    <row r="31" spans="1:7" x14ac:dyDescent="0.35">
      <c r="A31">
        <v>2000</v>
      </c>
      <c r="B31">
        <f>+AVERAGE(temp1_10pct!E33:N33)</f>
        <v>3.3771648548744995E-2</v>
      </c>
      <c r="C31">
        <f>+COVAR(temp1_10pct!E33:N33,temp1_10pct!O33:X33)</f>
        <v>-1.6864939959076005E-2</v>
      </c>
      <c r="D31">
        <f t="shared" ref="D31:D38" si="1">+B31+C31</f>
        <v>1.690670858966899E-2</v>
      </c>
      <c r="E31">
        <f>+CORREL(temp1_10pct!E33:N33,temp1_10pct!O33:X33)</f>
        <v>-0.72050476911524175</v>
      </c>
      <c r="F31">
        <f>STDEV(temp1_10pct!E33:N33)</f>
        <v>3.2351241924212307E-2</v>
      </c>
      <c r="G31">
        <f>+STDEV(temp1_10pct!O33:X33)</f>
        <v>0.80392303501089413</v>
      </c>
    </row>
    <row r="32" spans="1:7" x14ac:dyDescent="0.35">
      <c r="A32">
        <v>2002</v>
      </c>
      <c r="B32">
        <f>+AVERAGE(temp1_10pct!E34:N34)</f>
        <v>4.1148121358725843E-2</v>
      </c>
      <c r="C32">
        <f>+COVAR(temp1_10pct!E34:N34,temp1_10pct!O34:X34)</f>
        <v>-2.5746472721035474E-2</v>
      </c>
      <c r="D32">
        <f t="shared" si="1"/>
        <v>1.540164863769037E-2</v>
      </c>
      <c r="E32">
        <f>+CORREL(temp1_10pct!E34:N34,temp1_10pct!O34:X34)</f>
        <v>-0.73482032989664015</v>
      </c>
      <c r="F32">
        <f>STDEV(temp1_10pct!E34:N34)</f>
        <v>4.4970864047938229E-2</v>
      </c>
      <c r="G32">
        <f>+STDEV(temp1_10pct!O34:X34)</f>
        <v>0.86569086408865981</v>
      </c>
    </row>
    <row r="33" spans="1:7" x14ac:dyDescent="0.35">
      <c r="A33">
        <v>2004</v>
      </c>
      <c r="B33">
        <f>+AVERAGE(temp1_10pct!E35:N35)</f>
        <v>3.4481323691636291E-2</v>
      </c>
      <c r="C33">
        <f>+COVAR(temp1_10pct!E35:N35,temp1_10pct!O35:X35)</f>
        <v>-2.7922930778858303E-2</v>
      </c>
      <c r="D33">
        <f t="shared" si="1"/>
        <v>6.5583929127779883E-3</v>
      </c>
      <c r="E33">
        <f>+CORREL(temp1_10pct!E35:N35,temp1_10pct!O35:X35)</f>
        <v>-0.81538682270379748</v>
      </c>
      <c r="F33">
        <f>STDEV(temp1_10pct!E35:N35)</f>
        <v>4.2037634452615234E-2</v>
      </c>
      <c r="G33">
        <f>+STDEV(temp1_10pct!O35:X35)</f>
        <v>0.90514161435989526</v>
      </c>
    </row>
    <row r="34" spans="1:7" x14ac:dyDescent="0.35">
      <c r="A34">
        <v>2006</v>
      </c>
      <c r="B34">
        <f>+AVERAGE(temp1_10pct!E36:N36)</f>
        <v>1.7496519038143376E-2</v>
      </c>
      <c r="C34">
        <f>+COVAR(temp1_10pct!E36:N36,temp1_10pct!O36:X36)</f>
        <v>-2.6489229949519372E-2</v>
      </c>
      <c r="D34">
        <f t="shared" si="1"/>
        <v>-8.9927109113759965E-3</v>
      </c>
      <c r="E34">
        <f>+CORREL(temp1_10pct!E36:N36,temp1_10pct!O36:X36)</f>
        <v>-0.7179007398350582</v>
      </c>
      <c r="F34">
        <f>STDEV(temp1_10pct!E36:N36)</f>
        <v>4.6740994338345047E-2</v>
      </c>
      <c r="G34">
        <f>+STDEV(temp1_10pct!O36:X36)</f>
        <v>0.87713103165150641</v>
      </c>
    </row>
    <row r="35" spans="1:7" x14ac:dyDescent="0.35">
      <c r="A35">
        <v>2008</v>
      </c>
      <c r="B35">
        <f>+AVERAGE(temp1_10pct!E37:N37)</f>
        <v>1.7520382296102442E-2</v>
      </c>
      <c r="C35">
        <f>+COVAR(temp1_10pct!E37:N37,temp1_10pct!O37:X37)</f>
        <v>-1.8099942403847009E-2</v>
      </c>
      <c r="D35">
        <f t="shared" si="1"/>
        <v>-5.7956010774456654E-4</v>
      </c>
      <c r="E35">
        <f>+CORREL(temp1_10pct!E37:N37,temp1_10pct!O37:X37)</f>
        <v>-0.67155562576898387</v>
      </c>
      <c r="F35">
        <f>STDEV(temp1_10pct!E37:N37)</f>
        <v>3.4731944288868305E-2</v>
      </c>
      <c r="G35">
        <f>+STDEV(temp1_10pct!O37:X37)</f>
        <v>0.86223092653902977</v>
      </c>
    </row>
    <row r="36" spans="1:7" x14ac:dyDescent="0.35">
      <c r="A36">
        <v>2010</v>
      </c>
      <c r="B36">
        <f>+AVERAGE(temp1_10pct!E38:N38)</f>
        <v>5.8583804541571305E-2</v>
      </c>
      <c r="C36">
        <f>+COVAR(temp1_10pct!E38:N38,temp1_10pct!O38:X38)</f>
        <v>-3.2887513778344576E-2</v>
      </c>
      <c r="D36">
        <f t="shared" si="1"/>
        <v>2.5696290763226728E-2</v>
      </c>
      <c r="E36">
        <f>+CORREL(temp1_10pct!E38:N38,temp1_10pct!O38:X38)</f>
        <v>-0.65522289123981714</v>
      </c>
      <c r="F36">
        <f>STDEV(temp1_10pct!E38:N38)</f>
        <v>6.5335335787946397E-2</v>
      </c>
      <c r="G36">
        <f>+STDEV(temp1_10pct!O38:X38)</f>
        <v>0.85359398156781052</v>
      </c>
    </row>
    <row r="37" spans="1:7" x14ac:dyDescent="0.35">
      <c r="A37">
        <v>2012</v>
      </c>
      <c r="B37">
        <f>+AVERAGE(temp1_10pct!E39:N39)</f>
        <v>5.5667320172439715E-2</v>
      </c>
      <c r="C37">
        <f>+COVAR(temp1_10pct!E39:N39,temp1_10pct!O39:X39)</f>
        <v>-3.3377869268643848E-2</v>
      </c>
      <c r="D37">
        <f t="shared" si="1"/>
        <v>2.2289450903795867E-2</v>
      </c>
      <c r="E37">
        <f>+CORREL(temp1_10pct!E39:N39,temp1_10pct!O39:X39)</f>
        <v>-0.71442456775549312</v>
      </c>
      <c r="F37">
        <f>STDEV(temp1_10pct!E39:N39)</f>
        <v>5.9125682521308266E-2</v>
      </c>
      <c r="G37">
        <f>+STDEV(temp1_10pct!O39:X39)</f>
        <v>0.87797783502542148</v>
      </c>
    </row>
    <row r="38" spans="1:7" x14ac:dyDescent="0.35">
      <c r="A38">
        <v>2014</v>
      </c>
      <c r="B38">
        <f>+AVERAGE(temp1_10pct!E40:N40)</f>
        <v>5.9561232048836385E-2</v>
      </c>
      <c r="C38">
        <f>+COVAR(temp1_10pct!E40:N40,temp1_10pct!O40:X40)</f>
        <v>-2.7778739955227588E-2</v>
      </c>
      <c r="D38">
        <f t="shared" si="1"/>
        <v>3.1782492093608797E-2</v>
      </c>
      <c r="E38">
        <f>+CORREL(temp1_10pct!E40:N40,temp1_10pct!O40:X40)</f>
        <v>-0.63163565661926713</v>
      </c>
      <c r="F38">
        <f>STDEV(temp1_10pct!E40:N40)</f>
        <v>5.7146027846314222E-2</v>
      </c>
      <c r="G38">
        <f>+STDEV(temp1_10pct!O40:X40)</f>
        <v>0.85510086513135219</v>
      </c>
    </row>
  </sheetData>
  <pageMargins left="0.7" right="0.7" top="0.75" bottom="0.75" header="0.3" footer="0.3"/>
  <ignoredErrors>
    <ignoredError sqref="B2:G3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F6C8-B0DB-49F3-AF08-285C2F7DE199}">
  <dimension ref="A1:Y42"/>
  <sheetViews>
    <sheetView zoomScale="60" zoomScaleNormal="60" workbookViewId="0">
      <selection sqref="A1:Y42"/>
    </sheetView>
  </sheetViews>
  <sheetFormatPr defaultRowHeight="14.5" x14ac:dyDescent="0.35"/>
  <cols>
    <col min="5" max="5" width="10.81640625" bestFit="1" customWidth="1"/>
    <col min="14" max="14" width="11.81640625" bestFit="1" customWidth="1"/>
    <col min="15" max="15" width="10.7265625" bestFit="1" customWidth="1"/>
    <col min="24" max="24" width="11.7265625" bestFit="1" customWidth="1"/>
  </cols>
  <sheetData>
    <row r="1" spans="1:25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35">
      <c r="A2">
        <v>6.1059682319221098E-2</v>
      </c>
      <c r="C2">
        <v>10408.320105296814</v>
      </c>
      <c r="D2">
        <v>2271</v>
      </c>
      <c r="E2">
        <v>0.39192171475390691</v>
      </c>
      <c r="F2">
        <v>0.10757509768176288</v>
      </c>
      <c r="G2">
        <v>8.3893505662339107E-2</v>
      </c>
      <c r="H2">
        <v>6.7706075135768096E-2</v>
      </c>
      <c r="I2">
        <v>5.7000133421219346E-2</v>
      </c>
      <c r="J2">
        <v>5.2099217901602213E-2</v>
      </c>
      <c r="K2">
        <v>6.4723741523443623E-2</v>
      </c>
      <c r="L2">
        <v>4.9193710722701622E-2</v>
      </c>
      <c r="M2">
        <v>4.2209109586478499E-2</v>
      </c>
      <c r="N2">
        <v>4.0760530143861828E-2</v>
      </c>
      <c r="O2">
        <v>8.5382632466462452E-2</v>
      </c>
      <c r="P2">
        <v>0.43556375552046439</v>
      </c>
      <c r="Q2">
        <v>0.65652435455412539</v>
      </c>
      <c r="R2">
        <v>0.83319061161426078</v>
      </c>
      <c r="S2">
        <v>0.97108609302756865</v>
      </c>
      <c r="T2">
        <v>1.1043539053511215</v>
      </c>
      <c r="U2">
        <v>1.2300995526531813</v>
      </c>
      <c r="V2">
        <v>1.3733186667851209</v>
      </c>
      <c r="W2">
        <v>1.5633097997603169</v>
      </c>
      <c r="X2">
        <v>1.8263505858578915</v>
      </c>
      <c r="Y2">
        <v>7.1437610731460391E-2</v>
      </c>
    </row>
    <row r="3" spans="1:25" x14ac:dyDescent="0.35">
      <c r="A3">
        <v>6.2508125885199162E-2</v>
      </c>
      <c r="C3">
        <v>11104.234936596395</v>
      </c>
      <c r="D3">
        <v>2325</v>
      </c>
      <c r="E3">
        <v>0.33385850108252857</v>
      </c>
      <c r="F3">
        <v>0.11155108968006222</v>
      </c>
      <c r="G3">
        <v>7.7645750675248371E-2</v>
      </c>
      <c r="H3">
        <v>9.2629501464289277E-2</v>
      </c>
      <c r="I3">
        <v>6.1515157273736465E-2</v>
      </c>
      <c r="J3">
        <v>4.9199599494593738E-2</v>
      </c>
      <c r="K3">
        <v>6.4693020776247501E-2</v>
      </c>
      <c r="L3">
        <v>6.2434356956621917E-2</v>
      </c>
      <c r="M3">
        <v>3.7599639522296391E-2</v>
      </c>
      <c r="N3">
        <v>3.1536296446163403E-2</v>
      </c>
      <c r="O3">
        <v>0.10576715835824123</v>
      </c>
      <c r="P3">
        <v>0.44985180241189909</v>
      </c>
      <c r="Q3">
        <v>0.66532673793637864</v>
      </c>
      <c r="R3">
        <v>0.82058593460216134</v>
      </c>
      <c r="S3">
        <v>0.9525451269801658</v>
      </c>
      <c r="T3">
        <v>1.0813539165785782</v>
      </c>
      <c r="U3">
        <v>1.2174051029006676</v>
      </c>
      <c r="V3">
        <v>1.3720611002696617</v>
      </c>
      <c r="W3">
        <v>1.5400330816366754</v>
      </c>
      <c r="X3">
        <v>1.8259112788182739</v>
      </c>
      <c r="Y3">
        <v>6.7562432138979375E-2</v>
      </c>
    </row>
    <row r="4" spans="1:25" x14ac:dyDescent="0.35">
      <c r="A4">
        <v>6.1968319981117626E-2</v>
      </c>
      <c r="C4">
        <v>11888.645642209472</v>
      </c>
      <c r="D4">
        <v>2359</v>
      </c>
      <c r="E4">
        <v>0.24534099633862549</v>
      </c>
      <c r="F4">
        <v>0.11337453884328874</v>
      </c>
      <c r="G4">
        <v>9.0494580732411567E-2</v>
      </c>
      <c r="H4">
        <v>7.9158925822095494E-2</v>
      </c>
      <c r="I4">
        <v>8.9391902187111461E-2</v>
      </c>
      <c r="J4">
        <v>6.7428542532436353E-2</v>
      </c>
      <c r="K4">
        <v>5.4013470663005547E-2</v>
      </c>
      <c r="L4">
        <v>4.4790389202995273E-2</v>
      </c>
      <c r="M4">
        <v>3.5478961612930737E-2</v>
      </c>
      <c r="N4">
        <v>2.8878956867216088E-2</v>
      </c>
      <c r="O4">
        <v>0.14576369584162177</v>
      </c>
      <c r="P4">
        <v>0.46661111933742538</v>
      </c>
      <c r="Q4">
        <v>0.64756418181833231</v>
      </c>
      <c r="R4">
        <v>0.80357260716363166</v>
      </c>
      <c r="S4">
        <v>0.9503647134626233</v>
      </c>
      <c r="T4">
        <v>1.0759269275399825</v>
      </c>
      <c r="U4">
        <v>1.2135115881209331</v>
      </c>
      <c r="V4">
        <v>1.3759935116872279</v>
      </c>
      <c r="W4">
        <v>1.555900469739433</v>
      </c>
      <c r="X4">
        <v>1.801381568885281</v>
      </c>
      <c r="Y4">
        <v>5.3639227724371921E-2</v>
      </c>
    </row>
    <row r="5" spans="1:25" x14ac:dyDescent="0.35">
      <c r="A5">
        <v>5.4329114521150634E-2</v>
      </c>
      <c r="C5">
        <v>12045.91104736263</v>
      </c>
      <c r="D5">
        <v>2396</v>
      </c>
      <c r="E5">
        <v>0.3117479455954375</v>
      </c>
      <c r="F5">
        <v>0.11785173673593419</v>
      </c>
      <c r="G5">
        <v>4.9592381526817997E-2</v>
      </c>
      <c r="H5">
        <v>6.9261487255968035E-2</v>
      </c>
      <c r="I5">
        <v>6.7859189106281192E-2</v>
      </c>
      <c r="J5">
        <v>5.1979343228935493E-2</v>
      </c>
      <c r="K5">
        <v>4.2139507681578037E-2</v>
      </c>
      <c r="L5">
        <v>4.8622111167943682E-2</v>
      </c>
      <c r="M5">
        <v>4.190741138027021E-2</v>
      </c>
      <c r="N5">
        <v>2.5215076202260489E-2</v>
      </c>
      <c r="O5">
        <v>0.11188289809383581</v>
      </c>
      <c r="P5">
        <v>0.42428515144041085</v>
      </c>
      <c r="Q5">
        <v>0.63270034856184931</v>
      </c>
      <c r="R5">
        <v>0.79943664336779807</v>
      </c>
      <c r="S5">
        <v>0.95649483098052002</v>
      </c>
      <c r="T5">
        <v>1.0866892032767199</v>
      </c>
      <c r="U5">
        <v>1.2293996156927209</v>
      </c>
      <c r="V5">
        <v>1.3916336088372621</v>
      </c>
      <c r="W5">
        <v>1.5682867081308756</v>
      </c>
      <c r="X5">
        <v>1.8220862041995525</v>
      </c>
      <c r="Y5">
        <v>6.0935159426492615E-2</v>
      </c>
    </row>
    <row r="6" spans="1:25" x14ac:dyDescent="0.35">
      <c r="A6">
        <v>3.9594144286685173E-2</v>
      </c>
      <c r="C6">
        <v>13192.888476917147</v>
      </c>
      <c r="D6">
        <v>2271</v>
      </c>
      <c r="E6">
        <v>0.27781757762073456</v>
      </c>
      <c r="F6">
        <v>0.11276409658050346</v>
      </c>
      <c r="G6">
        <v>6.3685244561989318E-2</v>
      </c>
      <c r="H6">
        <v>5.443641738240057E-2</v>
      </c>
      <c r="I6">
        <v>3.6488521963093712E-2</v>
      </c>
      <c r="J6">
        <v>3.2197870760137137E-2</v>
      </c>
      <c r="K6">
        <v>3.5217453533083365E-2</v>
      </c>
      <c r="L6">
        <v>4.4033252421096236E-2</v>
      </c>
      <c r="M6">
        <v>1.3264427466901152E-2</v>
      </c>
      <c r="N6">
        <v>9.3539220230396403E-3</v>
      </c>
      <c r="O6">
        <v>0.1157776764159682</v>
      </c>
      <c r="P6">
        <v>0.42759387656735176</v>
      </c>
      <c r="Q6">
        <v>0.64537700759302152</v>
      </c>
      <c r="R6">
        <v>0.79363037092385058</v>
      </c>
      <c r="S6">
        <v>0.9397410220588801</v>
      </c>
      <c r="T6">
        <v>1.0799012487023436</v>
      </c>
      <c r="U6">
        <v>1.2223933779238607</v>
      </c>
      <c r="V6">
        <v>1.3910021249307711</v>
      </c>
      <c r="W6">
        <v>1.5762040617555941</v>
      </c>
      <c r="X6">
        <v>1.8431516519403337</v>
      </c>
      <c r="Y6">
        <v>6.5175254401550642E-2</v>
      </c>
    </row>
    <row r="7" spans="1:25" x14ac:dyDescent="0.35">
      <c r="A7">
        <v>3.5165953028825525E-2</v>
      </c>
      <c r="C7">
        <v>14151.995517133917</v>
      </c>
      <c r="D7">
        <v>2325</v>
      </c>
      <c r="E7">
        <v>0.18195256555549744</v>
      </c>
      <c r="F7">
        <v>0.11687260590060711</v>
      </c>
      <c r="G7">
        <v>5.6203409751105049E-2</v>
      </c>
      <c r="H7">
        <v>6.2557436813343692E-2</v>
      </c>
      <c r="I7">
        <v>4.0976143667506681E-2</v>
      </c>
      <c r="J7">
        <v>3.1459809612844447E-2</v>
      </c>
      <c r="K7">
        <v>2.7038931006697409E-2</v>
      </c>
      <c r="L7">
        <v>1.7875504315156387E-2</v>
      </c>
      <c r="M7">
        <v>1.8212270619994975E-2</v>
      </c>
      <c r="N7">
        <v>9.9696264863466943E-3</v>
      </c>
      <c r="O7">
        <v>0.12942285542821258</v>
      </c>
      <c r="P7">
        <v>0.4483178698529075</v>
      </c>
      <c r="Q7">
        <v>0.6416547092776369</v>
      </c>
      <c r="R7">
        <v>0.79179900382989021</v>
      </c>
      <c r="S7">
        <v>0.9408493278287815</v>
      </c>
      <c r="T7">
        <v>1.0816946453916183</v>
      </c>
      <c r="U7">
        <v>1.2207374796405184</v>
      </c>
      <c r="V7">
        <v>1.3838727678663947</v>
      </c>
      <c r="W7">
        <v>1.5655429307119904</v>
      </c>
      <c r="X7">
        <v>1.8045077383690387</v>
      </c>
      <c r="Y7">
        <v>6.067896991169161E-2</v>
      </c>
    </row>
    <row r="8" spans="1:25" x14ac:dyDescent="0.35">
      <c r="A8">
        <v>3.2652297642906891E-2</v>
      </c>
      <c r="C8">
        <v>15120.934347466991</v>
      </c>
      <c r="D8">
        <v>2359</v>
      </c>
      <c r="E8">
        <v>0.19910840791524054</v>
      </c>
      <c r="F8">
        <v>9.1829347252274207E-2</v>
      </c>
      <c r="G8">
        <v>3.5183674600334447E-2</v>
      </c>
      <c r="H8">
        <v>6.3067690753828565E-2</v>
      </c>
      <c r="I8">
        <v>3.7967006636894673E-2</v>
      </c>
      <c r="J8">
        <v>3.3063911733957507E-2</v>
      </c>
      <c r="K8">
        <v>3.4738240872420834E-2</v>
      </c>
      <c r="L8">
        <v>1.9959143276192082E-2</v>
      </c>
      <c r="M8">
        <v>1.1486042255475004E-2</v>
      </c>
      <c r="N8">
        <v>7.4883902517450807E-3</v>
      </c>
      <c r="O8">
        <v>0.13720444754098005</v>
      </c>
      <c r="P8">
        <v>0.45256562806374062</v>
      </c>
      <c r="Q8">
        <v>0.66038649903661073</v>
      </c>
      <c r="R8">
        <v>0.8141714923986928</v>
      </c>
      <c r="S8">
        <v>0.95765431111714072</v>
      </c>
      <c r="T8">
        <v>1.0818592931838766</v>
      </c>
      <c r="U8">
        <v>1.2102219263754095</v>
      </c>
      <c r="V8">
        <v>1.3554075524910589</v>
      </c>
      <c r="W8">
        <v>1.5461852589764888</v>
      </c>
      <c r="X8">
        <v>1.8161897671984917</v>
      </c>
      <c r="Y8">
        <v>5.947045911834644E-2</v>
      </c>
    </row>
    <row r="9" spans="1:25" x14ac:dyDescent="0.35">
      <c r="A9">
        <v>4.9820120681021596E-2</v>
      </c>
      <c r="C9">
        <v>14884.849553490976</v>
      </c>
      <c r="D9">
        <v>2396</v>
      </c>
      <c r="E9">
        <v>0.27979909986775575</v>
      </c>
      <c r="F9">
        <v>0.11423374335057224</v>
      </c>
      <c r="G9">
        <v>8.5677020690179573E-2</v>
      </c>
      <c r="H9">
        <v>6.2235991253161593E-2</v>
      </c>
      <c r="I9">
        <v>5.9318542388201667E-2</v>
      </c>
      <c r="J9">
        <v>5.7203561193031938E-2</v>
      </c>
      <c r="K9">
        <v>4.4454353774213695E-2</v>
      </c>
      <c r="L9">
        <v>3.1471910255857383E-2</v>
      </c>
      <c r="M9">
        <v>3.0619117746478075E-2</v>
      </c>
      <c r="N9">
        <v>1.4095734494255385E-2</v>
      </c>
      <c r="O9">
        <v>0.11851062543940476</v>
      </c>
      <c r="P9">
        <v>0.4421717801132608</v>
      </c>
      <c r="Q9">
        <v>0.61781887627892174</v>
      </c>
      <c r="R9">
        <v>0.78770026977143515</v>
      </c>
      <c r="S9">
        <v>0.94606157682245962</v>
      </c>
      <c r="T9">
        <v>1.0918576395562614</v>
      </c>
      <c r="U9">
        <v>1.2226616611423275</v>
      </c>
      <c r="V9">
        <v>1.3756903726242682</v>
      </c>
      <c r="W9">
        <v>1.5901503546958384</v>
      </c>
      <c r="X9">
        <v>1.8699253262186417</v>
      </c>
      <c r="Y9">
        <v>6.4678322477431147E-2</v>
      </c>
    </row>
    <row r="10" spans="1:25" x14ac:dyDescent="0.35">
      <c r="A10">
        <v>6.2028270043877676E-2</v>
      </c>
      <c r="C10">
        <v>14722.084442382275</v>
      </c>
      <c r="D10">
        <v>2427</v>
      </c>
      <c r="E10">
        <v>0.38368989346960802</v>
      </c>
      <c r="F10">
        <v>0.14417460100410051</v>
      </c>
      <c r="G10">
        <v>0.10350077357129051</v>
      </c>
      <c r="H10">
        <v>7.1190049480416073E-2</v>
      </c>
      <c r="I10">
        <v>5.654036671315299E-2</v>
      </c>
      <c r="J10">
        <v>5.8070421527715022E-2</v>
      </c>
      <c r="K10">
        <v>7.5198706836594242E-2</v>
      </c>
      <c r="L10">
        <v>4.1103263342275875E-2</v>
      </c>
      <c r="M10">
        <v>3.1370667898651616E-2</v>
      </c>
      <c r="N10">
        <v>2.5335707185218714E-2</v>
      </c>
      <c r="O10">
        <v>0.11084605102662887</v>
      </c>
      <c r="P10">
        <v>0.41938742464541612</v>
      </c>
      <c r="Q10">
        <v>0.62981899081469761</v>
      </c>
      <c r="R10">
        <v>0.78302859474081488</v>
      </c>
      <c r="S10">
        <v>0.9346466887043049</v>
      </c>
      <c r="T10">
        <v>1.0806630392307903</v>
      </c>
      <c r="U10">
        <v>1.2235325943212951</v>
      </c>
      <c r="V10">
        <v>1.394582182848501</v>
      </c>
      <c r="W10">
        <v>1.603670460123886</v>
      </c>
      <c r="X10">
        <v>1.8748960835744479</v>
      </c>
      <c r="Y10">
        <v>6.6734856233662918E-2</v>
      </c>
    </row>
    <row r="11" spans="1:25" x14ac:dyDescent="0.35">
      <c r="A11">
        <v>4.182375170643704E-2</v>
      </c>
      <c r="C11">
        <v>15476.906888662146</v>
      </c>
      <c r="D11">
        <v>2522</v>
      </c>
      <c r="E11">
        <v>0.42269925927792174</v>
      </c>
      <c r="F11">
        <v>0.11866179816602562</v>
      </c>
      <c r="G11">
        <v>6.8084064124610766E-2</v>
      </c>
      <c r="H11">
        <v>6.4918192578431677E-2</v>
      </c>
      <c r="I11">
        <v>3.1577227375572114E-2</v>
      </c>
      <c r="J11">
        <v>4.3978787588730084E-2</v>
      </c>
      <c r="K11">
        <v>3.2203338032132267E-2</v>
      </c>
      <c r="L11">
        <v>2.8728320068363233E-2</v>
      </c>
      <c r="M11">
        <v>2.0989790503539885E-2</v>
      </c>
      <c r="N11">
        <v>1.105749280506596E-2</v>
      </c>
      <c r="O11">
        <v>8.7605174634311694E-2</v>
      </c>
      <c r="P11">
        <v>0.39120977657039002</v>
      </c>
      <c r="Q11">
        <v>0.60448044578375715</v>
      </c>
      <c r="R11">
        <v>0.76965263564402298</v>
      </c>
      <c r="S11">
        <v>0.92925961778821964</v>
      </c>
      <c r="T11">
        <v>1.072367363313339</v>
      </c>
      <c r="U11">
        <v>1.2265699686617728</v>
      </c>
      <c r="V11">
        <v>1.4033310577418163</v>
      </c>
      <c r="W11">
        <v>1.6229888635848897</v>
      </c>
      <c r="X11">
        <v>1.9131394640339825</v>
      </c>
      <c r="Y11">
        <v>7.7855363814267928E-2</v>
      </c>
    </row>
    <row r="12" spans="1:25" x14ac:dyDescent="0.35">
      <c r="A12">
        <v>3.1023059257568653E-2</v>
      </c>
      <c r="C12">
        <v>16210.16154897522</v>
      </c>
      <c r="D12">
        <v>2640</v>
      </c>
      <c r="E12">
        <v>0.30770296210795678</v>
      </c>
      <c r="F12">
        <v>9.9688487084764965E-2</v>
      </c>
      <c r="G12">
        <v>5.9108203712572305E-2</v>
      </c>
      <c r="H12">
        <v>4.9985369412000935E-2</v>
      </c>
      <c r="I12">
        <v>4.3845561303027525E-2</v>
      </c>
      <c r="J12">
        <v>3.2086922178520716E-2</v>
      </c>
      <c r="K12">
        <v>2.8529737823445256E-2</v>
      </c>
      <c r="L12">
        <v>4.4550840285879634E-3</v>
      </c>
      <c r="M12">
        <v>8.6546644887544044E-3</v>
      </c>
      <c r="N12">
        <v>2.9075654829577857E-3</v>
      </c>
      <c r="O12">
        <v>0.10892639801073932</v>
      </c>
      <c r="P12">
        <v>0.40118468561473292</v>
      </c>
      <c r="Q12">
        <v>0.60920406045368025</v>
      </c>
      <c r="R12">
        <v>0.76727884432380533</v>
      </c>
      <c r="S12">
        <v>0.92435596897778505</v>
      </c>
      <c r="T12">
        <v>1.080918896152951</v>
      </c>
      <c r="U12">
        <v>1.2331891172335439</v>
      </c>
      <c r="V12">
        <v>1.4077470425949503</v>
      </c>
      <c r="W12">
        <v>1.6193840276826346</v>
      </c>
      <c r="X12">
        <v>1.9028948906370218</v>
      </c>
      <c r="Y12">
        <v>6.5570189808444188E-2</v>
      </c>
    </row>
    <row r="13" spans="1:25" x14ac:dyDescent="0.35">
      <c r="A13">
        <v>1.0741129333608601E-2</v>
      </c>
      <c r="C13">
        <v>17256.593331588592</v>
      </c>
      <c r="D13">
        <v>2678</v>
      </c>
      <c r="E13">
        <v>0.29738462833140278</v>
      </c>
      <c r="F13">
        <v>5.8120216583817719E-2</v>
      </c>
      <c r="G13">
        <v>4.4239283328028733E-2</v>
      </c>
      <c r="H13">
        <v>1.7965059321060295E-2</v>
      </c>
      <c r="I13">
        <v>1.7176752533470951E-2</v>
      </c>
      <c r="J13">
        <v>9.4428915551212356E-3</v>
      </c>
      <c r="K13">
        <v>2.6698421618533974E-2</v>
      </c>
      <c r="L13">
        <v>-1.4864195407917835E-2</v>
      </c>
      <c r="M13">
        <v>-1.1289197915579807E-2</v>
      </c>
      <c r="N13">
        <v>-1.8584604271110639E-2</v>
      </c>
      <c r="O13">
        <v>0.10368510128705984</v>
      </c>
      <c r="P13">
        <v>0.40691818333998425</v>
      </c>
      <c r="Q13">
        <v>0.59549930819939434</v>
      </c>
      <c r="R13">
        <v>0.77915313431034183</v>
      </c>
      <c r="S13">
        <v>0.92556789520754135</v>
      </c>
      <c r="T13">
        <v>1.0862915340316908</v>
      </c>
      <c r="U13">
        <v>1.2387711629050078</v>
      </c>
      <c r="V13">
        <v>1.3964360858598717</v>
      </c>
      <c r="W13">
        <v>1.6078917613317119</v>
      </c>
      <c r="X13">
        <v>1.8891603949421187</v>
      </c>
      <c r="Y13">
        <v>6.2667305925126857E-2</v>
      </c>
    </row>
    <row r="14" spans="1:25" x14ac:dyDescent="0.35">
      <c r="A14">
        <v>1.3170083846167691E-2</v>
      </c>
      <c r="C14">
        <v>17716.856429314874</v>
      </c>
      <c r="D14">
        <v>2743</v>
      </c>
      <c r="E14">
        <v>0.25548123800951217</v>
      </c>
      <c r="F14">
        <v>8.1506281525891122E-2</v>
      </c>
      <c r="G14">
        <v>5.8323271564397761E-2</v>
      </c>
      <c r="H14">
        <v>7.1650519715735772E-3</v>
      </c>
      <c r="I14">
        <v>1.939800789128987E-2</v>
      </c>
      <c r="J14">
        <v>-1.0959613019303482E-3</v>
      </c>
      <c r="K14">
        <v>-5.4463358055185651E-3</v>
      </c>
      <c r="L14">
        <v>1.5034312308483955E-3</v>
      </c>
      <c r="M14">
        <v>-1.6275368578682059E-3</v>
      </c>
      <c r="N14">
        <v>2.3158258320956637E-3</v>
      </c>
      <c r="O14">
        <v>0.10285298343942938</v>
      </c>
      <c r="P14">
        <v>0.39938591087817477</v>
      </c>
      <c r="Q14">
        <v>0.60261509334864416</v>
      </c>
      <c r="R14">
        <v>0.77328975393007915</v>
      </c>
      <c r="S14">
        <v>0.92516512942182394</v>
      </c>
      <c r="T14">
        <v>1.07322750047531</v>
      </c>
      <c r="U14">
        <v>1.2314260688075933</v>
      </c>
      <c r="V14">
        <v>1.3997757836319138</v>
      </c>
      <c r="W14">
        <v>1.615667601918912</v>
      </c>
      <c r="X14">
        <v>1.9049665174853201</v>
      </c>
      <c r="Y14">
        <v>6.440264646505027E-2</v>
      </c>
    </row>
    <row r="15" spans="1:25" x14ac:dyDescent="0.35">
      <c r="A15">
        <v>3.3345944845335929E-2</v>
      </c>
      <c r="C15">
        <v>17382.867091114531</v>
      </c>
      <c r="D15">
        <v>2842</v>
      </c>
      <c r="E15">
        <v>0.32332340598335407</v>
      </c>
      <c r="F15">
        <v>8.2354567836974812E-2</v>
      </c>
      <c r="G15">
        <v>7.2948717181104072E-2</v>
      </c>
      <c r="H15">
        <v>4.4647271500161789E-2</v>
      </c>
      <c r="I15">
        <v>4.3920132815263413E-2</v>
      </c>
      <c r="J15">
        <v>3.8322618065013137E-2</v>
      </c>
      <c r="K15">
        <v>1.9708060980941911E-2</v>
      </c>
      <c r="L15">
        <v>1.482024103682833E-2</v>
      </c>
      <c r="M15">
        <v>2.2425084142764229E-2</v>
      </c>
      <c r="N15">
        <v>3.2677884189225015E-3</v>
      </c>
      <c r="O15">
        <v>0.10293944273825255</v>
      </c>
      <c r="P15">
        <v>0.39106281874660659</v>
      </c>
      <c r="Q15">
        <v>0.58428907197445179</v>
      </c>
      <c r="R15">
        <v>0.75899990810933826</v>
      </c>
      <c r="S15">
        <v>0.91521518769153276</v>
      </c>
      <c r="T15">
        <v>1.0651793083939403</v>
      </c>
      <c r="U15">
        <v>1.2298573879866725</v>
      </c>
      <c r="V15">
        <v>1.3988878872508592</v>
      </c>
      <c r="W15">
        <v>1.6265949237882187</v>
      </c>
      <c r="X15">
        <v>1.9474524432249685</v>
      </c>
      <c r="Y15">
        <v>6.5380407757334655E-2</v>
      </c>
    </row>
    <row r="16" spans="1:25" x14ac:dyDescent="0.35">
      <c r="A16">
        <v>4.1187032546172508E-2</v>
      </c>
      <c r="C16">
        <v>17544.856913649957</v>
      </c>
      <c r="D16">
        <v>2917</v>
      </c>
      <c r="E16">
        <v>0.39547138694080775</v>
      </c>
      <c r="F16">
        <v>0.11203988213937355</v>
      </c>
      <c r="G16">
        <v>7.7892129067213656E-2</v>
      </c>
      <c r="H16">
        <v>6.6537393721475269E-2</v>
      </c>
      <c r="I16">
        <v>5.4359730449330179E-2</v>
      </c>
      <c r="J16">
        <v>3.5991922631691153E-2</v>
      </c>
      <c r="K16">
        <v>2.8699373920635596E-2</v>
      </c>
      <c r="L16">
        <v>3.1545631042032785E-2</v>
      </c>
      <c r="M16">
        <v>1.6105744359441454E-2</v>
      </c>
      <c r="N16">
        <v>8.1377610021300395E-3</v>
      </c>
      <c r="O16">
        <v>8.9518933340714632E-2</v>
      </c>
      <c r="P16">
        <v>0.36755880604721208</v>
      </c>
      <c r="Q16">
        <v>0.57499434275337502</v>
      </c>
      <c r="R16">
        <v>0.75357268328537796</v>
      </c>
      <c r="S16">
        <v>0.90602639481203373</v>
      </c>
      <c r="T16">
        <v>1.0683196159561825</v>
      </c>
      <c r="U16">
        <v>1.2336887950745983</v>
      </c>
      <c r="V16">
        <v>1.4056209089792853</v>
      </c>
      <c r="W16">
        <v>1.6518851046120742</v>
      </c>
      <c r="X16">
        <v>1.9667633008141303</v>
      </c>
      <c r="Y16">
        <v>7.2699398878444343E-2</v>
      </c>
    </row>
    <row r="17" spans="1:25" x14ac:dyDescent="0.35">
      <c r="A17">
        <v>5.1798607248705109E-2</v>
      </c>
      <c r="C17">
        <v>17078.420018465888</v>
      </c>
      <c r="D17">
        <v>2996</v>
      </c>
      <c r="E17">
        <v>0.4792800981916121</v>
      </c>
      <c r="F17">
        <v>0.13986794812402081</v>
      </c>
      <c r="G17">
        <v>8.8604293695649483E-2</v>
      </c>
      <c r="H17">
        <v>7.2187826185235338E-2</v>
      </c>
      <c r="I17">
        <v>5.875380147619147E-2</v>
      </c>
      <c r="J17">
        <v>3.9154127490313551E-2</v>
      </c>
      <c r="K17">
        <v>4.9841091213215893E-2</v>
      </c>
      <c r="L17">
        <v>3.1047262295001543E-2</v>
      </c>
      <c r="M17">
        <v>3.7249033532174902E-2</v>
      </c>
      <c r="N17">
        <v>1.7940232445295745E-2</v>
      </c>
      <c r="O17">
        <v>6.8227196061106332E-2</v>
      </c>
      <c r="P17">
        <v>0.35890488934827153</v>
      </c>
      <c r="Q17">
        <v>0.55655832006739214</v>
      </c>
      <c r="R17">
        <v>0.73906502907036431</v>
      </c>
      <c r="S17">
        <v>0.90478279825300023</v>
      </c>
      <c r="T17">
        <v>1.0582541055862063</v>
      </c>
      <c r="U17">
        <v>1.2308223496310187</v>
      </c>
      <c r="V17">
        <v>1.4181617730258385</v>
      </c>
      <c r="W17">
        <v>1.663222867994153</v>
      </c>
      <c r="X17">
        <v>2.0173188971680101</v>
      </c>
      <c r="Y17">
        <v>8.0070714895814715E-2</v>
      </c>
    </row>
    <row r="18" spans="1:25" x14ac:dyDescent="0.35">
      <c r="A18">
        <v>5.0377256437649898E-2</v>
      </c>
      <c r="C18">
        <v>17444.483445072256</v>
      </c>
      <c r="D18">
        <v>3086</v>
      </c>
      <c r="E18">
        <v>0.40985626845969469</v>
      </c>
      <c r="F18">
        <v>0.14534573477759682</v>
      </c>
      <c r="G18">
        <v>9.8973877748392614E-2</v>
      </c>
      <c r="H18">
        <v>6.5723300768023352E-2</v>
      </c>
      <c r="I18">
        <v>5.5603358010064552E-2</v>
      </c>
      <c r="J18">
        <v>5.4280240989835082E-2</v>
      </c>
      <c r="K18">
        <v>2.9775526997865231E-2</v>
      </c>
      <c r="L18">
        <v>3.3010799360812637E-2</v>
      </c>
      <c r="M18">
        <v>3.3402558637808388E-2</v>
      </c>
      <c r="N18">
        <v>1.605216958638489E-2</v>
      </c>
      <c r="O18">
        <v>8.1804745939059981E-2</v>
      </c>
      <c r="P18">
        <v>0.36616716587449266</v>
      </c>
      <c r="Q18">
        <v>0.5678083304552467</v>
      </c>
      <c r="R18">
        <v>0.74855426048975493</v>
      </c>
      <c r="S18">
        <v>0.91131238457069286</v>
      </c>
      <c r="T18">
        <v>1.0594316604964404</v>
      </c>
      <c r="U18">
        <v>1.2337561590243802</v>
      </c>
      <c r="V18">
        <v>1.411636216214615</v>
      </c>
      <c r="W18">
        <v>1.6555299667317738</v>
      </c>
      <c r="X18">
        <v>2.0088129072962349</v>
      </c>
      <c r="Y18">
        <v>7.5050672220466005E-2</v>
      </c>
    </row>
    <row r="19" spans="1:25" x14ac:dyDescent="0.35">
      <c r="A19">
        <v>4.0592670765782879E-2</v>
      </c>
      <c r="C19">
        <v>18599.675941378126</v>
      </c>
      <c r="D19">
        <v>3171</v>
      </c>
      <c r="E19">
        <v>0.39639392512466798</v>
      </c>
      <c r="F19">
        <v>0.11666600339572852</v>
      </c>
      <c r="G19">
        <v>9.0226989291708248E-2</v>
      </c>
      <c r="H19">
        <v>5.0981180983605157E-2</v>
      </c>
      <c r="I19">
        <v>4.09719706510423E-2</v>
      </c>
      <c r="J19">
        <v>3.0257606324251896E-2</v>
      </c>
      <c r="K19">
        <v>3.6079002317693565E-2</v>
      </c>
      <c r="L19">
        <v>1.9927880236147777E-2</v>
      </c>
      <c r="M19">
        <v>8.6680873726094898E-3</v>
      </c>
      <c r="N19">
        <v>2.2491894169768267E-2</v>
      </c>
      <c r="O19">
        <v>9.5821950599676284E-2</v>
      </c>
      <c r="P19">
        <v>0.3843817766163814</v>
      </c>
      <c r="Q19">
        <v>0.57659014682625431</v>
      </c>
      <c r="R19">
        <v>0.75378683163807414</v>
      </c>
      <c r="S19">
        <v>0.91490732765259986</v>
      </c>
      <c r="T19">
        <v>1.0617182543623631</v>
      </c>
      <c r="U19">
        <v>1.2315647654974804</v>
      </c>
      <c r="V19">
        <v>1.4159301273408611</v>
      </c>
      <c r="W19">
        <v>1.6489831130830108</v>
      </c>
      <c r="X19">
        <v>1.9706449731190219</v>
      </c>
      <c r="Y19">
        <v>5.9214275887821077E-2</v>
      </c>
    </row>
    <row r="20" spans="1:25" x14ac:dyDescent="0.35">
      <c r="A20">
        <v>3.8354101598293111E-2</v>
      </c>
      <c r="C20">
        <v>18882.506592626181</v>
      </c>
      <c r="D20">
        <v>3178</v>
      </c>
      <c r="E20">
        <v>0.421613193421015</v>
      </c>
      <c r="F20">
        <v>0.14555316006372521</v>
      </c>
      <c r="G20">
        <v>9.4329262231959587E-2</v>
      </c>
      <c r="H20">
        <v>4.4377404893696237E-2</v>
      </c>
      <c r="I20">
        <v>3.7071081496190317E-2</v>
      </c>
      <c r="J20">
        <v>3.2779168784661028E-2</v>
      </c>
      <c r="K20">
        <v>2.5776325211465778E-2</v>
      </c>
      <c r="L20">
        <v>3.2517429584525193E-2</v>
      </c>
      <c r="M20">
        <v>9.2320413706887816E-3</v>
      </c>
      <c r="N20">
        <v>1.4860870552131367E-3</v>
      </c>
      <c r="O20">
        <v>8.8045129660528521E-2</v>
      </c>
      <c r="P20">
        <v>0.37428587513477118</v>
      </c>
      <c r="Q20">
        <v>0.57789231992432566</v>
      </c>
      <c r="R20">
        <v>0.74465387504273772</v>
      </c>
      <c r="S20">
        <v>0.90585918923397524</v>
      </c>
      <c r="T20">
        <v>1.0511076764865472</v>
      </c>
      <c r="U20">
        <v>1.2361540551525414</v>
      </c>
      <c r="V20">
        <v>1.424550692299327</v>
      </c>
      <c r="W20">
        <v>1.6489557511158175</v>
      </c>
      <c r="X20">
        <v>1.9923410962624499</v>
      </c>
      <c r="Y20">
        <v>6.1203155818540432E-2</v>
      </c>
    </row>
    <row r="21" spans="1:25" x14ac:dyDescent="0.35">
      <c r="A21">
        <v>3.6325299708402259E-2</v>
      </c>
      <c r="C21">
        <v>19612.679313206932</v>
      </c>
      <c r="D21">
        <v>3291</v>
      </c>
      <c r="E21">
        <v>0.42534648464787317</v>
      </c>
      <c r="F21">
        <v>0.14000050219419546</v>
      </c>
      <c r="G21">
        <v>8.7204913423176711E-2</v>
      </c>
      <c r="H21">
        <v>4.4218594977804893E-2</v>
      </c>
      <c r="I21">
        <v>2.9340601197433758E-2</v>
      </c>
      <c r="J21">
        <v>3.3551207632153357E-2</v>
      </c>
      <c r="K21">
        <v>2.6532530326369486E-2</v>
      </c>
      <c r="L21">
        <v>2.2635296311926956E-2</v>
      </c>
      <c r="M21">
        <v>1.2531931008758601E-2</v>
      </c>
      <c r="N21">
        <v>2.117515879994869E-3</v>
      </c>
      <c r="O21">
        <v>9.1351516326737187E-2</v>
      </c>
      <c r="P21">
        <v>0.37412245928040222</v>
      </c>
      <c r="Q21">
        <v>0.56194815741409021</v>
      </c>
      <c r="R21">
        <v>0.73000613454701668</v>
      </c>
      <c r="S21">
        <v>0.8881297771807114</v>
      </c>
      <c r="T21">
        <v>1.0464892256465104</v>
      </c>
      <c r="U21">
        <v>1.2295739039744769</v>
      </c>
      <c r="V21">
        <v>1.4194338851032238</v>
      </c>
      <c r="W21">
        <v>1.653185496142304</v>
      </c>
      <c r="X21">
        <v>2.0229754244141498</v>
      </c>
      <c r="Y21">
        <v>5.9451642299615672E-2</v>
      </c>
    </row>
    <row r="22" spans="1:25" x14ac:dyDescent="0.35">
      <c r="A22">
        <v>2.4666138037809926E-2</v>
      </c>
      <c r="C22">
        <v>19692.710691977114</v>
      </c>
      <c r="D22">
        <v>3305</v>
      </c>
      <c r="E22">
        <v>0.29144009075876687</v>
      </c>
      <c r="F22">
        <v>9.3841627538750361E-2</v>
      </c>
      <c r="G22">
        <v>6.1011954522390166E-2</v>
      </c>
      <c r="H22">
        <v>7.5447702339149991E-2</v>
      </c>
      <c r="I22">
        <v>3.9102717403676435E-2</v>
      </c>
      <c r="J22">
        <v>1.7490908566267116E-2</v>
      </c>
      <c r="K22">
        <v>1.8923300091447048E-2</v>
      </c>
      <c r="L22">
        <v>8.6780784774522779E-3</v>
      </c>
      <c r="M22">
        <v>-3.7107049914093526E-3</v>
      </c>
      <c r="N22">
        <v>-8.5086205641732304E-3</v>
      </c>
      <c r="O22">
        <v>9.8941841103287728E-2</v>
      </c>
      <c r="P22">
        <v>0.37921896031741703</v>
      </c>
      <c r="Q22">
        <v>0.57530538554217925</v>
      </c>
      <c r="R22">
        <v>0.73069479949585858</v>
      </c>
      <c r="S22">
        <v>0.89772088392153493</v>
      </c>
      <c r="T22">
        <v>1.0507951880856747</v>
      </c>
      <c r="U22">
        <v>1.2190057181874732</v>
      </c>
      <c r="V22">
        <v>1.4271945281060818</v>
      </c>
      <c r="W22">
        <v>1.6667065726136687</v>
      </c>
      <c r="X22">
        <v>1.9812257794935697</v>
      </c>
      <c r="Y22">
        <v>5.4368011379351218E-2</v>
      </c>
    </row>
    <row r="23" spans="1:25" x14ac:dyDescent="0.35">
      <c r="A23">
        <v>2.852698328575376E-2</v>
      </c>
      <c r="C23">
        <v>20358.776035959803</v>
      </c>
      <c r="D23">
        <v>3304</v>
      </c>
      <c r="E23">
        <v>0.28766092756564121</v>
      </c>
      <c r="F23">
        <v>0.1212990728765484</v>
      </c>
      <c r="G23">
        <v>6.1676417735433642E-2</v>
      </c>
      <c r="H23">
        <v>5.9894774421812125E-2</v>
      </c>
      <c r="I23">
        <v>2.3030024266266436E-2</v>
      </c>
      <c r="J23">
        <v>2.4540541811819416E-2</v>
      </c>
      <c r="K23">
        <v>3.8736293731897131E-2</v>
      </c>
      <c r="L23">
        <v>1.2602685286018822E-2</v>
      </c>
      <c r="M23">
        <v>5.4492550805835815E-3</v>
      </c>
      <c r="N23">
        <v>-4.5302966738708372E-3</v>
      </c>
      <c r="O23">
        <v>9.8572721242825193E-2</v>
      </c>
      <c r="P23">
        <v>0.36125387296379818</v>
      </c>
      <c r="Q23">
        <v>0.5607340172287324</v>
      </c>
      <c r="R23">
        <v>0.73301035833930761</v>
      </c>
      <c r="S23">
        <v>0.88497081483381368</v>
      </c>
      <c r="T23">
        <v>1.0588716785068613</v>
      </c>
      <c r="U23">
        <v>1.251365078341893</v>
      </c>
      <c r="V23">
        <v>1.4210443262183345</v>
      </c>
      <c r="W23">
        <v>1.6454245112336889</v>
      </c>
      <c r="X23">
        <v>2.0078608585188782</v>
      </c>
      <c r="Y23">
        <v>5.5067213271045856E-2</v>
      </c>
    </row>
    <row r="24" spans="1:25" x14ac:dyDescent="0.35">
      <c r="A24">
        <v>2.6321053178175013E-2</v>
      </c>
      <c r="C24">
        <v>20335.033542266847</v>
      </c>
      <c r="D24">
        <v>3282</v>
      </c>
      <c r="E24">
        <v>0.22734960402072324</v>
      </c>
      <c r="F24">
        <v>0.1068342446118391</v>
      </c>
      <c r="G24">
        <v>8.1719726726063202E-2</v>
      </c>
      <c r="H24">
        <v>5.5721070897610803E-2</v>
      </c>
      <c r="I24">
        <v>3.2620466138692183E-2</v>
      </c>
      <c r="J24">
        <v>2.3933569330863769E-2</v>
      </c>
      <c r="K24">
        <v>2.3651972165270152E-2</v>
      </c>
      <c r="L24">
        <v>2.1419943560396781E-4</v>
      </c>
      <c r="M24">
        <v>7.329874486838861E-5</v>
      </c>
      <c r="N24">
        <v>6.74427619681639E-3</v>
      </c>
      <c r="O24">
        <v>9.3149297090999422E-2</v>
      </c>
      <c r="P24">
        <v>0.3776383559051758</v>
      </c>
      <c r="Q24">
        <v>0.55963060644381035</v>
      </c>
      <c r="R24">
        <v>0.72406647807800562</v>
      </c>
      <c r="S24">
        <v>0.89660878397430932</v>
      </c>
      <c r="T24">
        <v>1.0553154882422133</v>
      </c>
      <c r="U24">
        <v>1.2291061762540372</v>
      </c>
      <c r="V24">
        <v>1.4076971135544893</v>
      </c>
      <c r="W24">
        <v>1.6440851927466618</v>
      </c>
      <c r="X24">
        <v>2.0235864985463148</v>
      </c>
      <c r="Y24">
        <v>6.1339335959482273E-2</v>
      </c>
    </row>
    <row r="25" spans="1:25" x14ac:dyDescent="0.35">
      <c r="A25">
        <v>3.1061512124965107E-2</v>
      </c>
      <c r="C25">
        <v>20875.826173358655</v>
      </c>
      <c r="D25">
        <v>3365</v>
      </c>
      <c r="E25">
        <v>0.24237954271216333</v>
      </c>
      <c r="F25">
        <v>8.7037750622524834E-2</v>
      </c>
      <c r="G25">
        <v>7.9179135948433066E-2</v>
      </c>
      <c r="H25">
        <v>3.5609901476144623E-2</v>
      </c>
      <c r="I25">
        <v>2.9628579080370088E-2</v>
      </c>
      <c r="J25">
        <v>2.2878969848261654E-2</v>
      </c>
      <c r="K25">
        <v>2.3648918544385333E-2</v>
      </c>
      <c r="L25">
        <v>1.7164946319141672E-2</v>
      </c>
      <c r="M25">
        <v>1.6044481933796817E-2</v>
      </c>
      <c r="N25">
        <v>1.7342049108740376E-2</v>
      </c>
      <c r="O25">
        <v>0.11286058442090516</v>
      </c>
      <c r="P25">
        <v>0.39791627527158135</v>
      </c>
      <c r="Q25">
        <v>0.55951550828054764</v>
      </c>
      <c r="R25">
        <v>0.72515879999448751</v>
      </c>
      <c r="S25">
        <v>0.88857509543451552</v>
      </c>
      <c r="T25">
        <v>1.0561620769742268</v>
      </c>
      <c r="U25">
        <v>1.2207995363042323</v>
      </c>
      <c r="V25">
        <v>1.4283031184997008</v>
      </c>
      <c r="W25">
        <v>1.6584477668413464</v>
      </c>
      <c r="X25">
        <v>1.9765835263805436</v>
      </c>
      <c r="Y25">
        <v>5.5224555978732229E-2</v>
      </c>
    </row>
    <row r="26" spans="1:25" x14ac:dyDescent="0.35">
      <c r="A26">
        <v>3.6120398796266384E-2</v>
      </c>
      <c r="C26">
        <v>20658.847815290919</v>
      </c>
      <c r="D26">
        <v>3381</v>
      </c>
      <c r="E26">
        <v>0.26954969384964111</v>
      </c>
      <c r="F26">
        <v>0.10405812380266233</v>
      </c>
      <c r="G26">
        <v>0.10291891469068193</v>
      </c>
      <c r="H26">
        <v>5.655094479096312E-2</v>
      </c>
      <c r="I26">
        <v>4.0936198391258838E-2</v>
      </c>
      <c r="J26">
        <v>2.2620376363453376E-2</v>
      </c>
      <c r="K26">
        <v>3.4977422333169805E-2</v>
      </c>
      <c r="L26">
        <v>2.6786110711941591E-2</v>
      </c>
      <c r="M26">
        <v>6.7578401323518111E-3</v>
      </c>
      <c r="N26">
        <v>9.6649857732862277E-3</v>
      </c>
      <c r="O26">
        <v>0.10835232955287011</v>
      </c>
      <c r="P26">
        <v>0.38496220445952728</v>
      </c>
      <c r="Q26">
        <v>0.57819788669438865</v>
      </c>
      <c r="R26">
        <v>0.73695835464571657</v>
      </c>
      <c r="S26">
        <v>0.88753314286577356</v>
      </c>
      <c r="T26">
        <v>1.0546881787677327</v>
      </c>
      <c r="U26">
        <v>1.2196285353412526</v>
      </c>
      <c r="V26">
        <v>1.402130074640503</v>
      </c>
      <c r="W26">
        <v>1.6700458142049404</v>
      </c>
      <c r="X26">
        <v>2.0022346810863434</v>
      </c>
      <c r="Y26">
        <v>5.6800258442126064E-2</v>
      </c>
    </row>
    <row r="27" spans="1:25" x14ac:dyDescent="0.35">
      <c r="A27">
        <v>4.0125353968989863E-2</v>
      </c>
      <c r="C27">
        <v>21737.070509572855</v>
      </c>
      <c r="D27">
        <v>3125</v>
      </c>
      <c r="E27">
        <v>0.27389566747481986</v>
      </c>
      <c r="F27">
        <v>0.13585179487056243</v>
      </c>
      <c r="G27">
        <v>6.9509837020529375E-2</v>
      </c>
      <c r="H27">
        <v>6.9428993108273662E-2</v>
      </c>
      <c r="I27">
        <v>5.0210371672406717E-2</v>
      </c>
      <c r="J27">
        <v>4.2782913091369945E-2</v>
      </c>
      <c r="K27">
        <v>3.6302311621008609E-2</v>
      </c>
      <c r="L27">
        <v>2.5537654139758059E-2</v>
      </c>
      <c r="M27">
        <v>4.2015781779254358E-3</v>
      </c>
      <c r="N27">
        <v>1.4151968162792183E-2</v>
      </c>
      <c r="O27">
        <v>0.11156997128779805</v>
      </c>
      <c r="P27">
        <v>0.38503867444269457</v>
      </c>
      <c r="Q27">
        <v>0.56217883337570018</v>
      </c>
      <c r="R27">
        <v>0.71723047644243598</v>
      </c>
      <c r="S27">
        <v>0.88290790655782703</v>
      </c>
      <c r="T27">
        <v>1.0392614219231673</v>
      </c>
      <c r="U27">
        <v>1.2204225821860017</v>
      </c>
      <c r="V27">
        <v>1.442883983554619</v>
      </c>
      <c r="W27">
        <v>1.6801923133870869</v>
      </c>
      <c r="X27">
        <v>1.9982262281654857</v>
      </c>
      <c r="Y27">
        <v>6.0315940641455242E-2</v>
      </c>
    </row>
    <row r="28" spans="1:25" x14ac:dyDescent="0.35">
      <c r="C28">
        <v>21652.025003333154</v>
      </c>
      <c r="D28">
        <v>2879</v>
      </c>
    </row>
    <row r="29" spans="1:25" x14ac:dyDescent="0.35">
      <c r="A29">
        <v>5.6818326888434578E-2</v>
      </c>
      <c r="C29">
        <v>22381.287880678261</v>
      </c>
      <c r="D29">
        <v>3229</v>
      </c>
      <c r="E29">
        <v>0.34983890603526668</v>
      </c>
      <c r="F29">
        <v>0.10346610264593115</v>
      </c>
      <c r="G29">
        <v>0.10475728727116973</v>
      </c>
      <c r="H29">
        <v>0.10432903937366556</v>
      </c>
      <c r="I29">
        <v>8.7342776279497603E-2</v>
      </c>
      <c r="J29">
        <v>4.729621891348601E-2</v>
      </c>
      <c r="K29">
        <v>4.305712533828765E-2</v>
      </c>
      <c r="L29">
        <v>2.9987581365408245E-2</v>
      </c>
      <c r="M29">
        <v>3.5862336599704392E-2</v>
      </c>
      <c r="N29">
        <v>2.4831524921384629E-2</v>
      </c>
      <c r="O29">
        <v>0.10317360420290522</v>
      </c>
      <c r="P29">
        <v>0.39816200621135872</v>
      </c>
      <c r="Q29">
        <v>0.57095425512407894</v>
      </c>
      <c r="R29">
        <v>0.71962451003652383</v>
      </c>
      <c r="S29">
        <v>0.86692392612105262</v>
      </c>
      <c r="T29">
        <v>1.0312647165181241</v>
      </c>
      <c r="U29">
        <v>1.2111300197136876</v>
      </c>
      <c r="V29">
        <v>1.4107067482630449</v>
      </c>
      <c r="W29">
        <v>1.67157614718817</v>
      </c>
      <c r="X29">
        <v>2.0360605936751321</v>
      </c>
      <c r="Y29">
        <v>5.0304785435103992E-2</v>
      </c>
    </row>
    <row r="30" spans="1:25" x14ac:dyDescent="0.35">
      <c r="C30">
        <v>22519.881863765851</v>
      </c>
      <c r="D30">
        <v>3258</v>
      </c>
    </row>
    <row r="31" spans="1:25" x14ac:dyDescent="0.35">
      <c r="A31">
        <v>5.7808895244173097E-2</v>
      </c>
      <c r="C31">
        <v>24178.156672433077</v>
      </c>
      <c r="D31">
        <v>2369</v>
      </c>
      <c r="E31">
        <v>0.37071429860322858</v>
      </c>
      <c r="F31">
        <v>0.16380587756649012</v>
      </c>
      <c r="G31">
        <v>0.11213582431017755</v>
      </c>
      <c r="H31">
        <v>0.10710655826525506</v>
      </c>
      <c r="I31">
        <v>6.638006869463875E-2</v>
      </c>
      <c r="J31">
        <v>6.3682185989261564E-2</v>
      </c>
      <c r="K31">
        <v>3.8896294052402913E-2</v>
      </c>
      <c r="L31">
        <v>3.0718994983978343E-2</v>
      </c>
      <c r="M31">
        <v>3.3439070997761666E-2</v>
      </c>
      <c r="N31">
        <v>9.9515196497068636E-3</v>
      </c>
      <c r="O31">
        <v>0.11913415069719654</v>
      </c>
      <c r="P31">
        <v>0.38510408824887798</v>
      </c>
      <c r="Q31">
        <v>0.55173027585721157</v>
      </c>
      <c r="R31">
        <v>0.70245274667023094</v>
      </c>
      <c r="S31">
        <v>0.86622241823762669</v>
      </c>
      <c r="T31">
        <v>1.0281653726792892</v>
      </c>
      <c r="U31">
        <v>1.2068313821446035</v>
      </c>
      <c r="V31">
        <v>1.426252090386531</v>
      </c>
      <c r="W31">
        <v>1.6938183805725631</v>
      </c>
      <c r="X31">
        <v>2.0614983002825737</v>
      </c>
      <c r="Y31">
        <v>4.4840156134068838E-2</v>
      </c>
    </row>
    <row r="32" spans="1:25" x14ac:dyDescent="0.35">
      <c r="A32">
        <v>3.7110189572152841E-2</v>
      </c>
      <c r="D32">
        <v>0</v>
      </c>
      <c r="E32">
        <v>0.42145827843100858</v>
      </c>
      <c r="F32">
        <v>0.10618679111665386</v>
      </c>
      <c r="G32">
        <v>7.1774108483457777E-2</v>
      </c>
      <c r="H32">
        <v>5.969637506238179E-2</v>
      </c>
      <c r="I32">
        <v>9.0974689149290633E-2</v>
      </c>
      <c r="J32">
        <v>3.9716607703819129E-2</v>
      </c>
      <c r="K32">
        <v>2.7512781166211031E-2</v>
      </c>
      <c r="L32">
        <v>1.3448913847936117E-2</v>
      </c>
      <c r="M32">
        <v>3.8101237193528537E-3</v>
      </c>
      <c r="N32">
        <v>-3.9167331289042817E-3</v>
      </c>
      <c r="O32">
        <v>9.6631748068490592E-2</v>
      </c>
      <c r="P32">
        <v>0.37189493651902789</v>
      </c>
      <c r="Q32">
        <v>0.55977199256175114</v>
      </c>
      <c r="R32">
        <v>0.70746264233786016</v>
      </c>
      <c r="S32">
        <v>0.85633124372293468</v>
      </c>
      <c r="T32">
        <v>1.0072840064731934</v>
      </c>
      <c r="U32">
        <v>1.1880495832043254</v>
      </c>
      <c r="V32">
        <v>1.4386517501402341</v>
      </c>
      <c r="W32">
        <v>1.7181356065443927</v>
      </c>
      <c r="X32">
        <v>2.1112798141311298</v>
      </c>
      <c r="Y32">
        <v>4.9256384685426875E-2</v>
      </c>
    </row>
    <row r="33" spans="1:25" x14ac:dyDescent="0.35">
      <c r="A33">
        <v>2.5610126360740226E-2</v>
      </c>
      <c r="C33">
        <v>26069.29530822282</v>
      </c>
      <c r="D33">
        <v>2782</v>
      </c>
      <c r="E33">
        <v>0.28889580284890926</v>
      </c>
      <c r="F33">
        <v>0.10358747554060366</v>
      </c>
      <c r="G33">
        <v>3.7932697182175845E-2</v>
      </c>
      <c r="H33">
        <v>5.386011357720677E-2</v>
      </c>
      <c r="I33">
        <v>3.2418536864776026E-2</v>
      </c>
      <c r="J33">
        <v>2.6717941921809096E-2</v>
      </c>
      <c r="K33">
        <v>2.2150872805416721E-2</v>
      </c>
      <c r="L33">
        <v>2.0288713697500738E-2</v>
      </c>
      <c r="M33">
        <v>5.119266541464329E-3</v>
      </c>
      <c r="N33">
        <v>-3.188880398936389E-3</v>
      </c>
      <c r="O33">
        <v>9.594987880609876E-2</v>
      </c>
      <c r="P33">
        <v>0.35880840586549223</v>
      </c>
      <c r="Q33">
        <v>0.53430155701833804</v>
      </c>
      <c r="R33">
        <v>0.6868338395762883</v>
      </c>
      <c r="S33">
        <v>0.85302559755582064</v>
      </c>
      <c r="T33">
        <v>1.0130082807648424</v>
      </c>
      <c r="U33">
        <v>1.2064086979305277</v>
      </c>
      <c r="V33">
        <v>1.4307550679316299</v>
      </c>
      <c r="W33">
        <v>1.719096752006543</v>
      </c>
      <c r="X33">
        <v>2.1457897991841088</v>
      </c>
      <c r="Y33">
        <v>5.2230528787289517E-2</v>
      </c>
    </row>
    <row r="34" spans="1:25" x14ac:dyDescent="0.35">
      <c r="A34">
        <v>3.4325905455324435E-2</v>
      </c>
      <c r="D34">
        <v>0</v>
      </c>
      <c r="E34">
        <v>0.43614818433623537</v>
      </c>
      <c r="F34">
        <v>0.13223000535492724</v>
      </c>
      <c r="G34">
        <v>5.4878983867724385E-2</v>
      </c>
      <c r="H34">
        <v>9.0529292519646365E-2</v>
      </c>
      <c r="I34">
        <v>4.4358590207833171E-2</v>
      </c>
      <c r="J34">
        <v>4.3307081193278307E-2</v>
      </c>
      <c r="K34">
        <v>1.1733498757058314E-2</v>
      </c>
      <c r="L34">
        <v>9.0242515501495202E-3</v>
      </c>
      <c r="M34">
        <v>1.9885294559194744E-2</v>
      </c>
      <c r="N34">
        <v>2.6852709743510061E-3</v>
      </c>
      <c r="O34">
        <v>6.8472108344699564E-2</v>
      </c>
      <c r="P34">
        <v>0.31711171657265647</v>
      </c>
      <c r="Q34">
        <v>0.50300952323772674</v>
      </c>
      <c r="R34">
        <v>0.66749566612492417</v>
      </c>
      <c r="S34">
        <v>0.82743110259322961</v>
      </c>
      <c r="T34">
        <v>1.0136282767220279</v>
      </c>
      <c r="U34">
        <v>1.2177250569731828</v>
      </c>
      <c r="V34">
        <v>1.4564938368922058</v>
      </c>
      <c r="W34">
        <v>1.7565901168154201</v>
      </c>
      <c r="X34">
        <v>2.1890633633015617</v>
      </c>
      <c r="Y34">
        <v>6.7538308958080148E-2</v>
      </c>
    </row>
    <row r="35" spans="1:25" x14ac:dyDescent="0.35">
      <c r="A35">
        <v>2.8231097965590424E-2</v>
      </c>
      <c r="C35">
        <v>27367.557699776502</v>
      </c>
      <c r="D35">
        <v>2919</v>
      </c>
      <c r="E35">
        <v>0.44381103113425091</v>
      </c>
      <c r="F35">
        <v>0.11953957093801137</v>
      </c>
      <c r="G35">
        <v>5.5692805973353021E-2</v>
      </c>
      <c r="H35">
        <v>5.8099552010928868E-2</v>
      </c>
      <c r="I35">
        <v>4.814774904814878E-2</v>
      </c>
      <c r="J35">
        <v>4.2500474790306386E-2</v>
      </c>
      <c r="K35">
        <v>2.3883604741182785E-2</v>
      </c>
      <c r="L35">
        <v>8.562641912077229E-3</v>
      </c>
      <c r="M35">
        <v>7.1699571317416222E-3</v>
      </c>
      <c r="N35">
        <v>-7.8934930577775342E-3</v>
      </c>
      <c r="O35">
        <v>6.1948348333007504E-2</v>
      </c>
      <c r="P35">
        <v>0.3005414708492205</v>
      </c>
      <c r="Q35">
        <v>0.48231421066101243</v>
      </c>
      <c r="R35">
        <v>0.64498862724064021</v>
      </c>
      <c r="S35">
        <v>0.82227438464888813</v>
      </c>
      <c r="T35">
        <v>1.0289845585884509</v>
      </c>
      <c r="U35">
        <v>1.2331602311413579</v>
      </c>
      <c r="V35">
        <v>1.4878325751185684</v>
      </c>
      <c r="W35">
        <v>1.764886241223302</v>
      </c>
      <c r="X35">
        <v>2.2154939786838579</v>
      </c>
      <c r="Y35">
        <v>6.8617918728016244E-2</v>
      </c>
    </row>
    <row r="36" spans="1:25" x14ac:dyDescent="0.35">
      <c r="A36">
        <v>9.6932931479709605E-3</v>
      </c>
      <c r="C36">
        <v>25461.017396787887</v>
      </c>
      <c r="D36">
        <v>3325</v>
      </c>
      <c r="E36">
        <v>0.36850350075430471</v>
      </c>
      <c r="F36">
        <v>0.12736551011848007</v>
      </c>
      <c r="G36">
        <v>5.3089636072753299E-2</v>
      </c>
      <c r="H36">
        <v>2.4159294593905312E-2</v>
      </c>
      <c r="I36">
        <v>2.3601376904152094E-3</v>
      </c>
      <c r="J36">
        <v>1.8013481441176316E-2</v>
      </c>
      <c r="K36">
        <v>8.8392569676103427E-3</v>
      </c>
      <c r="L36">
        <v>-1.0254208898377914E-2</v>
      </c>
      <c r="M36">
        <v>-4.8907353417176891E-3</v>
      </c>
      <c r="N36">
        <v>-1.5000859656047916E-2</v>
      </c>
      <c r="O36">
        <v>4.9560413145887813E-2</v>
      </c>
      <c r="P36">
        <v>0.29991062299601629</v>
      </c>
      <c r="Q36">
        <v>0.48513538461847527</v>
      </c>
      <c r="R36">
        <v>0.64482497780058801</v>
      </c>
      <c r="S36">
        <v>0.82519375259295702</v>
      </c>
      <c r="T36">
        <v>1.0079423723979095</v>
      </c>
      <c r="U36">
        <v>1.2233052476586419</v>
      </c>
      <c r="V36">
        <v>1.4579248462043666</v>
      </c>
      <c r="W36">
        <v>1.7756049494673756</v>
      </c>
      <c r="X36">
        <v>2.2705571579959027</v>
      </c>
      <c r="Y36">
        <v>7.6463677305658895E-2</v>
      </c>
    </row>
    <row r="37" spans="1:25" x14ac:dyDescent="0.35">
      <c r="A37">
        <v>8.7002476455901867E-3</v>
      </c>
      <c r="C37">
        <v>25604.550900884293</v>
      </c>
      <c r="D37">
        <v>3531</v>
      </c>
      <c r="E37">
        <v>0.46869440765482362</v>
      </c>
      <c r="F37">
        <v>9.5338171123247273E-2</v>
      </c>
      <c r="G37">
        <v>4.8581386357116729E-2</v>
      </c>
      <c r="H37">
        <v>1.5769548481634477E-2</v>
      </c>
      <c r="I37">
        <v>3.3669898278861687E-2</v>
      </c>
      <c r="J37">
        <v>1.4886976662613183E-2</v>
      </c>
      <c r="K37">
        <v>1.2268543446599445E-2</v>
      </c>
      <c r="L37">
        <v>-9.9091577571630562E-3</v>
      </c>
      <c r="M37">
        <v>-2.8195635066809999E-3</v>
      </c>
      <c r="N37">
        <v>-2.6557746001009686E-2</v>
      </c>
      <c r="O37">
        <v>4.1332356651587257E-2</v>
      </c>
      <c r="P37">
        <v>0.27787518847975479</v>
      </c>
      <c r="Q37">
        <v>0.47957897960250989</v>
      </c>
      <c r="R37">
        <v>0.65007274464420661</v>
      </c>
      <c r="S37">
        <v>0.81896110468825745</v>
      </c>
      <c r="T37">
        <v>1.0003080069158521</v>
      </c>
      <c r="U37">
        <v>1.2156267927526114</v>
      </c>
      <c r="V37">
        <v>1.4780452516936822</v>
      </c>
      <c r="W37">
        <v>1.8005603701443429</v>
      </c>
      <c r="X37">
        <v>2.2733729821088464</v>
      </c>
      <c r="Y37">
        <v>8.4454484365840757E-2</v>
      </c>
    </row>
    <row r="38" spans="1:25" x14ac:dyDescent="0.35">
      <c r="A38">
        <v>4.1856731880504761E-2</v>
      </c>
      <c r="C38">
        <v>26409.643149407337</v>
      </c>
      <c r="D38">
        <v>3650</v>
      </c>
      <c r="E38">
        <v>0.89827326011050768</v>
      </c>
      <c r="F38">
        <v>0.21791877067404664</v>
      </c>
      <c r="G38">
        <v>9.7830136752212749E-2</v>
      </c>
      <c r="H38">
        <v>7.3448902129297888E-2</v>
      </c>
      <c r="I38">
        <v>4.2908980932653051E-2</v>
      </c>
      <c r="J38">
        <v>3.9811599813483811E-2</v>
      </c>
      <c r="K38">
        <v>3.4910339210453945E-2</v>
      </c>
      <c r="L38">
        <v>2.558857866328168E-2</v>
      </c>
      <c r="M38">
        <v>1.3588303596111295E-2</v>
      </c>
      <c r="N38">
        <v>1.2120394157417502E-2</v>
      </c>
      <c r="O38">
        <v>2.0123624855116252E-2</v>
      </c>
      <c r="P38">
        <v>0.22211516284731952</v>
      </c>
      <c r="Q38">
        <v>0.42594142414088154</v>
      </c>
      <c r="R38">
        <v>0.6093156581712329</v>
      </c>
      <c r="S38">
        <v>0.80471704792002319</v>
      </c>
      <c r="T38">
        <v>1.0241968228691978</v>
      </c>
      <c r="U38">
        <v>1.2484612736849032</v>
      </c>
      <c r="V38">
        <v>1.4996545322457446</v>
      </c>
      <c r="W38">
        <v>1.8344278044229045</v>
      </c>
      <c r="X38">
        <v>2.3457664399269285</v>
      </c>
      <c r="Y38">
        <v>0.11427637283750551</v>
      </c>
    </row>
    <row r="39" spans="1:25" x14ac:dyDescent="0.35">
      <c r="A39">
        <v>4.234704027750924E-2</v>
      </c>
      <c r="C39">
        <v>26270.754791281324</v>
      </c>
      <c r="D39">
        <v>3794</v>
      </c>
      <c r="E39">
        <v>0.82344290219425997</v>
      </c>
      <c r="F39">
        <v>0.1984742289647019</v>
      </c>
      <c r="G39">
        <v>8.6427165402938932E-2</v>
      </c>
      <c r="H39">
        <v>7.0269044767615974E-2</v>
      </c>
      <c r="I39">
        <v>4.6744869657305843E-2</v>
      </c>
      <c r="J39">
        <v>5.3439651469427307E-2</v>
      </c>
      <c r="K39">
        <v>3.5154899892108293E-2</v>
      </c>
      <c r="L39">
        <v>2.7063012362295913E-2</v>
      </c>
      <c r="M39">
        <v>1.453790869421856E-2</v>
      </c>
      <c r="N39">
        <v>1.077524340526903E-2</v>
      </c>
      <c r="O39">
        <v>2.3008967839138868E-2</v>
      </c>
      <c r="P39">
        <v>0.23743025258860803</v>
      </c>
      <c r="Q39">
        <v>0.44685533029643437</v>
      </c>
      <c r="R39">
        <v>0.61409629926555076</v>
      </c>
      <c r="S39">
        <v>0.80610053761308054</v>
      </c>
      <c r="T39">
        <v>0.99819017852361414</v>
      </c>
      <c r="U39">
        <v>1.2170258686700557</v>
      </c>
      <c r="V39">
        <v>1.4910546013040582</v>
      </c>
      <c r="W39">
        <v>1.8315992040014926</v>
      </c>
      <c r="X39">
        <v>2.3461864468510516</v>
      </c>
      <c r="Y39">
        <v>0.10534075305340752</v>
      </c>
    </row>
    <row r="40" spans="1:25" x14ac:dyDescent="0.35">
      <c r="A40">
        <v>4.4171214515096757E-2</v>
      </c>
      <c r="C40">
        <v>24434.939297257948</v>
      </c>
      <c r="D40">
        <v>3839</v>
      </c>
      <c r="E40">
        <v>0.61626809583324316</v>
      </c>
      <c r="F40">
        <v>0.18690207759722521</v>
      </c>
      <c r="G40">
        <v>9.0533726036831075E-2</v>
      </c>
      <c r="H40">
        <v>7.3699480487351199E-2</v>
      </c>
      <c r="I40">
        <v>4.698308854258415E-2</v>
      </c>
      <c r="J40">
        <v>3.1303238604295291E-2</v>
      </c>
      <c r="K40">
        <v>3.6458252672994629E-2</v>
      </c>
      <c r="L40">
        <v>3.9632296071421935E-2</v>
      </c>
      <c r="M40">
        <v>2.5025303203576765E-2</v>
      </c>
      <c r="N40">
        <v>1.0835920960458711E-2</v>
      </c>
      <c r="O40">
        <v>3.6633952097609966E-2</v>
      </c>
      <c r="P40">
        <v>0.26768384022511904</v>
      </c>
      <c r="Q40">
        <v>0.46003432992066473</v>
      </c>
      <c r="R40">
        <v>0.616916422049403</v>
      </c>
      <c r="S40">
        <v>0.78400047222761915</v>
      </c>
      <c r="T40">
        <v>0.97984868507721512</v>
      </c>
      <c r="U40">
        <v>1.201322080471724</v>
      </c>
      <c r="V40">
        <v>1.481857774640345</v>
      </c>
      <c r="W40">
        <v>1.83218207210828</v>
      </c>
      <c r="X40">
        <v>2.3727650385533079</v>
      </c>
      <c r="Y40">
        <v>9.0062240377582425E-2</v>
      </c>
    </row>
    <row r="41" spans="1:25" x14ac:dyDescent="0.35">
      <c r="C41">
        <v>24076.114623746122</v>
      </c>
      <c r="D41">
        <v>3892</v>
      </c>
    </row>
    <row r="42" spans="1:25" x14ac:dyDescent="0.35">
      <c r="C42">
        <v>25705.826634356479</v>
      </c>
      <c r="D42">
        <v>3829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2733-B8DD-415F-92C1-CB6BC142138C}">
  <dimension ref="A1:G38"/>
  <sheetViews>
    <sheetView topLeftCell="I1" zoomScale="110" zoomScaleNormal="110" workbookViewId="0">
      <selection activeCell="S30" sqref="S30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5">
      <c r="A2">
        <v>1967</v>
      </c>
      <c r="B2">
        <f>+AVERAGE(temp1_90pct!E2:N2)</f>
        <v>9.5708283653308412E-2</v>
      </c>
      <c r="C2">
        <f>+COVAR(temp1_90pct!E2:N2,temp1_90pct!O2:X2)</f>
        <v>-3.7235946618878774E-2</v>
      </c>
      <c r="D2">
        <f>+B2+C2</f>
        <v>5.8472337034429639E-2</v>
      </c>
      <c r="E2">
        <f>+CORREL(temp1_90pct!E2:N2,temp1_90pct!O2:X2)</f>
        <v>-0.73958116524469586</v>
      </c>
      <c r="F2">
        <f>STDEV(temp1_90pct!E2:N2)</f>
        <v>0.10604614655790144</v>
      </c>
      <c r="G2">
        <f>+STDEV(temp1_90pct!O2:X2)</f>
        <v>0.52752027359770404</v>
      </c>
    </row>
    <row r="3" spans="1:7" x14ac:dyDescent="0.35">
      <c r="A3">
        <v>1968</v>
      </c>
      <c r="B3">
        <f>+AVERAGE(temp1_90pct!E3:N3)</f>
        <v>9.2266291337178785E-2</v>
      </c>
      <c r="C3">
        <f>+COVAR(temp1_90pct!E3:N3,temp1_90pct!O3:X3)</f>
        <v>-3.206388593884256E-2</v>
      </c>
      <c r="D3">
        <f t="shared" ref="D3:D27" si="0">+B3+C3</f>
        <v>6.0202405398336226E-2</v>
      </c>
      <c r="E3">
        <f>+CORREL(temp1_90pct!E3:N3,temp1_90pct!O3:X3)</f>
        <v>-0.77944254041163674</v>
      </c>
      <c r="F3">
        <f>STDEV(temp1_90pct!E3:N3)</f>
        <v>8.8241945328666846E-2</v>
      </c>
      <c r="G3">
        <f>+STDEV(temp1_90pct!O3:X3)</f>
        <v>0.51798175975284322</v>
      </c>
    </row>
    <row r="4" spans="1:7" x14ac:dyDescent="0.35">
      <c r="A4">
        <v>1969</v>
      </c>
      <c r="B4">
        <f>+AVERAGE(temp1_90pct!E4:N4)</f>
        <v>8.4835126480211673E-2</v>
      </c>
      <c r="C4">
        <f>+COVAR(temp1_90pct!E4:N4,temp1_90pct!O4:X4)</f>
        <v>-2.4867668498108543E-2</v>
      </c>
      <c r="D4">
        <f t="shared" si="0"/>
        <v>5.996745798210313E-2</v>
      </c>
      <c r="E4">
        <f>+CORREL(temp1_90pct!E4:N4,temp1_90pct!O4:X4)</f>
        <v>-0.87100152487167548</v>
      </c>
      <c r="F4">
        <f>STDEV(temp1_90pct!E4:N4)</f>
        <v>6.2436913709434085E-2</v>
      </c>
      <c r="G4">
        <f>+STDEV(temp1_90pct!O4:X4)</f>
        <v>0.50808013722979462</v>
      </c>
    </row>
    <row r="5" spans="1:7" x14ac:dyDescent="0.35">
      <c r="A5">
        <v>1970</v>
      </c>
      <c r="B5">
        <f>+AVERAGE(temp1_90pct!E5:N5)</f>
        <v>8.2617618988142683E-2</v>
      </c>
      <c r="C5">
        <f>+COVAR(temp1_90pct!E5:N5,temp1_90pct!O5:X5)</f>
        <v>-3.039087522660398E-2</v>
      </c>
      <c r="D5">
        <f t="shared" si="0"/>
        <v>5.2226743761538699E-2</v>
      </c>
      <c r="E5">
        <f>+CORREL(temp1_90pct!E5:N5,temp1_90pct!O5:X5)</f>
        <v>-0.7588459954857405</v>
      </c>
      <c r="F5">
        <f>STDEV(temp1_90pct!E5:N5)</f>
        <v>8.4270900705595453E-2</v>
      </c>
      <c r="G5">
        <f>+STDEV(temp1_90pct!O5:X5)</f>
        <v>0.52804315303085758</v>
      </c>
    </row>
    <row r="6" spans="1:7" x14ac:dyDescent="0.35">
      <c r="A6">
        <v>1971</v>
      </c>
      <c r="B6">
        <f>+AVERAGE(temp1_90pct!E6:N6)</f>
        <v>6.7925878431297909E-2</v>
      </c>
      <c r="C6">
        <f>+COVAR(temp1_90pct!E6:N6,temp1_90pct!O6:X6)</f>
        <v>-3.0542668121177952E-2</v>
      </c>
      <c r="D6">
        <f t="shared" si="0"/>
        <v>3.7383210310119958E-2</v>
      </c>
      <c r="E6">
        <f>+CORREL(temp1_90pct!E6:N6,temp1_90pct!O6:X6)</f>
        <v>-0.80672183389508234</v>
      </c>
      <c r="F6">
        <f>STDEV(temp1_90pct!E6:N6)</f>
        <v>7.9294797769881062E-2</v>
      </c>
      <c r="G6">
        <f>+STDEV(temp1_90pct!O6:X6)</f>
        <v>0.53051290959997366</v>
      </c>
    </row>
    <row r="7" spans="1:7" x14ac:dyDescent="0.35">
      <c r="A7">
        <v>1972</v>
      </c>
      <c r="B7">
        <f>+AVERAGE(temp1_90pct!E7:N7)</f>
        <v>5.6311830372909988E-2</v>
      </c>
      <c r="C7">
        <f>+COVAR(temp1_90pct!E7:N7,temp1_90pct!O7:X7)</f>
        <v>-2.2522078365299701E-2</v>
      </c>
      <c r="D7">
        <f t="shared" si="0"/>
        <v>3.3789752007610287E-2</v>
      </c>
      <c r="E7">
        <f>+CORREL(temp1_90pct!E7:N7,temp1_90pct!O7:X7)</f>
        <v>-0.89544734572091655</v>
      </c>
      <c r="F7">
        <f>STDEV(temp1_90pct!E7:N7)</f>
        <v>5.403543853570577E-2</v>
      </c>
      <c r="G7">
        <f>+STDEV(temp1_90pct!O7:X7)</f>
        <v>0.51718654985921486</v>
      </c>
    </row>
    <row r="8" spans="1:7" x14ac:dyDescent="0.35">
      <c r="A8">
        <v>1973</v>
      </c>
      <c r="B8">
        <f>+AVERAGE(temp1_90pct!E8:N8)</f>
        <v>5.3389185554836294E-2</v>
      </c>
      <c r="C8">
        <f>+COVAR(temp1_90pct!E8:N8,temp1_90pct!O8:X8)</f>
        <v>-2.1954858299288473E-2</v>
      </c>
      <c r="D8">
        <f t="shared" si="0"/>
        <v>3.1434327255547817E-2</v>
      </c>
      <c r="E8">
        <f>+CORREL(temp1_90pct!E8:N8,temp1_90pct!O8:X8)</f>
        <v>-0.84159378317727607</v>
      </c>
      <c r="F8">
        <f>STDEV(temp1_90pct!E8:N8)</f>
        <v>5.687803143495325E-2</v>
      </c>
      <c r="G8">
        <f>+STDEV(temp1_90pct!O8:X8)</f>
        <v>0.509613651531582</v>
      </c>
    </row>
    <row r="9" spans="1:7" x14ac:dyDescent="0.35">
      <c r="A9">
        <v>1974</v>
      </c>
      <c r="B9">
        <f>+AVERAGE(temp1_90pct!E9:N9)</f>
        <v>7.7910907501370724E-2</v>
      </c>
      <c r="C9">
        <f>+COVAR(temp1_90pct!E9:N9,temp1_90pct!O9:X9)</f>
        <v>-3.0708364345623417E-2</v>
      </c>
      <c r="D9">
        <f t="shared" si="0"/>
        <v>4.7202543155747304E-2</v>
      </c>
      <c r="E9">
        <f>+CORREL(temp1_90pct!E9:N9,temp1_90pct!O9:X9)</f>
        <v>-0.83148312266649105</v>
      </c>
      <c r="F9">
        <f>STDEV(temp1_90pct!E9:N9)</f>
        <v>7.6553167800624475E-2</v>
      </c>
      <c r="G9">
        <f>+STDEV(temp1_90pct!O9:X9)</f>
        <v>0.53604045878500073</v>
      </c>
    </row>
    <row r="10" spans="1:7" x14ac:dyDescent="0.35">
      <c r="A10">
        <v>1975</v>
      </c>
      <c r="B10">
        <f>+AVERAGE(temp1_90pct!E10:N10)</f>
        <v>9.9017445102902363E-2</v>
      </c>
      <c r="C10">
        <f>+COVAR(temp1_90pct!E10:N10,temp1_90pct!O10:X10)</f>
        <v>-4.0896162544982198E-2</v>
      </c>
      <c r="D10">
        <f t="shared" si="0"/>
        <v>5.8121282557920165E-2</v>
      </c>
      <c r="E10">
        <f>+CORREL(temp1_90pct!E10:N10,temp1_90pct!O10:X10)</f>
        <v>-0.78824203474793697</v>
      </c>
      <c r="F10">
        <f>STDEV(temp1_90pct!E10:N10)</f>
        <v>0.10608145005291139</v>
      </c>
      <c r="G10">
        <f>+STDEV(temp1_90pct!O10:X10)</f>
        <v>0.54342674724453066</v>
      </c>
    </row>
    <row r="11" spans="1:7" x14ac:dyDescent="0.35">
      <c r="A11">
        <v>1976</v>
      </c>
      <c r="B11">
        <f>+AVERAGE(temp1_90pct!E11:N11)</f>
        <v>8.4289827052039329E-2</v>
      </c>
      <c r="C11">
        <f>+COVAR(temp1_90pct!E11:N11,temp1_90pct!O11:X11)</f>
        <v>-4.5852219575373963E-2</v>
      </c>
      <c r="D11">
        <f t="shared" si="0"/>
        <v>3.8437607476665366E-2</v>
      </c>
      <c r="E11">
        <f>+CORREL(temp1_90pct!E11:N11,temp1_90pct!O11:X11)</f>
        <v>-0.7356000820437516</v>
      </c>
      <c r="F11">
        <f>STDEV(temp1_90pct!E11:N11)</f>
        <v>0.12288830251819365</v>
      </c>
      <c r="G11">
        <f>+STDEV(temp1_90pct!O11:X11)</f>
        <v>0.5635929342912942</v>
      </c>
    </row>
    <row r="12" spans="1:7" x14ac:dyDescent="0.35">
      <c r="A12">
        <v>1977</v>
      </c>
      <c r="B12">
        <f>+AVERAGE(temp1_90pct!E12:N12)</f>
        <v>6.3696455762258866E-2</v>
      </c>
      <c r="C12">
        <f>+COVAR(temp1_90pct!E12:N12,temp1_90pct!O12:X12)</f>
        <v>-3.563865876739504E-2</v>
      </c>
      <c r="D12">
        <f t="shared" si="0"/>
        <v>2.8057796994863826E-2</v>
      </c>
      <c r="E12">
        <f>+CORREL(temp1_90pct!E12:N12,temp1_90pct!O12:X12)</f>
        <v>-0.78469557547919389</v>
      </c>
      <c r="F12">
        <f>STDEV(temp1_90pct!E12:N12)</f>
        <v>9.0620082500270246E-2</v>
      </c>
      <c r="G12">
        <f>+STDEV(temp1_90pct!O12:X12)</f>
        <v>0.55686918304515776</v>
      </c>
    </row>
    <row r="13" spans="1:7" x14ac:dyDescent="0.35">
      <c r="A13">
        <v>1978</v>
      </c>
      <c r="B13">
        <f>+AVERAGE(temp1_90pct!E13:N13)</f>
        <v>4.2628925567682739E-2</v>
      </c>
      <c r="C13">
        <f>+COVAR(temp1_90pct!E13:N13,temp1_90pct!O13:X13)</f>
        <v>-3.4750372539835053E-2</v>
      </c>
      <c r="D13">
        <f t="shared" si="0"/>
        <v>7.8785530278476859E-3</v>
      </c>
      <c r="E13">
        <f>+CORREL(temp1_90pct!E13:N13,temp1_90pct!O13:X13)</f>
        <v>-0.75105231528366112</v>
      </c>
      <c r="F13">
        <f>STDEV(temp1_90pct!E13:N13)</f>
        <v>9.2924087234238617E-2</v>
      </c>
      <c r="G13">
        <f>+STDEV(temp1_90pct!O13:X13)</f>
        <v>0.5532462287945672</v>
      </c>
    </row>
    <row r="14" spans="1:7" x14ac:dyDescent="0.35">
      <c r="A14">
        <v>1979</v>
      </c>
      <c r="B14">
        <f>+AVERAGE(temp1_90pct!E14:N14)</f>
        <v>4.1752327406029147E-2</v>
      </c>
      <c r="C14">
        <f>+COVAR(temp1_90pct!E14:N14,temp1_90pct!O14:X14)</f>
        <v>-3.0524140887305467E-2</v>
      </c>
      <c r="D14">
        <f t="shared" si="0"/>
        <v>1.122818651872368E-2</v>
      </c>
      <c r="E14">
        <f>+CORREL(temp1_90pct!E14:N14,temp1_90pct!O14:X14)</f>
        <v>-0.75553621259596637</v>
      </c>
      <c r="F14">
        <f>STDEV(temp1_90pct!E14:N14)</f>
        <v>8.0520341865052733E-2</v>
      </c>
      <c r="G14">
        <f>+STDEV(temp1_90pct!O14:X14)</f>
        <v>0.55749380416094418</v>
      </c>
    </row>
    <row r="15" spans="1:7" x14ac:dyDescent="0.35">
      <c r="A15">
        <v>1980</v>
      </c>
      <c r="B15">
        <f>+AVERAGE(temp1_90pct!E15:N15)</f>
        <v>6.6573788796132821E-2</v>
      </c>
      <c r="C15">
        <f>+COVAR(temp1_90pct!E15:N15,temp1_90pct!O15:X15)</f>
        <v>-3.5627507434975281E-2</v>
      </c>
      <c r="D15">
        <f t="shared" si="0"/>
        <v>3.094628136115754E-2</v>
      </c>
      <c r="E15">
        <f>+CORREL(temp1_90pct!E15:N15,temp1_90pct!O15:X15)</f>
        <v>-0.74256510629776173</v>
      </c>
      <c r="F15">
        <f>STDEV(temp1_90pct!E15:N15)</f>
        <v>9.3591138895727927E-2</v>
      </c>
      <c r="G15">
        <f>+STDEV(temp1_90pct!O15:X15)</f>
        <v>0.56960482601858209</v>
      </c>
    </row>
    <row r="16" spans="1:7" x14ac:dyDescent="0.35">
      <c r="A16">
        <v>1981</v>
      </c>
      <c r="B16">
        <f>+AVERAGE(temp1_90pct!E16:N16)</f>
        <v>8.2678095527413148E-2</v>
      </c>
      <c r="C16">
        <f>+COVAR(temp1_90pct!E16:N16,temp1_90pct!O16:X16)</f>
        <v>-4.4669380596749228E-2</v>
      </c>
      <c r="D16">
        <f t="shared" si="0"/>
        <v>3.800871493066392E-2</v>
      </c>
      <c r="E16">
        <f>+CORREL(temp1_90pct!E16:N16,temp1_90pct!O16:X16)</f>
        <v>-0.74470435213174957</v>
      </c>
      <c r="F16">
        <f>STDEV(temp1_90pct!E16:N16)</f>
        <v>0.1142526851900285</v>
      </c>
      <c r="G16">
        <f>+STDEV(temp1_90pct!O16:X16)</f>
        <v>0.58333376228324418</v>
      </c>
    </row>
    <row r="17" spans="1:7" x14ac:dyDescent="0.35">
      <c r="A17">
        <v>1982</v>
      </c>
      <c r="B17">
        <f>+AVERAGE(temp1_90pct!E17:N17)</f>
        <v>0.10139257146487109</v>
      </c>
      <c r="C17">
        <f>+COVAR(temp1_90pct!E17:N17,temp1_90pct!O17:X17)</f>
        <v>-5.318000576866224E-2</v>
      </c>
      <c r="D17">
        <f t="shared" si="0"/>
        <v>4.8212565696208846E-2</v>
      </c>
      <c r="E17">
        <f>+CORREL(temp1_90pct!E17:N17,temp1_90pct!O17:X17)</f>
        <v>-0.71512234589965984</v>
      </c>
      <c r="F17">
        <f>STDEV(temp1_90pct!E17:N17)</f>
        <v>0.13730427979859283</v>
      </c>
      <c r="G17">
        <f>+STDEV(temp1_90pct!O17:X17)</f>
        <v>0.60178512313253796</v>
      </c>
    </row>
    <row r="18" spans="1:7" x14ac:dyDescent="0.35">
      <c r="A18">
        <v>1983</v>
      </c>
      <c r="B18">
        <f>+AVERAGE(temp1_90pct!E18:N18)</f>
        <v>9.4202383533647821E-2</v>
      </c>
      <c r="C18">
        <f>+COVAR(temp1_90pct!E18:N18,temp1_90pct!O18:X18)</f>
        <v>-4.7504277246944511E-2</v>
      </c>
      <c r="D18">
        <f t="shared" si="0"/>
        <v>4.669810628670331E-2</v>
      </c>
      <c r="E18">
        <f>+CORREL(temp1_90pct!E18:N18,temp1_90pct!O18:X18)</f>
        <v>-0.75718842701874634</v>
      </c>
      <c r="F18">
        <f>STDEV(temp1_90pct!E18:N18)</f>
        <v>0.11731714351291569</v>
      </c>
      <c r="G18">
        <f>+STDEV(temp1_90pct!O18:X18)</f>
        <v>0.59418920562097954</v>
      </c>
    </row>
    <row r="19" spans="1:7" x14ac:dyDescent="0.35">
      <c r="A19">
        <v>1984</v>
      </c>
      <c r="B19">
        <f>+AVERAGE(temp1_90pct!E19:N19)</f>
        <v>8.1266453986722317E-2</v>
      </c>
      <c r="C19">
        <f>+COVAR(temp1_90pct!E19:N19,temp1_90pct!O19:X19)</f>
        <v>-4.4292143500935806E-2</v>
      </c>
      <c r="D19">
        <f t="shared" si="0"/>
        <v>3.6974310485786512E-2</v>
      </c>
      <c r="E19">
        <f>+CORREL(temp1_90pct!E19:N19,temp1_90pct!O19:X19)</f>
        <v>-0.73272835695342275</v>
      </c>
      <c r="F19">
        <f>STDEV(temp1_90pct!E19:N19)</f>
        <v>0.11561948421915674</v>
      </c>
      <c r="G19">
        <f>+STDEV(temp1_90pct!O19:X19)</f>
        <v>0.58091175130737327</v>
      </c>
    </row>
    <row r="20" spans="1:7" x14ac:dyDescent="0.35">
      <c r="A20">
        <v>1985</v>
      </c>
      <c r="B20">
        <f>+AVERAGE(temp1_90pct!E20:N20)</f>
        <v>8.4473515411314024E-2</v>
      </c>
      <c r="C20">
        <f>+COVAR(temp1_90pct!E20:N20,temp1_90pct!O20:X20)</f>
        <v>-5.0487563673893107E-2</v>
      </c>
      <c r="D20">
        <f t="shared" si="0"/>
        <v>3.3985951737420916E-2</v>
      </c>
      <c r="E20">
        <f>+CORREL(temp1_90pct!E20:N20,temp1_90pct!O20:X20)</f>
        <v>-0.75665311852577843</v>
      </c>
      <c r="F20">
        <f>STDEV(temp1_90pct!E20:N20)</f>
        <v>0.12592369964492187</v>
      </c>
      <c r="G20">
        <f>+STDEV(temp1_90pct!O20:X20)</f>
        <v>0.58875906010396062</v>
      </c>
    </row>
    <row r="21" spans="1:7" x14ac:dyDescent="0.35">
      <c r="A21">
        <v>1986</v>
      </c>
      <c r="B21">
        <f>+AVERAGE(temp1_90pct!E21:N21)</f>
        <v>8.2347957759968726E-2</v>
      </c>
      <c r="C21">
        <f>+COVAR(temp1_90pct!E21:N21,temp1_90pct!O21:X21)</f>
        <v>-5.0145587232040115E-2</v>
      </c>
      <c r="D21">
        <f t="shared" si="0"/>
        <v>3.2202370527928612E-2</v>
      </c>
      <c r="E21">
        <f>+CORREL(temp1_90pct!E21:N21,temp1_90pct!O21:X21)</f>
        <v>-0.73472842790641268</v>
      </c>
      <c r="F21">
        <f>STDEV(temp1_90pct!E21:N21)</f>
        <v>0.12720600597135984</v>
      </c>
      <c r="G21">
        <f>+STDEV(temp1_90pct!O21:X21)</f>
        <v>0.5961502789264671</v>
      </c>
    </row>
    <row r="22" spans="1:7" x14ac:dyDescent="0.35">
      <c r="A22">
        <v>1987</v>
      </c>
      <c r="B22">
        <f>+AVERAGE(temp1_90pct!E22:N22)</f>
        <v>5.9371705414231771E-2</v>
      </c>
      <c r="C22">
        <f>+COVAR(temp1_90pct!E22:N22,temp1_90pct!O22:X22)</f>
        <v>-3.7476344494292442E-2</v>
      </c>
      <c r="D22">
        <f t="shared" si="0"/>
        <v>2.1895360919939329E-2</v>
      </c>
      <c r="E22">
        <f>+CORREL(temp1_90pct!E22:N22,temp1_90pct!O22:X22)</f>
        <v>-0.80287987906186864</v>
      </c>
      <c r="F22">
        <f>STDEV(temp1_90pct!E22:N22)</f>
        <v>8.8357178281130461E-2</v>
      </c>
      <c r="G22">
        <f>+STDEV(temp1_90pct!O22:X22)</f>
        <v>0.58697864415171874</v>
      </c>
    </row>
    <row r="23" spans="1:7" x14ac:dyDescent="0.35">
      <c r="A23">
        <v>1988</v>
      </c>
      <c r="B23">
        <f>+AVERAGE(temp1_90pct!E23:N23)</f>
        <v>6.3035969610214987E-2</v>
      </c>
      <c r="C23">
        <f>+COVAR(temp1_90pct!E23:N23,temp1_90pct!O23:X23)</f>
        <v>-3.6853497420858694E-2</v>
      </c>
      <c r="D23">
        <f t="shared" si="0"/>
        <v>2.6182472189356293E-2</v>
      </c>
      <c r="E23">
        <f>+CORREL(temp1_90pct!E23:N23,temp1_90pct!O23:X23)</f>
        <v>-0.79346660493610977</v>
      </c>
      <c r="F23">
        <f>STDEV(temp1_90pct!E23:N23)</f>
        <v>8.6897430275815896E-2</v>
      </c>
      <c r="G23">
        <f>+STDEV(temp1_90pct!O23:X23)</f>
        <v>0.59388261579186286</v>
      </c>
    </row>
    <row r="24" spans="1:7" x14ac:dyDescent="0.35">
      <c r="A24">
        <v>1989</v>
      </c>
      <c r="B24">
        <f>+AVERAGE(temp1_90pct!E24:N24)</f>
        <v>5.5886242826835117E-2</v>
      </c>
      <c r="C24">
        <f>+COVAR(temp1_90pct!E24:N24,temp1_90pct!O24:X24)</f>
        <v>-3.1422419802676294E-2</v>
      </c>
      <c r="D24">
        <f t="shared" si="0"/>
        <v>2.4463823024158823E-2</v>
      </c>
      <c r="E24">
        <f>+CORREL(temp1_90pct!E24:N24,temp1_90pct!O24:X24)</f>
        <v>-0.84174713644091759</v>
      </c>
      <c r="F24">
        <f>STDEV(temp1_90pct!E24:N24)</f>
        <v>6.983591183001911E-2</v>
      </c>
      <c r="G24">
        <f>+STDEV(temp1_90pct!O24:X24)</f>
        <v>0.59393191316603455</v>
      </c>
    </row>
    <row r="25" spans="1:7" x14ac:dyDescent="0.35">
      <c r="A25">
        <v>1990</v>
      </c>
      <c r="B25">
        <f>+AVERAGE(temp1_90pct!E25:N25)</f>
        <v>5.7091427559396182E-2</v>
      </c>
      <c r="C25">
        <f>+COVAR(temp1_90pct!E25:N25,temp1_90pct!O25:X25)</f>
        <v>-2.7542385070194277E-2</v>
      </c>
      <c r="D25">
        <f t="shared" si="0"/>
        <v>2.9549042489201906E-2</v>
      </c>
      <c r="E25">
        <f>+CORREL(temp1_90pct!E25:N25,temp1_90pct!O25:X25)</f>
        <v>-0.7506586596528585</v>
      </c>
      <c r="F25">
        <f>STDEV(temp1_90pct!E25:N25)</f>
        <v>6.9984030846473103E-2</v>
      </c>
      <c r="G25">
        <f>+STDEV(temp1_90pct!O25:X25)</f>
        <v>0.5825290455327623</v>
      </c>
    </row>
    <row r="26" spans="1:7" x14ac:dyDescent="0.35">
      <c r="A26">
        <v>1991</v>
      </c>
      <c r="B26">
        <f>+AVERAGE(temp1_90pct!E26:N26)</f>
        <v>6.7482061083941017E-2</v>
      </c>
      <c r="C26">
        <f>+COVAR(temp1_90pct!E26:N26,temp1_90pct!O26:X26)</f>
        <v>-3.3634696989026325E-2</v>
      </c>
      <c r="D26">
        <f t="shared" si="0"/>
        <v>3.3847364094914692E-2</v>
      </c>
      <c r="E26">
        <f>+CORREL(temp1_90pct!E26:N26,temp1_90pct!O26:X26)</f>
        <v>-0.80732490599894613</v>
      </c>
      <c r="F26">
        <f>STDEV(temp1_90pct!E26:N26)</f>
        <v>7.888430852218313E-2</v>
      </c>
      <c r="G26">
        <f>+STDEV(temp1_90pct!O26:X26)</f>
        <v>0.58682152601150106</v>
      </c>
    </row>
    <row r="27" spans="1:7" x14ac:dyDescent="0.35">
      <c r="A27">
        <v>1992</v>
      </c>
      <c r="B27">
        <f>+AVERAGE(temp1_90pct!E27:N27)</f>
        <v>7.2187308933944622E-2</v>
      </c>
      <c r="C27">
        <f>+COVAR(temp1_90pct!E27:N27,temp1_90pct!O27:X27)</f>
        <v>-3.4772989021874333E-2</v>
      </c>
      <c r="D27">
        <f t="shared" si="0"/>
        <v>3.7414319912070289E-2</v>
      </c>
      <c r="E27">
        <f>+CORREL(temp1_90pct!E27:N27,temp1_90pct!O27:X27)</f>
        <v>-0.81561649604047459</v>
      </c>
      <c r="F27">
        <f>STDEV(temp1_90pct!E27:N27)</f>
        <v>7.9969364823560665E-2</v>
      </c>
      <c r="G27">
        <f>+STDEV(temp1_90pct!O27:X27)</f>
        <v>0.59236564968692451</v>
      </c>
    </row>
    <row r="28" spans="1:7" x14ac:dyDescent="0.35">
      <c r="A28">
        <v>1994</v>
      </c>
      <c r="B28">
        <f>+AVERAGE(temp1_90pct!E29:N29)</f>
        <v>9.3076889874380161E-2</v>
      </c>
      <c r="C28">
        <f>+COVAR(temp1_90pct!E29:N29,temp1_90pct!O29:X29)</f>
        <v>-3.9096021580895146E-2</v>
      </c>
      <c r="D28">
        <f t="shared" ref="D28:D29" si="1">+B28+C28</f>
        <v>5.3980868293485015E-2</v>
      </c>
      <c r="E28">
        <f>+CORREL(temp1_90pct!E29:N29,temp1_90pct!O29:X29)</f>
        <v>-0.76106563411858985</v>
      </c>
      <c r="F28">
        <f>STDEV(temp1_90pct!E29:N29)</f>
        <v>9.5939583862530931E-2</v>
      </c>
      <c r="G28">
        <f>+STDEV(temp1_90pct!O29:X29)</f>
        <v>0.59493581492860437</v>
      </c>
    </row>
    <row r="29" spans="1:7" x14ac:dyDescent="0.35">
      <c r="A29">
        <v>1996</v>
      </c>
      <c r="B29">
        <f>+AVERAGE(temp1_90pct!E31:N31)</f>
        <v>9.9683069311290146E-2</v>
      </c>
      <c r="C29">
        <f>+COVAR(temp1_90pct!E31:N31,temp1_90pct!O31:X31)</f>
        <v>-4.6570070649465084E-2</v>
      </c>
      <c r="D29">
        <f t="shared" si="1"/>
        <v>5.3112998661825062E-2</v>
      </c>
      <c r="E29">
        <f>+CORREL(temp1_90pct!E31:N31,temp1_90pct!O31:X31)</f>
        <v>-0.80700784644140033</v>
      </c>
      <c r="F29">
        <f>STDEV(temp1_90pct!E31:N31)</f>
        <v>0.10597488614804128</v>
      </c>
      <c r="G29">
        <f>+STDEV(temp1_90pct!O31:X31)</f>
        <v>0.60503942038345015</v>
      </c>
    </row>
    <row r="30" spans="1:7" x14ac:dyDescent="0.35">
      <c r="A30">
        <v>1998</v>
      </c>
      <c r="B30">
        <f>+AVERAGE(temp1_90pct!E32:N32)</f>
        <v>8.3066193555120751E-2</v>
      </c>
      <c r="C30">
        <f>+COVAR(temp1_90pct!E32:N32,temp1_90pct!O32:X32)</f>
        <v>-5.0442266991976195E-2</v>
      </c>
      <c r="D30">
        <f t="shared" ref="D30:D38" si="2">+B30+C30</f>
        <v>3.2623926563144556E-2</v>
      </c>
      <c r="E30">
        <f>+CORREL(temp1_90pct!E32:N32,temp1_90pct!O32:X32)</f>
        <v>-0.72320941060189925</v>
      </c>
      <c r="F30">
        <f>STDEV(temp1_90pct!E32:N32)</f>
        <v>0.12447197678288668</v>
      </c>
      <c r="G30">
        <f>+STDEV(temp1_90pct!O32:X32)</f>
        <v>0.62261048722641021</v>
      </c>
    </row>
    <row r="31" spans="1:7" x14ac:dyDescent="0.35">
      <c r="A31">
        <v>2000</v>
      </c>
      <c r="B31">
        <f>+AVERAGE(temp1_90pct!E33:N33)</f>
        <v>5.8778254058092602E-2</v>
      </c>
      <c r="C31">
        <f>+COVAR(temp1_90pct!E33:N33,temp1_90pct!O33:X33)</f>
        <v>-3.5579109016540197E-2</v>
      </c>
      <c r="D31">
        <f t="shared" si="2"/>
        <v>2.3199145041552405E-2</v>
      </c>
      <c r="E31">
        <f>+CORREL(temp1_90pct!E33:N33,temp1_90pct!O33:X33)</f>
        <v>-0.72383907663292912</v>
      </c>
      <c r="F31">
        <f>STDEV(temp1_90pct!E33:N33)</f>
        <v>8.6078516297706478E-2</v>
      </c>
      <c r="G31">
        <f>+STDEV(temp1_90pct!O33:X33)</f>
        <v>0.63447682145032047</v>
      </c>
    </row>
    <row r="32" spans="1:7" x14ac:dyDescent="0.35">
      <c r="A32">
        <v>2002</v>
      </c>
      <c r="B32">
        <f>+AVERAGE(temp1_90pct!E34:N34)</f>
        <v>8.4478045332039842E-2</v>
      </c>
      <c r="C32">
        <f>+COVAR(temp1_90pct!E34:N34,temp1_90pct!O34:X34)</f>
        <v>-5.37548661161509E-2</v>
      </c>
      <c r="D32">
        <f t="shared" si="2"/>
        <v>3.0723179215888942E-2</v>
      </c>
      <c r="E32">
        <f>+CORREL(temp1_90pct!E34:N34,temp1_90pct!O34:X34)</f>
        <v>-0.69250577116850953</v>
      </c>
      <c r="F32">
        <f>STDEV(temp1_90pct!E34:N34)</f>
        <v>0.12996444077556166</v>
      </c>
      <c r="G32">
        <f>+STDEV(temp1_90pct!O34:X34)</f>
        <v>0.66363202492891382</v>
      </c>
    </row>
    <row r="33" spans="1:7" x14ac:dyDescent="0.35">
      <c r="A33">
        <v>2004</v>
      </c>
      <c r="B33">
        <f>+AVERAGE(temp1_90pct!E35:N35)</f>
        <v>7.9951389462222341E-2</v>
      </c>
      <c r="C33">
        <f>+COVAR(temp1_90pct!E35:N35,temp1_90pct!O35:X35)</f>
        <v>-5.5446960711151773E-2</v>
      </c>
      <c r="D33">
        <f t="shared" si="2"/>
        <v>2.4504428751070569E-2</v>
      </c>
      <c r="E33">
        <f>+CORREL(temp1_90pct!E35:N35,temp1_90pct!O35:X35)</f>
        <v>-0.68321509177040907</v>
      </c>
      <c r="F33">
        <f>STDEV(temp1_90pct!E35:N35)</f>
        <v>0.13278842704502367</v>
      </c>
      <c r="G33">
        <f>+STDEV(temp1_90pct!O35:X35)</f>
        <v>0.67907471275473419</v>
      </c>
    </row>
    <row r="34" spans="1:7" x14ac:dyDescent="0.35">
      <c r="A34">
        <v>2006</v>
      </c>
      <c r="B34">
        <f>+AVERAGE(temp1_90pct!E36:N36)</f>
        <v>5.7218501374250177E-2</v>
      </c>
      <c r="C34">
        <f>+COVAR(temp1_90pct!E36:N36,temp1_90pct!O36:X36)</f>
        <v>-5.0345277401712393E-2</v>
      </c>
      <c r="D34">
        <f t="shared" si="2"/>
        <v>6.8732239725377842E-3</v>
      </c>
      <c r="E34">
        <f>+CORREL(temp1_90pct!E36:N36,temp1_90pct!O36:X36)</f>
        <v>-0.69178164750673055</v>
      </c>
      <c r="F34">
        <f>STDEV(temp1_90pct!E36:N36)</f>
        <v>0.1171142354590422</v>
      </c>
      <c r="G34">
        <f>+STDEV(temp1_90pct!O36:X36)</f>
        <v>0.69045837977762303</v>
      </c>
    </row>
    <row r="35" spans="1:7" x14ac:dyDescent="0.35">
      <c r="A35">
        <v>2008</v>
      </c>
      <c r="B35">
        <f>+AVERAGE(temp1_90pct!E37:N37)</f>
        <v>6.499224647400427E-2</v>
      </c>
      <c r="C35">
        <f>+COVAR(temp1_90pct!E37:N37,temp1_90pct!O37:X37)</f>
        <v>-5.9554933212010067E-2</v>
      </c>
      <c r="D35">
        <f t="shared" si="2"/>
        <v>5.4373132619942033E-3</v>
      </c>
      <c r="E35">
        <f>+CORREL(temp1_90pct!E37:N37,temp1_90pct!O37:X37)</f>
        <v>-0.64859604617179223</v>
      </c>
      <c r="F35">
        <f>STDEV(temp1_90pct!E37:N37)</f>
        <v>0.14584999138513302</v>
      </c>
      <c r="G35">
        <f>+STDEV(temp1_90pct!O37:X37)</f>
        <v>0.69951096701402338</v>
      </c>
    </row>
    <row r="36" spans="1:7" x14ac:dyDescent="0.35">
      <c r="A36">
        <v>2010</v>
      </c>
      <c r="B36">
        <f>+AVERAGE(temp1_90pct!E38:N38)</f>
        <v>0.14563992660394662</v>
      </c>
      <c r="C36">
        <f>+COVAR(temp1_90pct!E38:N38,temp1_90pct!O38:X38)</f>
        <v>-0.1097931689796013</v>
      </c>
      <c r="D36">
        <f t="shared" si="2"/>
        <v>3.5846757624345318E-2</v>
      </c>
      <c r="E36">
        <f>+CORREL(temp1_90pct!E38:N38,temp1_90pct!O38:X38)</f>
        <v>-0.60890714307338634</v>
      </c>
      <c r="F36">
        <f>STDEV(temp1_90pct!E38:N38)</f>
        <v>0.27138947664972585</v>
      </c>
      <c r="G36">
        <f>+STDEV(temp1_90pct!O38:X38)</f>
        <v>0.73822498323643515</v>
      </c>
    </row>
    <row r="37" spans="1:7" x14ac:dyDescent="0.35">
      <c r="A37">
        <v>2012</v>
      </c>
      <c r="B37">
        <f>+AVERAGE(temp1_90pct!E39:N39)</f>
        <v>0.13663289268101417</v>
      </c>
      <c r="C37">
        <f>+COVAR(temp1_90pct!E39:N39,temp1_90pct!O39:X39)</f>
        <v>-9.9399475970530268E-2</v>
      </c>
      <c r="D37">
        <f t="shared" si="2"/>
        <v>3.7233416710483899E-2</v>
      </c>
      <c r="E37">
        <f>+CORREL(temp1_90pct!E39:N39,temp1_90pct!O39:X39)</f>
        <v>-0.61017639586436101</v>
      </c>
      <c r="F37">
        <f>STDEV(temp1_90pct!E39:N39)</f>
        <v>0.24732092560032329</v>
      </c>
      <c r="G37">
        <f>+STDEV(temp1_90pct!O39:X39)</f>
        <v>0.73185546276626379</v>
      </c>
    </row>
    <row r="38" spans="1:7" x14ac:dyDescent="0.35">
      <c r="A38">
        <v>2014</v>
      </c>
      <c r="B38">
        <f>+AVERAGE(temp1_90pct!E40:N40)</f>
        <v>0.11576414800099821</v>
      </c>
      <c r="C38">
        <f>+COVAR(temp1_90pct!E40:N40,temp1_90pct!O40:X40)</f>
        <v>-7.6017123992762989E-2</v>
      </c>
      <c r="D38">
        <f t="shared" si="2"/>
        <v>3.9747024008235224E-2</v>
      </c>
      <c r="E38">
        <f>+CORREL(temp1_90pct!E40:N40,temp1_90pct!O40:X40)</f>
        <v>-0.63229275894738013</v>
      </c>
      <c r="F38">
        <f>STDEV(temp1_90pct!E40:N40)</f>
        <v>0.18292811317922697</v>
      </c>
      <c r="G38">
        <f>+STDEV(temp1_90pct!O40:X40)</f>
        <v>0.73024780806531753</v>
      </c>
    </row>
  </sheetData>
  <pageMargins left="0.7" right="0.7" top="0.75" bottom="0.75" header="0.3" footer="0.3"/>
  <ignoredErrors>
    <ignoredError sqref="B2:G38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C863-BE0E-4B9B-B4C0-067D22937AF5}">
  <dimension ref="A1:G38"/>
  <sheetViews>
    <sheetView topLeftCell="C7" workbookViewId="0">
      <selection activeCell="P14" sqref="P14"/>
    </sheetView>
  </sheetViews>
  <sheetFormatPr defaultRowHeight="14.5" x14ac:dyDescent="0.35"/>
  <sheetData>
    <row r="1" spans="1:7" x14ac:dyDescent="0.35">
      <c r="B1" t="s">
        <v>33</v>
      </c>
      <c r="C1" t="s">
        <v>36</v>
      </c>
      <c r="D1" t="s">
        <v>35</v>
      </c>
      <c r="E1" t="s">
        <v>34</v>
      </c>
      <c r="F1" t="s">
        <v>36</v>
      </c>
      <c r="G1" t="s">
        <v>35</v>
      </c>
    </row>
    <row r="2" spans="1:7" x14ac:dyDescent="0.35">
      <c r="A2">
        <v>1967</v>
      </c>
      <c r="B2">
        <v>4.9857538389898488E-2</v>
      </c>
      <c r="C2">
        <v>4.7094478533855059E-2</v>
      </c>
      <c r="D2">
        <v>5.8472337034429639E-2</v>
      </c>
      <c r="F2">
        <f>+C2-$B2</f>
        <v>-2.7630598560434289E-3</v>
      </c>
      <c r="G2">
        <f>+D2-$B2</f>
        <v>8.6147986445311506E-3</v>
      </c>
    </row>
    <row r="3" spans="1:7" x14ac:dyDescent="0.35">
      <c r="A3">
        <v>1968</v>
      </c>
      <c r="B3">
        <v>4.7403562748995216E-2</v>
      </c>
      <c r="C3">
        <v>4.4971174699662893E-2</v>
      </c>
      <c r="D3">
        <v>6.0202405398336226E-2</v>
      </c>
      <c r="F3">
        <f t="shared" ref="F3:F38" si="0">+C3-$B3</f>
        <v>-2.4323880493323236E-3</v>
      </c>
      <c r="G3">
        <f t="shared" ref="G3:G38" si="1">+D3-$B3</f>
        <v>1.2798842649341009E-2</v>
      </c>
    </row>
    <row r="4" spans="1:7" x14ac:dyDescent="0.35">
      <c r="A4">
        <v>1969</v>
      </c>
      <c r="B4">
        <v>5.1917556137712692E-2</v>
      </c>
      <c r="C4">
        <v>4.9306045359060066E-2</v>
      </c>
      <c r="D4">
        <v>5.996745798210313E-2</v>
      </c>
      <c r="F4">
        <f t="shared" si="0"/>
        <v>-2.6115107786526259E-3</v>
      </c>
      <c r="G4">
        <f t="shared" si="1"/>
        <v>8.0499018443904377E-3</v>
      </c>
    </row>
    <row r="5" spans="1:7" x14ac:dyDescent="0.35">
      <c r="A5">
        <v>1970</v>
      </c>
      <c r="B5">
        <v>4.7416242058701992E-2</v>
      </c>
      <c r="C5">
        <v>4.4962720141227923E-2</v>
      </c>
      <c r="D5">
        <v>5.2226743761538699E-2</v>
      </c>
      <c r="F5">
        <f t="shared" si="0"/>
        <v>-2.4535219174740691E-3</v>
      </c>
      <c r="G5">
        <f t="shared" si="1"/>
        <v>4.8105017028367072E-3</v>
      </c>
    </row>
    <row r="6" spans="1:7" x14ac:dyDescent="0.35">
      <c r="A6">
        <v>1971</v>
      </c>
      <c r="B6">
        <v>3.2094376749694196E-2</v>
      </c>
      <c r="C6">
        <v>2.9516169429099012E-2</v>
      </c>
      <c r="D6">
        <v>3.7383210310119958E-2</v>
      </c>
      <c r="F6">
        <f t="shared" si="0"/>
        <v>-2.5782073205951848E-3</v>
      </c>
      <c r="G6">
        <f t="shared" si="1"/>
        <v>5.2888335604257611E-3</v>
      </c>
    </row>
    <row r="7" spans="1:7" x14ac:dyDescent="0.35">
      <c r="A7">
        <v>1972</v>
      </c>
      <c r="B7">
        <v>2.9244325123564289E-2</v>
      </c>
      <c r="C7">
        <v>2.7602549190289996E-2</v>
      </c>
      <c r="D7">
        <v>3.3789752007610287E-2</v>
      </c>
      <c r="F7">
        <f t="shared" si="0"/>
        <v>-1.6417759332742927E-3</v>
      </c>
      <c r="G7">
        <f t="shared" si="1"/>
        <v>4.5454268840459978E-3</v>
      </c>
    </row>
    <row r="8" spans="1:7" x14ac:dyDescent="0.35">
      <c r="A8">
        <v>1973</v>
      </c>
      <c r="B8">
        <v>2.3759511005394911E-2</v>
      </c>
      <c r="C8">
        <v>2.1664129209841704E-2</v>
      </c>
      <c r="D8">
        <v>3.1434327255547817E-2</v>
      </c>
      <c r="F8">
        <f t="shared" si="0"/>
        <v>-2.095381795553207E-3</v>
      </c>
      <c r="G8">
        <f t="shared" si="1"/>
        <v>7.6748162501529063E-3</v>
      </c>
    </row>
    <row r="9" spans="1:7" x14ac:dyDescent="0.35">
      <c r="A9">
        <v>1974</v>
      </c>
      <c r="B9">
        <v>3.6266085300226597E-2</v>
      </c>
      <c r="C9">
        <v>3.3868852740567716E-2</v>
      </c>
      <c r="D9">
        <v>4.7202543155747304E-2</v>
      </c>
      <c r="F9">
        <f t="shared" si="0"/>
        <v>-2.3972325596588809E-3</v>
      </c>
      <c r="G9">
        <f t="shared" si="1"/>
        <v>1.0936457855520706E-2</v>
      </c>
    </row>
    <row r="10" spans="1:7" x14ac:dyDescent="0.35">
      <c r="A10">
        <v>1975</v>
      </c>
      <c r="B10">
        <v>4.539314869991689E-2</v>
      </c>
      <c r="C10">
        <v>4.3381275072949609E-2</v>
      </c>
      <c r="D10">
        <v>5.8121282557920165E-2</v>
      </c>
      <c r="F10">
        <f t="shared" si="0"/>
        <v>-2.011873626967281E-3</v>
      </c>
      <c r="G10">
        <f t="shared" si="1"/>
        <v>1.2728133858003275E-2</v>
      </c>
    </row>
    <row r="11" spans="1:7" x14ac:dyDescent="0.35">
      <c r="A11">
        <v>1976</v>
      </c>
      <c r="B11">
        <v>2.9012663304586989E-2</v>
      </c>
      <c r="C11">
        <v>2.7063530651039516E-2</v>
      </c>
      <c r="D11">
        <v>3.8437607476665366E-2</v>
      </c>
      <c r="F11">
        <f t="shared" si="0"/>
        <v>-1.9491326535474723E-3</v>
      </c>
      <c r="G11">
        <f t="shared" si="1"/>
        <v>9.4249441720783769E-3</v>
      </c>
    </row>
    <row r="12" spans="1:7" x14ac:dyDescent="0.35">
      <c r="A12">
        <v>1977</v>
      </c>
      <c r="B12">
        <v>2.0208554709979211E-2</v>
      </c>
      <c r="C12">
        <v>1.7570827477580639E-2</v>
      </c>
      <c r="D12">
        <v>2.8057796994863826E-2</v>
      </c>
      <c r="F12">
        <f t="shared" si="0"/>
        <v>-2.637727232398572E-3</v>
      </c>
      <c r="G12">
        <f t="shared" si="1"/>
        <v>7.8492422848846152E-3</v>
      </c>
    </row>
    <row r="13" spans="1:7" x14ac:dyDescent="0.35">
      <c r="A13">
        <v>1978</v>
      </c>
      <c r="B13">
        <v>7.8142026238665965E-3</v>
      </c>
      <c r="C13">
        <v>6.8527439012841408E-3</v>
      </c>
      <c r="D13">
        <v>7.8785530278476859E-3</v>
      </c>
      <c r="F13">
        <f t="shared" si="0"/>
        <v>-9.6145872258245578E-4</v>
      </c>
      <c r="G13">
        <f t="shared" si="1"/>
        <v>6.4350403981089377E-5</v>
      </c>
    </row>
    <row r="14" spans="1:7" x14ac:dyDescent="0.35">
      <c r="A14">
        <v>1979</v>
      </c>
      <c r="B14">
        <v>9.5163015033460086E-3</v>
      </c>
      <c r="C14">
        <v>7.1665472033505487E-3</v>
      </c>
      <c r="D14">
        <v>1.122818651872368E-2</v>
      </c>
      <c r="F14">
        <f t="shared" si="0"/>
        <v>-2.3497542999954598E-3</v>
      </c>
      <c r="G14">
        <f t="shared" si="1"/>
        <v>1.7118850153776712E-3</v>
      </c>
    </row>
    <row r="15" spans="1:7" x14ac:dyDescent="0.35">
      <c r="A15">
        <v>1980</v>
      </c>
      <c r="B15">
        <v>2.8570888484617599E-2</v>
      </c>
      <c r="C15">
        <v>2.7040169224999404E-2</v>
      </c>
      <c r="D15">
        <v>3.094628136115754E-2</v>
      </c>
      <c r="F15">
        <f t="shared" si="0"/>
        <v>-1.5307192596181948E-3</v>
      </c>
      <c r="G15">
        <f t="shared" si="1"/>
        <v>2.3753928765399418E-3</v>
      </c>
    </row>
    <row r="16" spans="1:7" x14ac:dyDescent="0.35">
      <c r="A16">
        <v>1981</v>
      </c>
      <c r="B16">
        <v>3.6835953708430597E-2</v>
      </c>
      <c r="C16">
        <v>3.4781625145800854E-2</v>
      </c>
      <c r="D16">
        <v>3.800871493066392E-2</v>
      </c>
      <c r="F16">
        <f t="shared" si="0"/>
        <v>-2.0543285626297425E-3</v>
      </c>
      <c r="G16">
        <f t="shared" si="1"/>
        <v>1.1727612222333234E-3</v>
      </c>
    </row>
    <row r="17" spans="1:7" x14ac:dyDescent="0.35">
      <c r="A17">
        <v>1982</v>
      </c>
      <c r="B17">
        <v>4.080671319652221E-2</v>
      </c>
      <c r="C17">
        <v>3.8577885393195038E-2</v>
      </c>
      <c r="D17">
        <v>4.8212565696208846E-2</v>
      </c>
      <c r="F17">
        <f t="shared" si="0"/>
        <v>-2.2288278033271713E-3</v>
      </c>
      <c r="G17">
        <f t="shared" si="1"/>
        <v>7.4058524996866368E-3</v>
      </c>
    </row>
    <row r="18" spans="1:7" x14ac:dyDescent="0.35">
      <c r="A18">
        <v>1983</v>
      </c>
      <c r="B18">
        <v>4.6716700721813012E-2</v>
      </c>
      <c r="C18">
        <v>4.4753723796823928E-2</v>
      </c>
      <c r="D18">
        <v>4.669810628670331E-2</v>
      </c>
      <c r="F18">
        <f t="shared" si="0"/>
        <v>-1.9629769249890835E-3</v>
      </c>
      <c r="G18">
        <f t="shared" si="1"/>
        <v>-1.859443510970199E-5</v>
      </c>
    </row>
    <row r="19" spans="1:7" x14ac:dyDescent="0.35">
      <c r="A19">
        <v>1984</v>
      </c>
      <c r="B19">
        <v>3.4461146178212207E-2</v>
      </c>
      <c r="C19">
        <v>3.1997421658862685E-2</v>
      </c>
      <c r="D19">
        <v>3.6974310485786512E-2</v>
      </c>
      <c r="F19">
        <f t="shared" si="0"/>
        <v>-2.4637245193495222E-3</v>
      </c>
      <c r="G19">
        <f t="shared" si="1"/>
        <v>2.5131643075743046E-3</v>
      </c>
    </row>
    <row r="20" spans="1:7" x14ac:dyDescent="0.35">
      <c r="A20">
        <v>1985</v>
      </c>
      <c r="B20">
        <v>2.8024913308200797E-2</v>
      </c>
      <c r="C20">
        <v>2.5821011517465291E-2</v>
      </c>
      <c r="D20">
        <v>3.3985951737420916E-2</v>
      </c>
      <c r="F20">
        <f t="shared" si="0"/>
        <v>-2.203901790735506E-3</v>
      </c>
      <c r="G20">
        <f t="shared" si="1"/>
        <v>5.9610384292201196E-3</v>
      </c>
    </row>
    <row r="21" spans="1:7" x14ac:dyDescent="0.35">
      <c r="A21">
        <v>1986</v>
      </c>
      <c r="B21">
        <v>2.2457379034283791E-2</v>
      </c>
      <c r="C21">
        <v>2.0340478168288736E-2</v>
      </c>
      <c r="D21">
        <v>3.2202370527928612E-2</v>
      </c>
      <c r="F21">
        <f t="shared" si="0"/>
        <v>-2.1169008659950549E-3</v>
      </c>
      <c r="G21">
        <f t="shared" si="1"/>
        <v>9.7449914936448209E-3</v>
      </c>
    </row>
    <row r="22" spans="1:7" x14ac:dyDescent="0.35">
      <c r="A22">
        <v>1987</v>
      </c>
      <c r="B22">
        <v>8.5429316801659896E-3</v>
      </c>
      <c r="C22">
        <v>7.9297689974143631E-3</v>
      </c>
      <c r="D22">
        <v>2.1895360919939329E-2</v>
      </c>
      <c r="F22">
        <f t="shared" si="0"/>
        <v>-6.131626827516265E-4</v>
      </c>
      <c r="G22">
        <f t="shared" si="1"/>
        <v>1.3352429239773339E-2</v>
      </c>
    </row>
    <row r="23" spans="1:7" x14ac:dyDescent="0.35">
      <c r="A23">
        <v>1988</v>
      </c>
      <c r="B23">
        <v>8.5090294542149933E-3</v>
      </c>
      <c r="C23">
        <v>7.5358365950379744E-3</v>
      </c>
      <c r="D23">
        <v>2.6182472189356293E-2</v>
      </c>
      <c r="F23">
        <f t="shared" si="0"/>
        <v>-9.7319285917701892E-4</v>
      </c>
      <c r="G23">
        <f t="shared" si="1"/>
        <v>1.76734427351413E-2</v>
      </c>
    </row>
    <row r="24" spans="1:7" x14ac:dyDescent="0.35">
      <c r="A24">
        <v>1989</v>
      </c>
      <c r="B24">
        <v>1.3108785211734794E-2</v>
      </c>
      <c r="C24">
        <v>1.2208648006695601E-2</v>
      </c>
      <c r="D24">
        <v>2.4463823024158823E-2</v>
      </c>
      <c r="F24">
        <f t="shared" si="0"/>
        <v>-9.0013720503919273E-4</v>
      </c>
      <c r="G24">
        <f t="shared" si="1"/>
        <v>1.1355037812424029E-2</v>
      </c>
    </row>
    <row r="25" spans="1:7" x14ac:dyDescent="0.35">
      <c r="A25">
        <v>1990</v>
      </c>
      <c r="B25">
        <v>2.0746506338775412E-2</v>
      </c>
      <c r="C25">
        <v>2.0004122263387464E-2</v>
      </c>
      <c r="D25">
        <v>2.9549042489201906E-2</v>
      </c>
      <c r="F25">
        <f t="shared" si="0"/>
        <v>-7.4238407538794807E-4</v>
      </c>
      <c r="G25">
        <f t="shared" si="1"/>
        <v>8.8025361504264939E-3</v>
      </c>
    </row>
    <row r="26" spans="1:7" x14ac:dyDescent="0.35">
      <c r="A26">
        <v>1991</v>
      </c>
      <c r="B26">
        <v>2.6326779851322202E-2</v>
      </c>
      <c r="C26">
        <v>2.4512585440973064E-2</v>
      </c>
      <c r="D26">
        <v>3.3847364094914692E-2</v>
      </c>
      <c r="F26">
        <f t="shared" si="0"/>
        <v>-1.8141944103491382E-3</v>
      </c>
      <c r="G26">
        <f t="shared" si="1"/>
        <v>7.5205842435924902E-3</v>
      </c>
    </row>
    <row r="27" spans="1:7" x14ac:dyDescent="0.35">
      <c r="A27">
        <v>1992</v>
      </c>
      <c r="B27">
        <v>2.4696934229376404E-2</v>
      </c>
      <c r="C27">
        <v>2.2565245751641153E-2</v>
      </c>
      <c r="D27">
        <v>3.7414319912070289E-2</v>
      </c>
      <c r="F27">
        <f t="shared" si="0"/>
        <v>-2.1316884777352503E-3</v>
      </c>
      <c r="G27">
        <f t="shared" si="1"/>
        <v>1.2717385682693885E-2</v>
      </c>
    </row>
    <row r="28" spans="1:7" x14ac:dyDescent="0.35">
      <c r="A28">
        <v>1994</v>
      </c>
      <c r="B28">
        <v>4.5631336230657002E-2</v>
      </c>
      <c r="C28">
        <v>4.3990924003726319E-2</v>
      </c>
      <c r="D28">
        <v>5.3980868293485015E-2</v>
      </c>
      <c r="F28">
        <f t="shared" si="0"/>
        <v>-1.6404122269306834E-3</v>
      </c>
      <c r="G28">
        <f t="shared" si="1"/>
        <v>8.3495320628280134E-3</v>
      </c>
    </row>
    <row r="29" spans="1:7" x14ac:dyDescent="0.35">
      <c r="A29">
        <v>1996</v>
      </c>
      <c r="B29">
        <v>4.4794841562789782E-2</v>
      </c>
      <c r="C29">
        <v>4.2817171241914358E-2</v>
      </c>
      <c r="D29">
        <v>5.3112998661825062E-2</v>
      </c>
      <c r="F29">
        <f t="shared" si="0"/>
        <v>-1.9776703208754243E-3</v>
      </c>
      <c r="G29">
        <f t="shared" si="1"/>
        <v>8.3181570990352796E-3</v>
      </c>
    </row>
    <row r="30" spans="1:7" x14ac:dyDescent="0.35">
      <c r="A30">
        <v>1998</v>
      </c>
      <c r="B30">
        <v>1.9419726657371003E-2</v>
      </c>
      <c r="C30">
        <v>1.7542738114114415E-2</v>
      </c>
      <c r="D30">
        <v>3.2623926563144556E-2</v>
      </c>
      <c r="F30">
        <f t="shared" si="0"/>
        <v>-1.8769885432565886E-3</v>
      </c>
      <c r="G30">
        <f t="shared" si="1"/>
        <v>1.3204199905773553E-2</v>
      </c>
    </row>
    <row r="31" spans="1:7" x14ac:dyDescent="0.35">
      <c r="A31">
        <v>2000</v>
      </c>
      <c r="B31">
        <v>1.7481892647224009E-2</v>
      </c>
      <c r="C31">
        <v>1.690670858966899E-2</v>
      </c>
      <c r="D31">
        <v>2.3199145041552405E-2</v>
      </c>
      <c r="F31">
        <f t="shared" si="0"/>
        <v>-5.751840575550192E-4</v>
      </c>
      <c r="G31">
        <f t="shared" si="1"/>
        <v>5.7172523943283954E-3</v>
      </c>
    </row>
    <row r="32" spans="1:7" x14ac:dyDescent="0.35">
      <c r="A32">
        <v>2002</v>
      </c>
      <c r="B32">
        <v>1.7025372103789405E-2</v>
      </c>
      <c r="C32">
        <v>1.540164863769037E-2</v>
      </c>
      <c r="D32">
        <v>3.0723179215888942E-2</v>
      </c>
      <c r="F32">
        <f t="shared" si="0"/>
        <v>-1.6237234660990349E-3</v>
      </c>
      <c r="G32">
        <f t="shared" si="1"/>
        <v>1.3697807112099537E-2</v>
      </c>
    </row>
    <row r="33" spans="1:7" x14ac:dyDescent="0.35">
      <c r="A33">
        <v>2004</v>
      </c>
      <c r="B33">
        <v>8.0878081934857987E-3</v>
      </c>
      <c r="C33">
        <v>6.5583929127779883E-3</v>
      </c>
      <c r="D33">
        <v>2.4504428751070569E-2</v>
      </c>
      <c r="F33">
        <f t="shared" si="0"/>
        <v>-1.5294152807078104E-3</v>
      </c>
      <c r="G33">
        <f t="shared" si="1"/>
        <v>1.641662055758477E-2</v>
      </c>
    </row>
    <row r="34" spans="1:7" x14ac:dyDescent="0.35">
      <c r="A34">
        <v>2006</v>
      </c>
      <c r="B34">
        <v>-8.2357565595160068E-3</v>
      </c>
      <c r="C34">
        <v>-8.9927109113759965E-3</v>
      </c>
      <c r="D34">
        <v>6.8732239725377842E-3</v>
      </c>
      <c r="F34">
        <f t="shared" si="0"/>
        <v>-7.5695435185998972E-4</v>
      </c>
      <c r="G34">
        <f t="shared" si="1"/>
        <v>1.5108980532053791E-2</v>
      </c>
    </row>
    <row r="35" spans="1:7" x14ac:dyDescent="0.35">
      <c r="A35">
        <v>2008</v>
      </c>
      <c r="B35">
        <v>7.361558630763973E-4</v>
      </c>
      <c r="C35">
        <v>-5.7956010774456654E-4</v>
      </c>
      <c r="D35">
        <v>5.4373132619942033E-3</v>
      </c>
      <c r="F35">
        <f t="shared" si="0"/>
        <v>-1.3157159708209638E-3</v>
      </c>
      <c r="G35">
        <f t="shared" si="1"/>
        <v>4.701157398917806E-3</v>
      </c>
    </row>
    <row r="36" spans="1:7" x14ac:dyDescent="0.35">
      <c r="A36">
        <v>2010</v>
      </c>
      <c r="B36">
        <v>2.6057686270358968E-2</v>
      </c>
      <c r="C36">
        <v>2.5696290763226728E-2</v>
      </c>
      <c r="D36">
        <v>3.5846757624345318E-2</v>
      </c>
      <c r="F36">
        <f t="shared" si="0"/>
        <v>-3.6139550713223945E-4</v>
      </c>
      <c r="G36">
        <f t="shared" si="1"/>
        <v>9.7890713539863505E-3</v>
      </c>
    </row>
    <row r="37" spans="1:7" x14ac:dyDescent="0.35">
      <c r="A37">
        <v>2012</v>
      </c>
      <c r="B37">
        <v>2.2956140145466111E-2</v>
      </c>
      <c r="C37">
        <v>2.2289450903795867E-2</v>
      </c>
      <c r="D37">
        <v>3.7233416710483899E-2</v>
      </c>
      <c r="F37">
        <f t="shared" si="0"/>
        <v>-6.666892416702444E-4</v>
      </c>
      <c r="G37">
        <f t="shared" si="1"/>
        <v>1.4277276565017788E-2</v>
      </c>
    </row>
    <row r="38" spans="1:7" x14ac:dyDescent="0.35">
      <c r="A38">
        <v>2014</v>
      </c>
      <c r="B38">
        <v>3.22344920772E-2</v>
      </c>
      <c r="C38">
        <v>3.1782492093608797E-2</v>
      </c>
      <c r="D38">
        <v>3.9747024008235224E-2</v>
      </c>
      <c r="F38">
        <f t="shared" si="0"/>
        <v>-4.5199998359120308E-4</v>
      </c>
      <c r="G38">
        <f t="shared" si="1"/>
        <v>7.512531931035224E-3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DE9-1761-4797-ABE9-CAF99532750E}">
  <dimension ref="A1:S38"/>
  <sheetViews>
    <sheetView tabSelected="1" topLeftCell="V13" zoomScaleNormal="100" workbookViewId="0">
      <selection activeCell="AF36" sqref="AF36"/>
    </sheetView>
  </sheetViews>
  <sheetFormatPr defaultRowHeight="14.5" x14ac:dyDescent="0.35"/>
  <sheetData>
    <row r="1" spans="1:19" x14ac:dyDescent="0.35">
      <c r="A1" t="s">
        <v>33</v>
      </c>
      <c r="B1" t="s">
        <v>0</v>
      </c>
      <c r="C1" t="s">
        <v>1</v>
      </c>
      <c r="D1" t="s">
        <v>2</v>
      </c>
      <c r="E1" t="s">
        <v>31</v>
      </c>
      <c r="F1" t="s">
        <v>0</v>
      </c>
      <c r="G1" t="s">
        <v>1</v>
      </c>
      <c r="H1" t="s">
        <v>2</v>
      </c>
      <c r="I1" t="s">
        <v>0</v>
      </c>
      <c r="J1" t="s">
        <v>1</v>
      </c>
      <c r="K1" t="s">
        <v>2</v>
      </c>
      <c r="M1" t="s">
        <v>32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</row>
    <row r="2" spans="1:19" x14ac:dyDescent="0.35">
      <c r="A2">
        <v>1967</v>
      </c>
      <c r="B2">
        <v>8.592371E-2</v>
      </c>
      <c r="C2">
        <v>-3.6066171610101512E-2</v>
      </c>
      <c r="D2">
        <v>4.9857538389898488E-2</v>
      </c>
      <c r="F2">
        <v>5.9174331221264143E-2</v>
      </c>
      <c r="G2">
        <v>-1.2079852687409085E-2</v>
      </c>
      <c r="H2">
        <v>4.7094478533855059E-2</v>
      </c>
      <c r="I2">
        <f>+F2-B2</f>
        <v>-2.6749378778735858E-2</v>
      </c>
      <c r="J2">
        <f t="shared" ref="J2:K17" si="0">+G2-C2</f>
        <v>2.3986318922692429E-2</v>
      </c>
      <c r="K2">
        <f>+H2-D2</f>
        <v>-2.7630598560434289E-3</v>
      </c>
      <c r="N2">
        <v>9.5708283653308412E-2</v>
      </c>
      <c r="O2">
        <v>-3.7235946618878774E-2</v>
      </c>
      <c r="P2">
        <v>5.8472337034429639E-2</v>
      </c>
      <c r="Q2">
        <f>+N2-B2</f>
        <v>9.7845736533084121E-3</v>
      </c>
      <c r="R2">
        <f t="shared" ref="R2:S17" si="1">+O2-C2</f>
        <v>-1.1697750087772615E-3</v>
      </c>
      <c r="S2">
        <f t="shared" si="1"/>
        <v>8.6147986445311506E-3</v>
      </c>
    </row>
    <row r="3" spans="1:19" x14ac:dyDescent="0.35">
      <c r="A3">
        <v>1968</v>
      </c>
      <c r="B3">
        <v>8.2315090000000007E-2</v>
      </c>
      <c r="C3">
        <v>-3.4911527251004791E-2</v>
      </c>
      <c r="D3">
        <v>4.7403562748995216E-2</v>
      </c>
      <c r="F3">
        <v>6.0025537111902741E-2</v>
      </c>
      <c r="G3">
        <v>-1.505436241223985E-2</v>
      </c>
      <c r="H3">
        <v>4.4971174699662893E-2</v>
      </c>
      <c r="I3">
        <f t="shared" ref="I3:K38" si="2">+F3-B3</f>
        <v>-2.2289552888097267E-2</v>
      </c>
      <c r="J3">
        <f t="shared" si="0"/>
        <v>1.9857164838764943E-2</v>
      </c>
      <c r="K3">
        <f t="shared" si="0"/>
        <v>-2.4323880493323236E-3</v>
      </c>
      <c r="N3">
        <v>9.2266291337178785E-2</v>
      </c>
      <c r="O3">
        <v>-3.206388593884256E-2</v>
      </c>
      <c r="P3">
        <v>6.0202405398336226E-2</v>
      </c>
      <c r="Q3">
        <f t="shared" ref="Q3:S38" si="3">+N3-B3</f>
        <v>9.9512013371787778E-3</v>
      </c>
      <c r="R3">
        <f t="shared" si="1"/>
        <v>2.8476413121622315E-3</v>
      </c>
      <c r="S3">
        <f t="shared" si="1"/>
        <v>1.2798842649341009E-2</v>
      </c>
    </row>
    <row r="4" spans="1:19" x14ac:dyDescent="0.35">
      <c r="A4">
        <v>1969</v>
      </c>
      <c r="B4">
        <v>7.9322389999999993E-2</v>
      </c>
      <c r="C4">
        <v>-2.7404833862287304E-2</v>
      </c>
      <c r="D4">
        <v>5.1917556137712692E-2</v>
      </c>
      <c r="F4">
        <v>6.3397820186896964E-2</v>
      </c>
      <c r="G4">
        <v>-1.4091774827836901E-2</v>
      </c>
      <c r="H4">
        <v>4.9306045359060066E-2</v>
      </c>
      <c r="I4">
        <f t="shared" si="2"/>
        <v>-1.5924569813103029E-2</v>
      </c>
      <c r="J4">
        <f t="shared" si="0"/>
        <v>1.3313059034450403E-2</v>
      </c>
      <c r="K4">
        <f t="shared" si="0"/>
        <v>-2.6115107786526259E-3</v>
      </c>
      <c r="N4">
        <v>8.4835126480211673E-2</v>
      </c>
      <c r="O4">
        <v>-2.4867668498108543E-2</v>
      </c>
      <c r="P4">
        <v>5.996745798210313E-2</v>
      </c>
      <c r="Q4">
        <f t="shared" si="3"/>
        <v>5.5127364802116802E-3</v>
      </c>
      <c r="R4">
        <f t="shared" si="1"/>
        <v>2.537165364178761E-3</v>
      </c>
      <c r="S4">
        <f t="shared" si="1"/>
        <v>8.0499018443904377E-3</v>
      </c>
    </row>
    <row r="5" spans="1:19" x14ac:dyDescent="0.35">
      <c r="A5">
        <v>1970</v>
      </c>
      <c r="B5">
        <v>7.7994309999999983E-2</v>
      </c>
      <c r="C5">
        <v>-3.0578067941297991E-2</v>
      </c>
      <c r="D5">
        <v>4.7416242058701992E-2</v>
      </c>
      <c r="F5">
        <v>5.6930062591773224E-2</v>
      </c>
      <c r="G5">
        <v>-1.1967342450545303E-2</v>
      </c>
      <c r="H5">
        <v>4.4962720141227923E-2</v>
      </c>
      <c r="I5">
        <f t="shared" si="2"/>
        <v>-2.1064247408226759E-2</v>
      </c>
      <c r="J5">
        <f t="shared" si="0"/>
        <v>1.861072549075269E-2</v>
      </c>
      <c r="K5">
        <f t="shared" si="0"/>
        <v>-2.4535219174740691E-3</v>
      </c>
      <c r="N5">
        <v>8.2617618988142683E-2</v>
      </c>
      <c r="O5">
        <v>-3.039087522660398E-2</v>
      </c>
      <c r="P5">
        <v>5.2226743761538699E-2</v>
      </c>
      <c r="Q5">
        <f t="shared" si="3"/>
        <v>4.6233089881426992E-3</v>
      </c>
      <c r="R5">
        <f t="shared" si="1"/>
        <v>1.8719271469401152E-4</v>
      </c>
      <c r="S5">
        <f t="shared" si="1"/>
        <v>4.8105017028367072E-3</v>
      </c>
    </row>
    <row r="6" spans="1:19" x14ac:dyDescent="0.35">
      <c r="A6">
        <v>1971</v>
      </c>
      <c r="B6">
        <v>6.1639429999999995E-2</v>
      </c>
      <c r="C6">
        <v>-2.9545053250305799E-2</v>
      </c>
      <c r="D6">
        <v>3.2094376749694196E-2</v>
      </c>
      <c r="F6">
        <v>4.3478528811812446E-2</v>
      </c>
      <c r="G6">
        <v>-1.3962359382713434E-2</v>
      </c>
      <c r="H6">
        <v>2.9516169429099012E-2</v>
      </c>
      <c r="I6">
        <f t="shared" si="2"/>
        <v>-1.8160901188187549E-2</v>
      </c>
      <c r="J6">
        <f t="shared" si="0"/>
        <v>1.5582693867592364E-2</v>
      </c>
      <c r="K6">
        <f t="shared" si="0"/>
        <v>-2.5782073205951848E-3</v>
      </c>
      <c r="N6">
        <v>6.7925878431297909E-2</v>
      </c>
      <c r="O6">
        <v>-3.0542668121177952E-2</v>
      </c>
      <c r="P6">
        <v>3.7383210310119958E-2</v>
      </c>
      <c r="Q6">
        <f t="shared" si="3"/>
        <v>6.2864484312979141E-3</v>
      </c>
      <c r="R6">
        <f t="shared" si="1"/>
        <v>-9.97614870872153E-4</v>
      </c>
      <c r="S6">
        <f t="shared" si="1"/>
        <v>5.2888335604257611E-3</v>
      </c>
    </row>
    <row r="7" spans="1:19" x14ac:dyDescent="0.35">
      <c r="A7">
        <v>1972</v>
      </c>
      <c r="B7">
        <v>5.422102999999999E-2</v>
      </c>
      <c r="C7">
        <v>-2.4976704876435701E-2</v>
      </c>
      <c r="D7">
        <v>2.9244325123564289E-2</v>
      </c>
      <c r="F7">
        <v>4.017385065682906E-2</v>
      </c>
      <c r="G7">
        <v>-1.2571301466539064E-2</v>
      </c>
      <c r="H7">
        <v>2.7602549190289996E-2</v>
      </c>
      <c r="I7">
        <f t="shared" si="2"/>
        <v>-1.4047179343170929E-2</v>
      </c>
      <c r="J7">
        <f t="shared" si="0"/>
        <v>1.2405403409896636E-2</v>
      </c>
      <c r="K7">
        <f t="shared" si="0"/>
        <v>-1.6417759332742927E-3</v>
      </c>
      <c r="N7">
        <v>5.6311830372909988E-2</v>
      </c>
      <c r="O7">
        <v>-2.2522078365299701E-2</v>
      </c>
      <c r="P7">
        <v>3.3789752007610287E-2</v>
      </c>
      <c r="Q7">
        <f t="shared" si="3"/>
        <v>2.0908003729099983E-3</v>
      </c>
      <c r="R7">
        <f t="shared" si="1"/>
        <v>2.4546265111359995E-3</v>
      </c>
      <c r="S7">
        <f t="shared" si="1"/>
        <v>4.5454268840459978E-3</v>
      </c>
    </row>
    <row r="8" spans="1:19" x14ac:dyDescent="0.35">
      <c r="A8">
        <v>1973</v>
      </c>
      <c r="B8">
        <v>4.8390890000000006E-2</v>
      </c>
      <c r="C8">
        <v>-2.4631378994605095E-2</v>
      </c>
      <c r="D8">
        <v>2.3759511005394911E-2</v>
      </c>
      <c r="F8">
        <v>3.4779468551799322E-2</v>
      </c>
      <c r="G8">
        <v>-1.3115339341957619E-2</v>
      </c>
      <c r="H8">
        <v>2.1664129209841704E-2</v>
      </c>
      <c r="I8">
        <f t="shared" si="2"/>
        <v>-1.3611421448200683E-2</v>
      </c>
      <c r="J8">
        <f t="shared" si="0"/>
        <v>1.1516039652647476E-2</v>
      </c>
      <c r="K8">
        <f t="shared" si="0"/>
        <v>-2.095381795553207E-3</v>
      </c>
      <c r="N8">
        <v>5.3389185554836294E-2</v>
      </c>
      <c r="O8">
        <v>-2.1954858299288473E-2</v>
      </c>
      <c r="P8">
        <v>3.1434327255547817E-2</v>
      </c>
      <c r="Q8">
        <f t="shared" si="3"/>
        <v>4.9982955548362878E-3</v>
      </c>
      <c r="R8">
        <f t="shared" si="1"/>
        <v>2.6765206953166219E-3</v>
      </c>
      <c r="S8">
        <f t="shared" si="1"/>
        <v>7.6748162501529063E-3</v>
      </c>
    </row>
    <row r="9" spans="1:19" x14ac:dyDescent="0.35">
      <c r="A9">
        <v>1974</v>
      </c>
      <c r="B9">
        <v>7.0586159999999995E-2</v>
      </c>
      <c r="C9">
        <v>-3.4320074699773398E-2</v>
      </c>
      <c r="D9">
        <v>3.6266085300226597E-2</v>
      </c>
      <c r="F9">
        <v>5.1382895193493747E-2</v>
      </c>
      <c r="G9">
        <v>-1.7514042452926031E-2</v>
      </c>
      <c r="H9">
        <v>3.3868852740567716E-2</v>
      </c>
      <c r="I9">
        <f t="shared" si="2"/>
        <v>-1.9203264806506248E-2</v>
      </c>
      <c r="J9">
        <f t="shared" si="0"/>
        <v>1.6806032246847367E-2</v>
      </c>
      <c r="K9">
        <f t="shared" si="0"/>
        <v>-2.3972325596588809E-3</v>
      </c>
      <c r="N9">
        <v>7.7910907501370724E-2</v>
      </c>
      <c r="O9">
        <v>-3.0708364345623417E-2</v>
      </c>
      <c r="P9">
        <v>4.7202543155747304E-2</v>
      </c>
      <c r="Q9">
        <f t="shared" si="3"/>
        <v>7.3247475013707292E-3</v>
      </c>
      <c r="R9">
        <f t="shared" si="1"/>
        <v>3.6117103541499808E-3</v>
      </c>
      <c r="S9">
        <f t="shared" si="1"/>
        <v>1.0936457855520706E-2</v>
      </c>
    </row>
    <row r="10" spans="1:19" x14ac:dyDescent="0.35">
      <c r="A10">
        <v>1975</v>
      </c>
      <c r="B10">
        <v>9.1929469999999985E-2</v>
      </c>
      <c r="C10">
        <v>-4.6536321300083096E-2</v>
      </c>
      <c r="D10">
        <v>4.539314869991689E-2</v>
      </c>
      <c r="F10">
        <v>6.5967587771491559E-2</v>
      </c>
      <c r="G10">
        <v>-2.2586312698541951E-2</v>
      </c>
      <c r="H10">
        <v>4.3381275072949609E-2</v>
      </c>
      <c r="I10">
        <f t="shared" si="2"/>
        <v>-2.5961882228508426E-2</v>
      </c>
      <c r="J10">
        <f t="shared" si="0"/>
        <v>2.3950008601541145E-2</v>
      </c>
      <c r="K10">
        <f t="shared" si="0"/>
        <v>-2.011873626967281E-3</v>
      </c>
      <c r="N10">
        <v>9.9017445102902363E-2</v>
      </c>
      <c r="O10">
        <v>-4.0896162544982198E-2</v>
      </c>
      <c r="P10">
        <v>5.8121282557920165E-2</v>
      </c>
      <c r="Q10">
        <f t="shared" si="3"/>
        <v>7.0879751029023774E-3</v>
      </c>
      <c r="R10">
        <f t="shared" si="1"/>
        <v>5.6401587551008978E-3</v>
      </c>
      <c r="S10">
        <f t="shared" si="1"/>
        <v>1.2728133858003275E-2</v>
      </c>
    </row>
    <row r="11" spans="1:19" x14ac:dyDescent="0.35">
      <c r="A11">
        <v>1976</v>
      </c>
      <c r="B11">
        <v>7.4969299999999989E-2</v>
      </c>
      <c r="C11">
        <v>-4.5956636695413E-2</v>
      </c>
      <c r="D11">
        <v>2.9012663304586989E-2</v>
      </c>
      <c r="F11">
        <v>4.6064545247849288E-2</v>
      </c>
      <c r="G11">
        <v>-1.9001014596809772E-2</v>
      </c>
      <c r="H11">
        <v>2.7063530651039516E-2</v>
      </c>
      <c r="I11">
        <f t="shared" si="2"/>
        <v>-2.8904754752150701E-2</v>
      </c>
      <c r="J11">
        <f t="shared" si="0"/>
        <v>2.6955622098603228E-2</v>
      </c>
      <c r="K11">
        <f t="shared" si="0"/>
        <v>-1.9491326535474723E-3</v>
      </c>
      <c r="N11">
        <v>8.4289827052039329E-2</v>
      </c>
      <c r="O11">
        <v>-4.5852219575373963E-2</v>
      </c>
      <c r="P11">
        <v>3.8437607476665366E-2</v>
      </c>
      <c r="Q11">
        <f t="shared" si="3"/>
        <v>9.3205270520393402E-3</v>
      </c>
      <c r="R11">
        <f t="shared" si="1"/>
        <v>1.0441712003903675E-4</v>
      </c>
      <c r="S11">
        <f t="shared" si="1"/>
        <v>9.4249441720783769E-3</v>
      </c>
    </row>
    <row r="12" spans="1:19" x14ac:dyDescent="0.35">
      <c r="A12">
        <v>1977</v>
      </c>
      <c r="B12">
        <v>5.6953930000000007E-2</v>
      </c>
      <c r="C12">
        <v>-3.6745375290020796E-2</v>
      </c>
      <c r="D12">
        <v>2.0208554709979211E-2</v>
      </c>
      <c r="F12">
        <v>3.5290956815640893E-2</v>
      </c>
      <c r="G12">
        <v>-1.7720129338060255E-2</v>
      </c>
      <c r="H12">
        <v>1.7570827477580639E-2</v>
      </c>
      <c r="I12">
        <f t="shared" si="2"/>
        <v>-2.1662973184359113E-2</v>
      </c>
      <c r="J12">
        <f t="shared" si="0"/>
        <v>1.9025245951960541E-2</v>
      </c>
      <c r="K12">
        <f t="shared" si="0"/>
        <v>-2.637727232398572E-3</v>
      </c>
      <c r="N12">
        <v>6.3696455762258866E-2</v>
      </c>
      <c r="O12">
        <v>-3.563865876739504E-2</v>
      </c>
      <c r="P12">
        <v>2.8057796994863826E-2</v>
      </c>
      <c r="Q12">
        <f t="shared" si="3"/>
        <v>6.7425257622588594E-3</v>
      </c>
      <c r="R12">
        <f t="shared" si="1"/>
        <v>1.1067165226257558E-3</v>
      </c>
      <c r="S12">
        <f t="shared" si="1"/>
        <v>7.8492422848846152E-3</v>
      </c>
    </row>
    <row r="13" spans="1:19" x14ac:dyDescent="0.35">
      <c r="A13">
        <v>1978</v>
      </c>
      <c r="B13">
        <v>3.9314719999999991E-2</v>
      </c>
      <c r="C13">
        <v>-3.1500517376133394E-2</v>
      </c>
      <c r="D13">
        <v>7.8142026238665965E-3</v>
      </c>
      <c r="F13">
        <v>1.8290157455101985E-2</v>
      </c>
      <c r="G13">
        <v>-1.1437413553817844E-2</v>
      </c>
      <c r="H13">
        <v>6.8527439012841408E-3</v>
      </c>
      <c r="I13">
        <f t="shared" si="2"/>
        <v>-2.1024562544898005E-2</v>
      </c>
      <c r="J13">
        <f t="shared" si="0"/>
        <v>2.0063103822315548E-2</v>
      </c>
      <c r="K13">
        <f t="shared" si="0"/>
        <v>-9.6145872258245578E-4</v>
      </c>
      <c r="N13">
        <v>4.2628925567682739E-2</v>
      </c>
      <c r="O13">
        <v>-3.4750372539835053E-2</v>
      </c>
      <c r="P13">
        <v>7.8785530278476859E-3</v>
      </c>
      <c r="Q13">
        <f t="shared" si="3"/>
        <v>3.3142055676827487E-3</v>
      </c>
      <c r="R13">
        <f t="shared" si="1"/>
        <v>-3.2498551637016593E-3</v>
      </c>
      <c r="S13">
        <f t="shared" si="1"/>
        <v>6.4350403981089377E-5</v>
      </c>
    </row>
    <row r="14" spans="1:19" x14ac:dyDescent="0.35">
      <c r="A14">
        <v>1979</v>
      </c>
      <c r="B14">
        <v>3.8302740000000009E-2</v>
      </c>
      <c r="C14">
        <v>-2.8786438496654E-2</v>
      </c>
      <c r="D14">
        <v>9.5163015033460086E-3</v>
      </c>
      <c r="F14">
        <v>1.8796611314311318E-2</v>
      </c>
      <c r="G14">
        <v>-1.1630064110960769E-2</v>
      </c>
      <c r="H14">
        <v>7.1665472033505487E-3</v>
      </c>
      <c r="I14">
        <f t="shared" si="2"/>
        <v>-1.9506128685688691E-2</v>
      </c>
      <c r="J14">
        <f t="shared" si="0"/>
        <v>1.7156374385693229E-2</v>
      </c>
      <c r="K14">
        <f t="shared" si="0"/>
        <v>-2.3497542999954598E-3</v>
      </c>
      <c r="N14">
        <v>4.1752327406029147E-2</v>
      </c>
      <c r="O14">
        <v>-3.0524140887305467E-2</v>
      </c>
      <c r="P14">
        <v>1.122818651872368E-2</v>
      </c>
      <c r="Q14">
        <f t="shared" si="3"/>
        <v>3.4495874060291379E-3</v>
      </c>
      <c r="R14">
        <f t="shared" si="1"/>
        <v>-1.7377023906514667E-3</v>
      </c>
      <c r="S14">
        <f t="shared" si="1"/>
        <v>1.7118850153776712E-3</v>
      </c>
    </row>
    <row r="15" spans="1:19" x14ac:dyDescent="0.35">
      <c r="A15">
        <v>1980</v>
      </c>
      <c r="B15">
        <v>6.2118119999999999E-2</v>
      </c>
      <c r="C15">
        <v>-3.35472315153824E-2</v>
      </c>
      <c r="D15">
        <v>2.8570888484617599E-2</v>
      </c>
      <c r="F15">
        <v>4.0137023603656806E-2</v>
      </c>
      <c r="G15">
        <v>-1.3096854378657402E-2</v>
      </c>
      <c r="H15">
        <v>2.7040169224999404E-2</v>
      </c>
      <c r="I15">
        <f t="shared" si="2"/>
        <v>-2.1981096396343193E-2</v>
      </c>
      <c r="J15">
        <f t="shared" si="0"/>
        <v>2.0450377136724998E-2</v>
      </c>
      <c r="K15">
        <f t="shared" si="0"/>
        <v>-1.5307192596181948E-3</v>
      </c>
      <c r="N15">
        <v>6.6573788796132821E-2</v>
      </c>
      <c r="O15">
        <v>-3.5627507434975281E-2</v>
      </c>
      <c r="P15">
        <v>3.094628136115754E-2</v>
      </c>
      <c r="Q15">
        <f t="shared" si="3"/>
        <v>4.4556687961328223E-3</v>
      </c>
      <c r="R15">
        <f t="shared" si="1"/>
        <v>-2.0802759195928805E-3</v>
      </c>
      <c r="S15">
        <f t="shared" si="1"/>
        <v>2.3753928765399418E-3</v>
      </c>
    </row>
    <row r="16" spans="1:19" x14ac:dyDescent="0.35">
      <c r="A16">
        <v>1981</v>
      </c>
      <c r="B16">
        <v>7.7901680000000001E-2</v>
      </c>
      <c r="C16">
        <v>-4.1065726291569404E-2</v>
      </c>
      <c r="D16">
        <v>3.6835953708430597E-2</v>
      </c>
      <c r="F16">
        <v>4.8595937979062295E-2</v>
      </c>
      <c r="G16">
        <v>-1.3814312833261445E-2</v>
      </c>
      <c r="H16">
        <v>3.4781625145800854E-2</v>
      </c>
      <c r="I16">
        <f t="shared" si="2"/>
        <v>-2.9305742020937706E-2</v>
      </c>
      <c r="J16">
        <f t="shared" si="0"/>
        <v>2.725141345830796E-2</v>
      </c>
      <c r="K16">
        <f t="shared" si="0"/>
        <v>-2.0543285626297425E-3</v>
      </c>
      <c r="N16">
        <v>8.2678095527413148E-2</v>
      </c>
      <c r="O16">
        <v>-4.4669380596749228E-2</v>
      </c>
      <c r="P16">
        <v>3.800871493066392E-2</v>
      </c>
      <c r="Q16">
        <f t="shared" si="3"/>
        <v>4.776415527413147E-3</v>
      </c>
      <c r="R16">
        <f t="shared" si="1"/>
        <v>-3.6036543051798237E-3</v>
      </c>
      <c r="S16">
        <f t="shared" si="1"/>
        <v>1.1727612222333234E-3</v>
      </c>
    </row>
    <row r="17" spans="1:19" x14ac:dyDescent="0.35">
      <c r="A17">
        <v>1982</v>
      </c>
      <c r="B17">
        <v>9.1547860000000009E-2</v>
      </c>
      <c r="C17">
        <v>-5.0741146803477799E-2</v>
      </c>
      <c r="D17">
        <v>4.080671319652221E-2</v>
      </c>
      <c r="F17">
        <v>5.6536845280237967E-2</v>
      </c>
      <c r="G17">
        <v>-1.7958959887042932E-2</v>
      </c>
      <c r="H17">
        <v>3.8577885393195038E-2</v>
      </c>
      <c r="I17">
        <f t="shared" si="2"/>
        <v>-3.5011014719762042E-2</v>
      </c>
      <c r="J17">
        <f t="shared" si="0"/>
        <v>3.2782186916434863E-2</v>
      </c>
      <c r="K17">
        <f t="shared" si="0"/>
        <v>-2.2288278033271713E-3</v>
      </c>
      <c r="N17">
        <v>0.10139257146487109</v>
      </c>
      <c r="O17">
        <v>-5.318000576866224E-2</v>
      </c>
      <c r="P17">
        <v>4.8212565696208846E-2</v>
      </c>
      <c r="Q17">
        <f t="shared" si="3"/>
        <v>9.8447114648710782E-3</v>
      </c>
      <c r="R17">
        <f t="shared" si="1"/>
        <v>-2.4388589651844414E-3</v>
      </c>
      <c r="S17">
        <f t="shared" si="1"/>
        <v>7.4058524996866368E-3</v>
      </c>
    </row>
    <row r="18" spans="1:19" x14ac:dyDescent="0.35">
      <c r="A18">
        <v>1983</v>
      </c>
      <c r="B18">
        <v>8.9176600000000009E-2</v>
      </c>
      <c r="C18">
        <v>-4.2459899278186997E-2</v>
      </c>
      <c r="D18">
        <v>4.6716700721813012E-2</v>
      </c>
      <c r="F18">
        <v>6.1465791108030451E-2</v>
      </c>
      <c r="G18">
        <v>-1.6712067311206523E-2</v>
      </c>
      <c r="H18">
        <v>4.4753723796823928E-2</v>
      </c>
      <c r="I18">
        <f t="shared" si="2"/>
        <v>-2.7710808891969557E-2</v>
      </c>
      <c r="J18">
        <f t="shared" si="2"/>
        <v>2.5747831966980474E-2</v>
      </c>
      <c r="K18">
        <f t="shared" si="2"/>
        <v>-1.9629769249890835E-3</v>
      </c>
      <c r="N18">
        <v>9.4202383533647821E-2</v>
      </c>
      <c r="O18">
        <v>-4.7504277246944511E-2</v>
      </c>
      <c r="P18">
        <v>4.669810628670331E-2</v>
      </c>
      <c r="Q18">
        <f t="shared" si="3"/>
        <v>5.0257835336478124E-3</v>
      </c>
      <c r="R18">
        <f t="shared" si="3"/>
        <v>-5.0443779687575144E-3</v>
      </c>
      <c r="S18">
        <f t="shared" si="3"/>
        <v>-1.859443510970199E-5</v>
      </c>
    </row>
    <row r="19" spans="1:19" x14ac:dyDescent="0.35">
      <c r="A19">
        <v>1984</v>
      </c>
      <c r="B19">
        <v>7.5397840000000008E-2</v>
      </c>
      <c r="C19">
        <v>-4.0936693821787801E-2</v>
      </c>
      <c r="D19">
        <v>3.4461146178212207E-2</v>
      </c>
      <c r="F19">
        <v>4.8065698384644182E-2</v>
      </c>
      <c r="G19">
        <v>-1.6068276725781493E-2</v>
      </c>
      <c r="H19">
        <v>3.1997421658862685E-2</v>
      </c>
      <c r="I19">
        <f t="shared" si="2"/>
        <v>-2.7332141615355826E-2</v>
      </c>
      <c r="J19">
        <f t="shared" si="2"/>
        <v>2.4868417096006307E-2</v>
      </c>
      <c r="K19">
        <f t="shared" si="2"/>
        <v>-2.4637245193495222E-3</v>
      </c>
      <c r="N19">
        <v>8.1266453986722317E-2</v>
      </c>
      <c r="O19">
        <v>-4.4292143500935806E-2</v>
      </c>
      <c r="P19">
        <v>3.6974310485786512E-2</v>
      </c>
      <c r="Q19">
        <f t="shared" si="3"/>
        <v>5.8686139867223097E-3</v>
      </c>
      <c r="R19">
        <f t="shared" si="3"/>
        <v>-3.3554496791480051E-3</v>
      </c>
      <c r="S19">
        <f t="shared" si="3"/>
        <v>2.5131643075743046E-3</v>
      </c>
    </row>
    <row r="20" spans="1:19" x14ac:dyDescent="0.35">
      <c r="A20">
        <v>1985</v>
      </c>
      <c r="B20">
        <v>7.6862340000000001E-2</v>
      </c>
      <c r="C20">
        <v>-4.8837426691799204E-2</v>
      </c>
      <c r="D20">
        <v>2.8024913308200797E-2</v>
      </c>
      <c r="F20">
        <v>4.6667545772748564E-2</v>
      </c>
      <c r="G20">
        <v>-2.0846534255283274E-2</v>
      </c>
      <c r="H20">
        <v>2.5821011517465291E-2</v>
      </c>
      <c r="I20">
        <f t="shared" si="2"/>
        <v>-3.0194794227251437E-2</v>
      </c>
      <c r="J20">
        <f t="shared" si="2"/>
        <v>2.7990892436515931E-2</v>
      </c>
      <c r="K20">
        <f t="shared" si="2"/>
        <v>-2.203901790735506E-3</v>
      </c>
      <c r="N20">
        <v>8.4473515411314024E-2</v>
      </c>
      <c r="O20">
        <v>-5.0487563673893107E-2</v>
      </c>
      <c r="P20">
        <v>3.3985951737420916E-2</v>
      </c>
      <c r="Q20">
        <f t="shared" si="3"/>
        <v>7.6111754113140223E-3</v>
      </c>
      <c r="R20">
        <f t="shared" si="3"/>
        <v>-1.6501369820939027E-3</v>
      </c>
      <c r="S20">
        <f t="shared" si="3"/>
        <v>5.9610384292201196E-3</v>
      </c>
    </row>
    <row r="21" spans="1:19" x14ac:dyDescent="0.35">
      <c r="A21">
        <v>1986</v>
      </c>
      <c r="B21">
        <v>7.0873179999999994E-2</v>
      </c>
      <c r="C21">
        <v>-4.8415800965716203E-2</v>
      </c>
      <c r="D21">
        <v>2.2457379034283791E-2</v>
      </c>
      <c r="F21">
        <v>4.2076012945439223E-2</v>
      </c>
      <c r="G21">
        <v>-2.1735534777150487E-2</v>
      </c>
      <c r="H21">
        <v>2.0340478168288736E-2</v>
      </c>
      <c r="I21">
        <f t="shared" si="2"/>
        <v>-2.8797167054560771E-2</v>
      </c>
      <c r="J21">
        <f t="shared" si="2"/>
        <v>2.6680266188565716E-2</v>
      </c>
      <c r="K21">
        <f t="shared" si="2"/>
        <v>-2.1169008659950549E-3</v>
      </c>
      <c r="N21">
        <v>8.2347957759968726E-2</v>
      </c>
      <c r="O21">
        <v>-5.0145587232040115E-2</v>
      </c>
      <c r="P21">
        <v>3.2202370527928612E-2</v>
      </c>
      <c r="Q21">
        <f t="shared" si="3"/>
        <v>1.1474777759968732E-2</v>
      </c>
      <c r="R21">
        <f t="shared" si="3"/>
        <v>-1.7297862663239114E-3</v>
      </c>
      <c r="S21">
        <f t="shared" si="3"/>
        <v>9.7449914936448209E-3</v>
      </c>
    </row>
    <row r="22" spans="1:19" x14ac:dyDescent="0.35">
      <c r="A22">
        <v>1987</v>
      </c>
      <c r="B22">
        <v>5.2320579999999985E-2</v>
      </c>
      <c r="C22">
        <v>-4.3777648319833995E-2</v>
      </c>
      <c r="D22">
        <v>8.5429316801659896E-3</v>
      </c>
      <c r="F22">
        <v>3.0686039729762117E-2</v>
      </c>
      <c r="G22">
        <v>-2.2756270732347754E-2</v>
      </c>
      <c r="H22">
        <v>7.9297689974143631E-3</v>
      </c>
      <c r="I22">
        <f t="shared" si="2"/>
        <v>-2.1634540270237868E-2</v>
      </c>
      <c r="J22">
        <f t="shared" si="2"/>
        <v>2.1021377587486241E-2</v>
      </c>
      <c r="K22">
        <f t="shared" si="2"/>
        <v>-6.131626827516265E-4</v>
      </c>
      <c r="N22">
        <v>5.9371705414231771E-2</v>
      </c>
      <c r="O22">
        <v>-3.7476344494292442E-2</v>
      </c>
      <c r="P22">
        <v>2.1895360919939329E-2</v>
      </c>
      <c r="Q22">
        <f t="shared" si="3"/>
        <v>7.0511254142317861E-3</v>
      </c>
      <c r="R22">
        <f t="shared" si="3"/>
        <v>6.3013038255415529E-3</v>
      </c>
      <c r="S22">
        <f t="shared" si="3"/>
        <v>1.3352429239773339E-2</v>
      </c>
    </row>
    <row r="23" spans="1:19" x14ac:dyDescent="0.35">
      <c r="A23">
        <v>1988</v>
      </c>
      <c r="B23">
        <v>5.5576739999999993E-2</v>
      </c>
      <c r="C23">
        <v>-4.7067710545784999E-2</v>
      </c>
      <c r="D23">
        <v>8.5090294542149933E-3</v>
      </c>
      <c r="F23">
        <v>3.3405592316939639E-2</v>
      </c>
      <c r="G23">
        <v>-2.5869755721901665E-2</v>
      </c>
      <c r="H23">
        <v>7.5358365950379744E-3</v>
      </c>
      <c r="I23">
        <f t="shared" si="2"/>
        <v>-2.2171147683060353E-2</v>
      </c>
      <c r="J23">
        <f t="shared" si="2"/>
        <v>2.1197954823883335E-2</v>
      </c>
      <c r="K23">
        <f t="shared" si="2"/>
        <v>-9.7319285917701892E-4</v>
      </c>
      <c r="N23">
        <v>6.3035969610214987E-2</v>
      </c>
      <c r="O23">
        <v>-3.6853497420858694E-2</v>
      </c>
      <c r="P23">
        <v>2.6182472189356293E-2</v>
      </c>
      <c r="Q23">
        <f t="shared" si="3"/>
        <v>7.4592296102149944E-3</v>
      </c>
      <c r="R23">
        <f t="shared" si="3"/>
        <v>1.0214213124926305E-2</v>
      </c>
      <c r="S23">
        <f t="shared" si="3"/>
        <v>1.76734427351413E-2</v>
      </c>
    </row>
    <row r="24" spans="1:19" x14ac:dyDescent="0.35">
      <c r="A24">
        <v>1989</v>
      </c>
      <c r="B24">
        <v>4.8776389999999996E-2</v>
      </c>
      <c r="C24">
        <v>-3.5667604788265202E-2</v>
      </c>
      <c r="D24">
        <v>1.3108785211734794E-2</v>
      </c>
      <c r="F24">
        <v>3.2841284135355545E-2</v>
      </c>
      <c r="G24">
        <v>-2.0632636128659943E-2</v>
      </c>
      <c r="H24">
        <v>1.2208648006695601E-2</v>
      </c>
      <c r="I24">
        <f t="shared" si="2"/>
        <v>-1.5935105864644451E-2</v>
      </c>
      <c r="J24">
        <f t="shared" si="2"/>
        <v>1.5034968659605259E-2</v>
      </c>
      <c r="K24">
        <f t="shared" si="2"/>
        <v>-9.0013720503919273E-4</v>
      </c>
      <c r="N24">
        <v>5.5886242826835117E-2</v>
      </c>
      <c r="O24">
        <v>-3.1422419802676294E-2</v>
      </c>
      <c r="P24">
        <v>2.4463823024158823E-2</v>
      </c>
      <c r="Q24">
        <f t="shared" si="3"/>
        <v>7.109852826835121E-3</v>
      </c>
      <c r="R24">
        <f t="shared" si="3"/>
        <v>4.2451849855889082E-3</v>
      </c>
      <c r="S24">
        <f t="shared" si="3"/>
        <v>1.1355037812424029E-2</v>
      </c>
    </row>
    <row r="25" spans="1:19" x14ac:dyDescent="0.35">
      <c r="A25">
        <v>1990</v>
      </c>
      <c r="B25">
        <v>5.1658260000000011E-2</v>
      </c>
      <c r="C25">
        <v>-3.09117536612246E-2</v>
      </c>
      <c r="D25">
        <v>2.0746506338775412E-2</v>
      </c>
      <c r="F25">
        <v>3.5418443023997416E-2</v>
      </c>
      <c r="G25">
        <v>-1.5414320760609954E-2</v>
      </c>
      <c r="H25">
        <v>2.0004122263387464E-2</v>
      </c>
      <c r="I25">
        <f t="shared" si="2"/>
        <v>-1.6239816976002595E-2</v>
      </c>
      <c r="J25">
        <f t="shared" si="2"/>
        <v>1.5497432900614646E-2</v>
      </c>
      <c r="K25">
        <f t="shared" si="2"/>
        <v>-7.4238407538794807E-4</v>
      </c>
      <c r="N25">
        <v>5.7091427559396182E-2</v>
      </c>
      <c r="O25">
        <v>-2.7542385070194277E-2</v>
      </c>
      <c r="P25">
        <v>2.9549042489201906E-2</v>
      </c>
      <c r="Q25">
        <f t="shared" si="3"/>
        <v>5.4331675593961709E-3</v>
      </c>
      <c r="R25">
        <f t="shared" si="3"/>
        <v>3.369368591030323E-3</v>
      </c>
      <c r="S25">
        <f t="shared" si="3"/>
        <v>8.8025361504264939E-3</v>
      </c>
    </row>
    <row r="26" spans="1:19" x14ac:dyDescent="0.35">
      <c r="A26">
        <v>1991</v>
      </c>
      <c r="B26">
        <v>6.0569680000000001E-2</v>
      </c>
      <c r="C26">
        <v>-3.4242900148677799E-2</v>
      </c>
      <c r="D26">
        <v>2.6326779851322202E-2</v>
      </c>
      <c r="F26">
        <v>4.2184324782590335E-2</v>
      </c>
      <c r="G26">
        <v>-1.7671739341617271E-2</v>
      </c>
      <c r="H26">
        <v>2.4512585440973064E-2</v>
      </c>
      <c r="I26">
        <f t="shared" si="2"/>
        <v>-1.8385355217409666E-2</v>
      </c>
      <c r="J26">
        <f t="shared" si="2"/>
        <v>1.6571160807060527E-2</v>
      </c>
      <c r="K26">
        <f t="shared" si="2"/>
        <v>-1.8141944103491382E-3</v>
      </c>
      <c r="N26">
        <v>6.7482061083941017E-2</v>
      </c>
      <c r="O26">
        <v>-3.3634696989026325E-2</v>
      </c>
      <c r="P26">
        <v>3.3847364094914692E-2</v>
      </c>
      <c r="Q26">
        <f t="shared" si="3"/>
        <v>6.912381083941016E-3</v>
      </c>
      <c r="R26">
        <f t="shared" si="3"/>
        <v>6.082031596514742E-4</v>
      </c>
      <c r="S26">
        <f t="shared" si="3"/>
        <v>7.5205842435924902E-3</v>
      </c>
    </row>
    <row r="27" spans="1:19" x14ac:dyDescent="0.35">
      <c r="A27">
        <v>1992</v>
      </c>
      <c r="B27">
        <v>6.1967919999999996E-2</v>
      </c>
      <c r="C27">
        <v>-3.7270985770623592E-2</v>
      </c>
      <c r="D27">
        <v>2.4696934229376404E-2</v>
      </c>
      <c r="F27">
        <v>4.597242217932461E-2</v>
      </c>
      <c r="G27">
        <v>-2.3407176427683456E-2</v>
      </c>
      <c r="H27">
        <v>2.2565245751641153E-2</v>
      </c>
      <c r="I27">
        <f t="shared" si="2"/>
        <v>-1.5995497820675386E-2</v>
      </c>
      <c r="J27">
        <f t="shared" si="2"/>
        <v>1.3863809342940136E-2</v>
      </c>
      <c r="K27">
        <f t="shared" si="2"/>
        <v>-2.1316884777352503E-3</v>
      </c>
      <c r="N27">
        <v>7.2187308933944622E-2</v>
      </c>
      <c r="O27">
        <v>-3.4772989021874333E-2</v>
      </c>
      <c r="P27">
        <v>3.7414319912070289E-2</v>
      </c>
      <c r="Q27">
        <f t="shared" si="3"/>
        <v>1.0219388933944626E-2</v>
      </c>
      <c r="R27">
        <f t="shared" si="3"/>
        <v>2.4979967487492594E-3</v>
      </c>
      <c r="S27">
        <f t="shared" si="3"/>
        <v>1.2717385682693885E-2</v>
      </c>
    </row>
    <row r="28" spans="1:19" x14ac:dyDescent="0.35">
      <c r="A28">
        <v>1994</v>
      </c>
      <c r="B28">
        <v>8.5746550000000005E-2</v>
      </c>
      <c r="C28">
        <v>-4.0115213769343003E-2</v>
      </c>
      <c r="D28">
        <v>4.5631336230657002E-2</v>
      </c>
      <c r="F28">
        <v>6.5779547233756716E-2</v>
      </c>
      <c r="G28">
        <v>-2.1788623230030398E-2</v>
      </c>
      <c r="H28">
        <v>4.3990924003726319E-2</v>
      </c>
      <c r="I28">
        <f t="shared" si="2"/>
        <v>-1.9967002766243289E-2</v>
      </c>
      <c r="J28">
        <f t="shared" si="2"/>
        <v>1.8326590539312605E-2</v>
      </c>
      <c r="K28">
        <f t="shared" si="2"/>
        <v>-1.6404122269306834E-3</v>
      </c>
      <c r="N28">
        <v>9.3076889874380161E-2</v>
      </c>
      <c r="O28">
        <v>-3.9096021580895146E-2</v>
      </c>
      <c r="P28">
        <v>5.3980868293485015E-2</v>
      </c>
      <c r="Q28">
        <f t="shared" si="3"/>
        <v>7.3303398743801568E-3</v>
      </c>
      <c r="R28">
        <f t="shared" si="3"/>
        <v>1.0191921884478566E-3</v>
      </c>
      <c r="S28">
        <f t="shared" si="3"/>
        <v>8.3495320628280134E-3</v>
      </c>
    </row>
    <row r="29" spans="1:19" x14ac:dyDescent="0.35">
      <c r="A29">
        <v>1996</v>
      </c>
      <c r="B29">
        <v>9.103211999999998E-2</v>
      </c>
      <c r="C29">
        <v>-4.6237278437210198E-2</v>
      </c>
      <c r="D29">
        <v>4.4794841562789782E-2</v>
      </c>
      <c r="F29">
        <v>6.6892218879008467E-2</v>
      </c>
      <c r="G29">
        <v>-2.4075047637094109E-2</v>
      </c>
      <c r="H29">
        <v>4.2817171241914358E-2</v>
      </c>
      <c r="I29">
        <f t="shared" si="2"/>
        <v>-2.4139901120991514E-2</v>
      </c>
      <c r="J29">
        <f t="shared" si="2"/>
        <v>2.2162230800116089E-2</v>
      </c>
      <c r="K29">
        <f t="shared" si="2"/>
        <v>-1.9776703208754243E-3</v>
      </c>
      <c r="N29">
        <v>9.9683069311290146E-2</v>
      </c>
      <c r="O29">
        <v>-4.6570070649465084E-2</v>
      </c>
      <c r="P29">
        <v>5.3112998661825062E-2</v>
      </c>
      <c r="Q29">
        <f t="shared" si="3"/>
        <v>8.6509493112901653E-3</v>
      </c>
      <c r="R29">
        <f t="shared" si="3"/>
        <v>-3.327922122548857E-4</v>
      </c>
      <c r="S29">
        <f t="shared" si="3"/>
        <v>8.3181570990352796E-3</v>
      </c>
    </row>
    <row r="30" spans="1:19" x14ac:dyDescent="0.35">
      <c r="A30">
        <v>1998</v>
      </c>
      <c r="B30">
        <v>7.0928779999999997E-2</v>
      </c>
      <c r="C30">
        <v>-5.1509053342628994E-2</v>
      </c>
      <c r="D30">
        <v>1.9419726657371003E-2</v>
      </c>
      <c r="F30">
        <v>4.1538894479873537E-2</v>
      </c>
      <c r="G30">
        <v>-2.3996156365759122E-2</v>
      </c>
      <c r="H30">
        <v>1.7542738114114415E-2</v>
      </c>
      <c r="I30">
        <f t="shared" si="2"/>
        <v>-2.938988552012646E-2</v>
      </c>
      <c r="J30">
        <f t="shared" si="2"/>
        <v>2.7512896976869872E-2</v>
      </c>
      <c r="K30">
        <f t="shared" si="2"/>
        <v>-1.8769885432565886E-3</v>
      </c>
      <c r="N30">
        <v>8.3066193555120751E-2</v>
      </c>
      <c r="O30">
        <v>-5.0442266991976195E-2</v>
      </c>
      <c r="P30">
        <v>3.2623926563144556E-2</v>
      </c>
      <c r="Q30">
        <f t="shared" si="3"/>
        <v>1.2137413555120755E-2</v>
      </c>
      <c r="R30">
        <f t="shared" si="3"/>
        <v>1.0667863506527986E-3</v>
      </c>
      <c r="S30">
        <f t="shared" si="3"/>
        <v>1.3204199905773553E-2</v>
      </c>
    </row>
    <row r="31" spans="1:19" x14ac:dyDescent="0.35">
      <c r="A31">
        <v>2000</v>
      </c>
      <c r="B31">
        <v>5.503920000000001E-2</v>
      </c>
      <c r="C31">
        <v>-3.7557307352776001E-2</v>
      </c>
      <c r="D31">
        <v>1.7481892647224009E-2</v>
      </c>
      <c r="F31">
        <v>3.3771648548744995E-2</v>
      </c>
      <c r="G31">
        <v>-1.6864939959076005E-2</v>
      </c>
      <c r="H31">
        <v>1.690670858966899E-2</v>
      </c>
      <c r="I31">
        <f t="shared" si="2"/>
        <v>-2.1267551451255015E-2</v>
      </c>
      <c r="J31">
        <f t="shared" si="2"/>
        <v>2.0692367393699996E-2</v>
      </c>
      <c r="K31">
        <f t="shared" si="2"/>
        <v>-5.751840575550192E-4</v>
      </c>
      <c r="N31">
        <v>5.8778254058092602E-2</v>
      </c>
      <c r="O31">
        <v>-3.5579109016540197E-2</v>
      </c>
      <c r="P31">
        <v>2.3199145041552405E-2</v>
      </c>
      <c r="Q31">
        <f t="shared" si="3"/>
        <v>3.7390540580925918E-3</v>
      </c>
      <c r="R31">
        <f t="shared" si="3"/>
        <v>1.9781983362358035E-3</v>
      </c>
      <c r="S31">
        <f t="shared" si="3"/>
        <v>5.7172523943283954E-3</v>
      </c>
    </row>
    <row r="32" spans="1:19" x14ac:dyDescent="0.35">
      <c r="A32">
        <v>2002</v>
      </c>
      <c r="B32">
        <v>7.1818780000000013E-2</v>
      </c>
      <c r="C32">
        <v>-5.4793407896210608E-2</v>
      </c>
      <c r="D32">
        <v>1.7025372103789405E-2</v>
      </c>
      <c r="F32">
        <v>4.1148121358725843E-2</v>
      </c>
      <c r="G32">
        <v>-2.5746472721035474E-2</v>
      </c>
      <c r="H32">
        <v>1.540164863769037E-2</v>
      </c>
      <c r="I32">
        <f t="shared" si="2"/>
        <v>-3.0670658641274169E-2</v>
      </c>
      <c r="J32">
        <f t="shared" si="2"/>
        <v>2.9046935175175134E-2</v>
      </c>
      <c r="K32">
        <f t="shared" si="2"/>
        <v>-1.6237234660990349E-3</v>
      </c>
      <c r="N32">
        <v>8.4478045332039842E-2</v>
      </c>
      <c r="O32">
        <v>-5.37548661161509E-2</v>
      </c>
      <c r="P32">
        <v>3.0723179215888942E-2</v>
      </c>
      <c r="Q32">
        <f t="shared" si="3"/>
        <v>1.2659265332039829E-2</v>
      </c>
      <c r="R32">
        <f t="shared" si="3"/>
        <v>1.0385417800597083E-3</v>
      </c>
      <c r="S32">
        <f t="shared" si="3"/>
        <v>1.3697807112099537E-2</v>
      </c>
    </row>
    <row r="33" spans="1:19" x14ac:dyDescent="0.35">
      <c r="A33">
        <v>2004</v>
      </c>
      <c r="B33">
        <v>6.7676520000000004E-2</v>
      </c>
      <c r="C33">
        <v>-5.9588711806514205E-2</v>
      </c>
      <c r="D33">
        <v>8.0878081934857987E-3</v>
      </c>
      <c r="F33">
        <v>3.4481323691636291E-2</v>
      </c>
      <c r="G33">
        <v>-2.7922930778858303E-2</v>
      </c>
      <c r="H33">
        <v>6.5583929127779883E-3</v>
      </c>
      <c r="I33">
        <f t="shared" si="2"/>
        <v>-3.3195196308363713E-2</v>
      </c>
      <c r="J33">
        <f t="shared" si="2"/>
        <v>3.1665781027655902E-2</v>
      </c>
      <c r="K33">
        <f t="shared" si="2"/>
        <v>-1.5294152807078104E-3</v>
      </c>
      <c r="N33">
        <v>7.9951389462222341E-2</v>
      </c>
      <c r="O33">
        <v>-5.5446960711151773E-2</v>
      </c>
      <c r="P33">
        <v>2.4504428751070569E-2</v>
      </c>
      <c r="Q33">
        <f t="shared" si="3"/>
        <v>1.2274869462222338E-2</v>
      </c>
      <c r="R33">
        <f t="shared" si="3"/>
        <v>4.1417510953624323E-3</v>
      </c>
      <c r="S33">
        <f t="shared" si="3"/>
        <v>1.641662055758477E-2</v>
      </c>
    </row>
    <row r="34" spans="1:19" x14ac:dyDescent="0.35">
      <c r="A34">
        <v>2006</v>
      </c>
      <c r="B34">
        <v>4.5639799999999994E-2</v>
      </c>
      <c r="C34">
        <v>-5.3875556559516001E-2</v>
      </c>
      <c r="D34">
        <v>-8.2357565595160068E-3</v>
      </c>
      <c r="F34">
        <v>1.7496519038143376E-2</v>
      </c>
      <c r="G34">
        <v>-2.6489229949519372E-2</v>
      </c>
      <c r="H34">
        <v>-8.9927109113759965E-3</v>
      </c>
      <c r="I34">
        <f t="shared" si="2"/>
        <v>-2.8143280961856618E-2</v>
      </c>
      <c r="J34">
        <f t="shared" si="2"/>
        <v>2.7386326609996629E-2</v>
      </c>
      <c r="K34">
        <f t="shared" si="2"/>
        <v>-7.5695435185998972E-4</v>
      </c>
      <c r="N34">
        <v>5.7218501374250177E-2</v>
      </c>
      <c r="O34">
        <v>-5.0345277401712393E-2</v>
      </c>
      <c r="P34">
        <v>6.8732239725377842E-3</v>
      </c>
      <c r="Q34">
        <f t="shared" si="3"/>
        <v>1.1578701374250183E-2</v>
      </c>
      <c r="R34">
        <f t="shared" si="3"/>
        <v>3.5302791578036077E-3</v>
      </c>
      <c r="S34">
        <f t="shared" si="3"/>
        <v>1.5108980532053791E-2</v>
      </c>
    </row>
    <row r="35" spans="1:19" x14ac:dyDescent="0.35">
      <c r="A35">
        <v>2008</v>
      </c>
      <c r="B35">
        <v>5.5238560000000006E-2</v>
      </c>
      <c r="C35">
        <v>-5.4502404136923609E-2</v>
      </c>
      <c r="D35">
        <v>7.361558630763973E-4</v>
      </c>
      <c r="F35">
        <v>1.7520382296102442E-2</v>
      </c>
      <c r="G35">
        <v>-1.8099942403847009E-2</v>
      </c>
      <c r="H35">
        <v>-5.7956010774456654E-4</v>
      </c>
      <c r="I35">
        <f t="shared" si="2"/>
        <v>-3.7718177703897564E-2</v>
      </c>
      <c r="J35">
        <f t="shared" si="2"/>
        <v>3.6402461733076596E-2</v>
      </c>
      <c r="K35">
        <f t="shared" si="2"/>
        <v>-1.3157159708209638E-3</v>
      </c>
      <c r="N35">
        <v>6.499224647400427E-2</v>
      </c>
      <c r="O35">
        <v>-5.9554933212010067E-2</v>
      </c>
      <c r="P35">
        <v>5.4373132619942033E-3</v>
      </c>
      <c r="Q35">
        <f t="shared" si="3"/>
        <v>9.7536864740042639E-3</v>
      </c>
      <c r="R35">
        <f t="shared" si="3"/>
        <v>-5.0525290750864579E-3</v>
      </c>
      <c r="S35">
        <f t="shared" si="3"/>
        <v>4.701157398917806E-3</v>
      </c>
    </row>
    <row r="36" spans="1:19" x14ac:dyDescent="0.35">
      <c r="A36">
        <v>2010</v>
      </c>
      <c r="B36">
        <v>0.12720456999999999</v>
      </c>
      <c r="C36">
        <v>-0.10114688372964102</v>
      </c>
      <c r="D36">
        <v>2.6057686270358968E-2</v>
      </c>
      <c r="F36">
        <v>5.8583804541571305E-2</v>
      </c>
      <c r="G36">
        <v>-3.2887513778344576E-2</v>
      </c>
      <c r="H36">
        <v>2.5696290763226728E-2</v>
      </c>
      <c r="I36">
        <f t="shared" si="2"/>
        <v>-6.8620765458428684E-2</v>
      </c>
      <c r="J36">
        <f t="shared" si="2"/>
        <v>6.8259369951296445E-2</v>
      </c>
      <c r="K36">
        <f t="shared" si="2"/>
        <v>-3.6139550713223945E-4</v>
      </c>
      <c r="N36">
        <v>0.14563992660394662</v>
      </c>
      <c r="O36">
        <v>-0.1097931689796013</v>
      </c>
      <c r="P36">
        <v>3.5846757624345318E-2</v>
      </c>
      <c r="Q36">
        <f t="shared" si="3"/>
        <v>1.8435356603946629E-2</v>
      </c>
      <c r="R36">
        <f t="shared" si="3"/>
        <v>-8.6462852499602783E-3</v>
      </c>
      <c r="S36">
        <f t="shared" si="3"/>
        <v>9.7890713539863505E-3</v>
      </c>
    </row>
    <row r="37" spans="1:19" x14ac:dyDescent="0.35">
      <c r="A37">
        <v>2012</v>
      </c>
      <c r="B37">
        <v>0.11298847000000001</v>
      </c>
      <c r="C37">
        <v>-9.0032329854533896E-2</v>
      </c>
      <c r="D37">
        <v>2.2956140145466111E-2</v>
      </c>
      <c r="F37">
        <v>5.5667320172439715E-2</v>
      </c>
      <c r="G37">
        <v>-3.3377869268643848E-2</v>
      </c>
      <c r="H37">
        <v>2.2289450903795867E-2</v>
      </c>
      <c r="I37">
        <f t="shared" si="2"/>
        <v>-5.7321149827560293E-2</v>
      </c>
      <c r="J37">
        <f t="shared" si="2"/>
        <v>5.6654460585890049E-2</v>
      </c>
      <c r="K37">
        <f t="shared" si="2"/>
        <v>-6.666892416702444E-4</v>
      </c>
      <c r="N37">
        <v>0.13663289268101417</v>
      </c>
      <c r="O37">
        <v>-9.9399475970530268E-2</v>
      </c>
      <c r="P37">
        <v>3.7233416710483899E-2</v>
      </c>
      <c r="Q37">
        <f t="shared" si="3"/>
        <v>2.364442268101416E-2</v>
      </c>
      <c r="R37">
        <f t="shared" si="3"/>
        <v>-9.367146115996372E-3</v>
      </c>
      <c r="S37">
        <f t="shared" si="3"/>
        <v>1.4277276565017788E-2</v>
      </c>
    </row>
    <row r="38" spans="1:19" x14ac:dyDescent="0.35">
      <c r="A38">
        <v>2014</v>
      </c>
      <c r="B38">
        <v>0.10065564999999999</v>
      </c>
      <c r="C38">
        <v>-6.8421157922799986E-2</v>
      </c>
      <c r="D38">
        <v>3.22344920772E-2</v>
      </c>
      <c r="F38">
        <v>5.9561232048836385E-2</v>
      </c>
      <c r="G38">
        <v>-2.7778739955227588E-2</v>
      </c>
      <c r="H38">
        <v>3.1782492093608797E-2</v>
      </c>
      <c r="I38">
        <f t="shared" si="2"/>
        <v>-4.10944179511636E-2</v>
      </c>
      <c r="J38">
        <f t="shared" si="2"/>
        <v>4.0642417967572397E-2</v>
      </c>
      <c r="K38">
        <f t="shared" si="2"/>
        <v>-4.5199998359120308E-4</v>
      </c>
      <c r="N38">
        <v>0.11576414800099821</v>
      </c>
      <c r="O38">
        <v>-7.6017123992762989E-2</v>
      </c>
      <c r="P38">
        <v>3.9747024008235224E-2</v>
      </c>
      <c r="Q38">
        <f t="shared" si="3"/>
        <v>1.5108498000998227E-2</v>
      </c>
      <c r="R38">
        <f t="shared" si="3"/>
        <v>-7.5959660699630033E-3</v>
      </c>
      <c r="S38">
        <f t="shared" si="3"/>
        <v>7.512531931035224E-3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C174-BB7D-46AC-8661-98DDC1491177}">
  <dimension ref="A1:S38"/>
  <sheetViews>
    <sheetView topLeftCell="U1" workbookViewId="0">
      <selection activeCell="AL9" sqref="AL9"/>
    </sheetView>
  </sheetViews>
  <sheetFormatPr defaultRowHeight="14.5" x14ac:dyDescent="0.35"/>
  <sheetData>
    <row r="1" spans="1:19" x14ac:dyDescent="0.35">
      <c r="A1" t="s">
        <v>33</v>
      </c>
      <c r="B1" t="s">
        <v>4</v>
      </c>
      <c r="C1" t="s">
        <v>3</v>
      </c>
      <c r="D1" t="s">
        <v>5</v>
      </c>
      <c r="E1" t="s">
        <v>31</v>
      </c>
      <c r="F1" t="s">
        <v>4</v>
      </c>
      <c r="G1" t="s">
        <v>3</v>
      </c>
      <c r="H1" t="s">
        <v>5</v>
      </c>
      <c r="I1" t="s">
        <v>4</v>
      </c>
      <c r="J1" t="s">
        <v>3</v>
      </c>
      <c r="K1" t="s">
        <v>5</v>
      </c>
      <c r="M1" t="s">
        <v>32</v>
      </c>
      <c r="N1" t="s">
        <v>4</v>
      </c>
      <c r="O1" t="s">
        <v>3</v>
      </c>
      <c r="P1" t="s">
        <v>5</v>
      </c>
      <c r="Q1" t="s">
        <v>4</v>
      </c>
      <c r="R1" t="s">
        <v>3</v>
      </c>
      <c r="S1" t="s">
        <v>5</v>
      </c>
    </row>
    <row r="2" spans="1:19" x14ac:dyDescent="0.35">
      <c r="A2">
        <v>1967</v>
      </c>
      <c r="B2">
        <v>-0.71856456022999537</v>
      </c>
      <c r="C2">
        <v>9.0398057120351524E-2</v>
      </c>
      <c r="D2">
        <v>0.61692539095669385</v>
      </c>
      <c r="F2">
        <v>-0.94092247589596689</v>
      </c>
      <c r="G2">
        <v>2.7149241922937727E-2</v>
      </c>
      <c r="H2">
        <v>0.52542118375914348</v>
      </c>
      <c r="I2">
        <f>+F2-B2</f>
        <v>-0.22235791566597152</v>
      </c>
      <c r="J2">
        <f t="shared" ref="J2" si="0">+G2-C2</f>
        <v>-6.3248815197413794E-2</v>
      </c>
      <c r="K2">
        <f>+H2-D2</f>
        <v>-9.1504207197550369E-2</v>
      </c>
      <c r="N2">
        <v>-0.73958116524469586</v>
      </c>
      <c r="O2">
        <v>0.10604614655790144</v>
      </c>
      <c r="P2">
        <v>0.52752027359770404</v>
      </c>
      <c r="Q2">
        <f>+N2-B2</f>
        <v>-2.1016605014700485E-2</v>
      </c>
      <c r="R2">
        <f t="shared" ref="R2:S2" si="1">+O2-C2</f>
        <v>1.5648089437549917E-2</v>
      </c>
      <c r="S2">
        <f t="shared" si="1"/>
        <v>-8.9405117358989816E-2</v>
      </c>
    </row>
    <row r="3" spans="1:19" x14ac:dyDescent="0.35">
      <c r="A3">
        <v>1968</v>
      </c>
      <c r="B3">
        <v>-0.76022035111617281</v>
      </c>
      <c r="C3">
        <v>8.1572149584734716E-2</v>
      </c>
      <c r="D3">
        <v>0.62552538679131287</v>
      </c>
      <c r="F3">
        <v>-0.92988326350821415</v>
      </c>
      <c r="G3">
        <v>3.3807527732997396E-2</v>
      </c>
      <c r="H3">
        <v>0.53208132130126229</v>
      </c>
      <c r="I3">
        <f t="shared" ref="I3:I38" si="2">+F3-B3</f>
        <v>-0.16966291239204134</v>
      </c>
      <c r="J3">
        <f t="shared" ref="J3:J38" si="3">+G3-C3</f>
        <v>-4.776462185173732E-2</v>
      </c>
      <c r="K3">
        <f t="shared" ref="K3:K38" si="4">+H3-D3</f>
        <v>-9.3444065490050576E-2</v>
      </c>
      <c r="N3">
        <v>-0.77944254041163674</v>
      </c>
      <c r="O3">
        <v>8.8241945328666846E-2</v>
      </c>
      <c r="P3">
        <v>0.51798175975284322</v>
      </c>
      <c r="Q3">
        <f t="shared" ref="Q3:Q38" si="5">+N3-B3</f>
        <v>-1.9222189295463932E-2</v>
      </c>
      <c r="R3">
        <f t="shared" ref="R3:R38" si="6">+O3-C3</f>
        <v>6.6697957439321304E-3</v>
      </c>
      <c r="S3">
        <f t="shared" ref="S3:S38" si="7">+P3-D3</f>
        <v>-0.10754362703846965</v>
      </c>
    </row>
    <row r="4" spans="1:19" x14ac:dyDescent="0.35">
      <c r="A4">
        <v>1969</v>
      </c>
      <c r="B4">
        <v>-0.83156269749100731</v>
      </c>
      <c r="C4">
        <v>5.9701328328465406E-2</v>
      </c>
      <c r="D4">
        <v>0.6133461883079081</v>
      </c>
      <c r="F4">
        <v>-0.93944075458664478</v>
      </c>
      <c r="G4">
        <v>3.139843646995976E-2</v>
      </c>
      <c r="H4">
        <v>0.5308181530236683</v>
      </c>
      <c r="I4">
        <f t="shared" si="2"/>
        <v>-0.10787805709563747</v>
      </c>
      <c r="J4">
        <f t="shared" si="3"/>
        <v>-2.8302891858505645E-2</v>
      </c>
      <c r="K4">
        <f t="shared" si="4"/>
        <v>-8.2528035284239798E-2</v>
      </c>
      <c r="N4">
        <v>-0.87100152487167548</v>
      </c>
      <c r="O4">
        <v>6.2436913709434085E-2</v>
      </c>
      <c r="P4">
        <v>0.50808013722979462</v>
      </c>
      <c r="Q4">
        <f t="shared" si="5"/>
        <v>-3.9438827380668173E-2</v>
      </c>
      <c r="R4">
        <f t="shared" si="6"/>
        <v>2.7355853809686789E-3</v>
      </c>
      <c r="S4">
        <f t="shared" si="7"/>
        <v>-0.10526605107811349</v>
      </c>
    </row>
    <row r="5" spans="1:19" x14ac:dyDescent="0.35">
      <c r="A5">
        <v>1970</v>
      </c>
      <c r="B5">
        <v>-0.70942836886649319</v>
      </c>
      <c r="C5">
        <v>7.7277106793717812E-2</v>
      </c>
      <c r="D5">
        <v>0.61973800053268557</v>
      </c>
      <c r="F5">
        <v>-0.83441198975140574</v>
      </c>
      <c r="G5">
        <v>2.9865360927532593E-2</v>
      </c>
      <c r="H5">
        <v>0.53358904644504046</v>
      </c>
      <c r="I5">
        <f t="shared" si="2"/>
        <v>-0.12498362088491255</v>
      </c>
      <c r="J5">
        <f t="shared" si="3"/>
        <v>-4.7411745866185219E-2</v>
      </c>
      <c r="K5">
        <f t="shared" si="4"/>
        <v>-8.6148954087645113E-2</v>
      </c>
      <c r="N5">
        <v>-0.7588459954857405</v>
      </c>
      <c r="O5">
        <v>8.4270900705595453E-2</v>
      </c>
      <c r="P5">
        <v>0.52804315303085758</v>
      </c>
      <c r="Q5">
        <f t="shared" si="5"/>
        <v>-4.9417626619247312E-2</v>
      </c>
      <c r="R5">
        <f t="shared" si="6"/>
        <v>6.993793911877641E-3</v>
      </c>
      <c r="S5">
        <f t="shared" si="7"/>
        <v>-9.1694847501827992E-2</v>
      </c>
    </row>
    <row r="6" spans="1:19" x14ac:dyDescent="0.35">
      <c r="A6">
        <v>1971</v>
      </c>
      <c r="B6">
        <v>-0.75563433322223539</v>
      </c>
      <c r="C6">
        <v>6.936595475593435E-2</v>
      </c>
      <c r="D6">
        <v>0.62630260329098675</v>
      </c>
      <c r="F6">
        <v>-0.82486806014517755</v>
      </c>
      <c r="G6">
        <v>3.4720299116724883E-2</v>
      </c>
      <c r="H6">
        <v>0.54168693051765504</v>
      </c>
      <c r="I6">
        <f t="shared" si="2"/>
        <v>-6.9233726922942163E-2</v>
      </c>
      <c r="J6">
        <f t="shared" si="3"/>
        <v>-3.4645655639209468E-2</v>
      </c>
      <c r="K6">
        <f t="shared" si="4"/>
        <v>-8.4615672773331707E-2</v>
      </c>
      <c r="N6">
        <v>-0.80672183389508234</v>
      </c>
      <c r="O6">
        <v>7.9294797769881062E-2</v>
      </c>
      <c r="P6">
        <v>0.53051290959997366</v>
      </c>
      <c r="Q6">
        <f t="shared" si="5"/>
        <v>-5.1087500672846953E-2</v>
      </c>
      <c r="R6">
        <f t="shared" si="6"/>
        <v>9.9288430139467115E-3</v>
      </c>
      <c r="S6">
        <f t="shared" si="7"/>
        <v>-9.5789693691013089E-2</v>
      </c>
    </row>
    <row r="7" spans="1:19" x14ac:dyDescent="0.35">
      <c r="A7">
        <v>1972</v>
      </c>
      <c r="B7">
        <v>-0.79527297981299816</v>
      </c>
      <c r="C7">
        <v>5.625657281460146E-2</v>
      </c>
      <c r="D7">
        <v>0.62030193305822301</v>
      </c>
      <c r="F7">
        <v>-0.86568891733840225</v>
      </c>
      <c r="G7">
        <v>3.0115336014344397E-2</v>
      </c>
      <c r="H7">
        <v>0.53578205151102221</v>
      </c>
      <c r="I7">
        <f t="shared" si="2"/>
        <v>-7.0415937525404093E-2</v>
      </c>
      <c r="J7">
        <f t="shared" si="3"/>
        <v>-2.6141236800257064E-2</v>
      </c>
      <c r="K7">
        <f t="shared" si="4"/>
        <v>-8.4519881547200804E-2</v>
      </c>
      <c r="N7">
        <v>-0.89544734572091655</v>
      </c>
      <c r="O7">
        <v>5.403543853570577E-2</v>
      </c>
      <c r="P7">
        <v>0.51718654985921486</v>
      </c>
      <c r="Q7">
        <f t="shared" si="5"/>
        <v>-0.10017436590791839</v>
      </c>
      <c r="R7">
        <f t="shared" si="6"/>
        <v>-2.2211342788956909E-3</v>
      </c>
      <c r="S7">
        <f t="shared" si="7"/>
        <v>-0.10311538319900815</v>
      </c>
    </row>
    <row r="8" spans="1:19" x14ac:dyDescent="0.35">
      <c r="A8">
        <v>1973</v>
      </c>
      <c r="B8">
        <v>-0.79374179777900178</v>
      </c>
      <c r="C8">
        <v>5.4825329919044825E-2</v>
      </c>
      <c r="D8">
        <v>0.62890596353647954</v>
      </c>
      <c r="F8">
        <v>-0.91415107318968991</v>
      </c>
      <c r="G8">
        <v>2.9013819549796153E-2</v>
      </c>
      <c r="H8">
        <v>0.54943224460357687</v>
      </c>
      <c r="I8">
        <f t="shared" si="2"/>
        <v>-0.12040927541068813</v>
      </c>
      <c r="J8">
        <f t="shared" si="3"/>
        <v>-2.5811510369248673E-2</v>
      </c>
      <c r="K8">
        <f t="shared" si="4"/>
        <v>-7.9473718932902671E-2</v>
      </c>
      <c r="N8">
        <v>-0.84159378317727607</v>
      </c>
      <c r="O8">
        <v>5.687803143495325E-2</v>
      </c>
      <c r="P8">
        <v>0.509613651531582</v>
      </c>
      <c r="Q8">
        <f t="shared" si="5"/>
        <v>-4.7851985398274288E-2</v>
      </c>
      <c r="R8">
        <f t="shared" si="6"/>
        <v>2.0527015159084241E-3</v>
      </c>
      <c r="S8">
        <f t="shared" si="7"/>
        <v>-0.11929231200489754</v>
      </c>
    </row>
    <row r="9" spans="1:19" x14ac:dyDescent="0.35">
      <c r="A9">
        <v>1974</v>
      </c>
      <c r="B9">
        <v>-0.79147208773039934</v>
      </c>
      <c r="C9">
        <v>7.3558532106588428E-2</v>
      </c>
      <c r="D9">
        <v>0.65499360134400142</v>
      </c>
      <c r="F9">
        <v>-0.93509771831900723</v>
      </c>
      <c r="G9">
        <v>3.6432509772750442E-2</v>
      </c>
      <c r="H9">
        <v>0.5712126296966139</v>
      </c>
      <c r="I9">
        <f t="shared" si="2"/>
        <v>-0.14362563058860789</v>
      </c>
      <c r="J9">
        <f t="shared" si="3"/>
        <v>-3.7126022333837987E-2</v>
      </c>
      <c r="K9">
        <f t="shared" si="4"/>
        <v>-8.3780971647387514E-2</v>
      </c>
      <c r="N9">
        <v>-0.83148312266649105</v>
      </c>
      <c r="O9">
        <v>7.6553167800624475E-2</v>
      </c>
      <c r="P9">
        <v>0.53604045878500073</v>
      </c>
      <c r="Q9">
        <f t="shared" si="5"/>
        <v>-4.0011034936091705E-2</v>
      </c>
      <c r="R9">
        <f t="shared" si="6"/>
        <v>2.9946356940360463E-3</v>
      </c>
      <c r="S9">
        <f t="shared" si="7"/>
        <v>-0.11895314255900069</v>
      </c>
    </row>
    <row r="10" spans="1:19" x14ac:dyDescent="0.35">
      <c r="A10">
        <v>1975</v>
      </c>
      <c r="B10">
        <v>-0.75074725664917386</v>
      </c>
      <c r="C10">
        <v>0.10212315141584964</v>
      </c>
      <c r="D10">
        <v>0.67442176547690613</v>
      </c>
      <c r="F10">
        <v>-0.89478803347597313</v>
      </c>
      <c r="G10">
        <v>4.7275589991501901E-2</v>
      </c>
      <c r="H10">
        <v>0.59326086709325454</v>
      </c>
      <c r="I10">
        <f t="shared" si="2"/>
        <v>-0.14404077682679928</v>
      </c>
      <c r="J10">
        <f t="shared" si="3"/>
        <v>-5.4847561424347741E-2</v>
      </c>
      <c r="K10">
        <f t="shared" si="4"/>
        <v>-8.1160898383651592E-2</v>
      </c>
      <c r="N10">
        <v>-0.78824203474793697</v>
      </c>
      <c r="O10">
        <v>0.10608145005291139</v>
      </c>
      <c r="P10">
        <v>0.54342674724453066</v>
      </c>
      <c r="Q10">
        <f t="shared" si="5"/>
        <v>-3.7494778098763115E-2</v>
      </c>
      <c r="R10">
        <f t="shared" si="6"/>
        <v>3.9582986370617496E-3</v>
      </c>
      <c r="S10">
        <f t="shared" si="7"/>
        <v>-0.13099501823237547</v>
      </c>
    </row>
    <row r="11" spans="1:19" x14ac:dyDescent="0.35">
      <c r="A11">
        <v>1976</v>
      </c>
      <c r="B11">
        <v>-0.69352015237225129</v>
      </c>
      <c r="C11">
        <v>0.10787440320345798</v>
      </c>
      <c r="D11">
        <v>0.68254020217758549</v>
      </c>
      <c r="F11">
        <v>-0.84579714032600994</v>
      </c>
      <c r="G11">
        <v>4.1708765143731348E-2</v>
      </c>
      <c r="H11">
        <v>0.59846772985933927</v>
      </c>
      <c r="I11">
        <f t="shared" si="2"/>
        <v>-0.15227698795375866</v>
      </c>
      <c r="J11">
        <f t="shared" si="3"/>
        <v>-6.6165638059726639E-2</v>
      </c>
      <c r="K11">
        <f t="shared" si="4"/>
        <v>-8.4072472318246216E-2</v>
      </c>
      <c r="N11">
        <v>-0.7356000820437516</v>
      </c>
      <c r="O11">
        <v>0.12288830251819365</v>
      </c>
      <c r="P11">
        <v>0.5635929342912942</v>
      </c>
      <c r="Q11">
        <f t="shared" si="5"/>
        <v>-4.2079929671500316E-2</v>
      </c>
      <c r="R11">
        <f t="shared" si="6"/>
        <v>1.5013899314735665E-2</v>
      </c>
      <c r="S11">
        <f t="shared" si="7"/>
        <v>-0.11894726788629129</v>
      </c>
    </row>
    <row r="12" spans="1:19" x14ac:dyDescent="0.35">
      <c r="A12">
        <v>1977</v>
      </c>
      <c r="B12">
        <v>-0.74614096654161388</v>
      </c>
      <c r="C12">
        <v>8.2502542984929317E-2</v>
      </c>
      <c r="D12">
        <v>0.66324190403890637</v>
      </c>
      <c r="F12">
        <v>-0.88466225523386244</v>
      </c>
      <c r="G12">
        <v>3.766969861658595E-2</v>
      </c>
      <c r="H12">
        <v>0.59081938233242304</v>
      </c>
      <c r="I12">
        <f t="shared" si="2"/>
        <v>-0.13852128869224856</v>
      </c>
      <c r="J12">
        <f t="shared" si="3"/>
        <v>-4.4832844368343366E-2</v>
      </c>
      <c r="K12">
        <f t="shared" si="4"/>
        <v>-7.2422521706483334E-2</v>
      </c>
      <c r="N12">
        <v>-0.78469557547919389</v>
      </c>
      <c r="O12">
        <v>9.0620082500270246E-2</v>
      </c>
      <c r="P12">
        <v>0.55686918304515776</v>
      </c>
      <c r="Q12">
        <f t="shared" si="5"/>
        <v>-3.8554608937580004E-2</v>
      </c>
      <c r="R12">
        <f t="shared" si="6"/>
        <v>8.1175395153409297E-3</v>
      </c>
      <c r="S12">
        <f t="shared" si="7"/>
        <v>-0.10637272099374862</v>
      </c>
    </row>
    <row r="13" spans="1:19" x14ac:dyDescent="0.35">
      <c r="A13">
        <v>1978</v>
      </c>
      <c r="B13">
        <v>-0.64134886446326378</v>
      </c>
      <c r="C13">
        <v>8.1520245288296336E-2</v>
      </c>
      <c r="D13">
        <v>0.6694457203321581</v>
      </c>
      <c r="F13">
        <v>-0.75637041340418831</v>
      </c>
      <c r="G13">
        <v>2.8600883169263618E-2</v>
      </c>
      <c r="H13">
        <v>0.58745058254268567</v>
      </c>
      <c r="I13">
        <f t="shared" si="2"/>
        <v>-0.11502154894092453</v>
      </c>
      <c r="J13">
        <f t="shared" si="3"/>
        <v>-5.2919362119032719E-2</v>
      </c>
      <c r="K13">
        <f t="shared" si="4"/>
        <v>-8.1995137789472428E-2</v>
      </c>
      <c r="N13">
        <v>-0.75105231528366112</v>
      </c>
      <c r="O13">
        <v>9.2924087234238617E-2</v>
      </c>
      <c r="P13">
        <v>0.5532462287945672</v>
      </c>
      <c r="Q13">
        <f t="shared" si="5"/>
        <v>-0.10970345082039734</v>
      </c>
      <c r="R13">
        <f t="shared" si="6"/>
        <v>1.1403841945942281E-2</v>
      </c>
      <c r="S13">
        <f t="shared" si="7"/>
        <v>-0.1161994915375909</v>
      </c>
    </row>
    <row r="14" spans="1:19" x14ac:dyDescent="0.35">
      <c r="A14">
        <v>1979</v>
      </c>
      <c r="B14">
        <v>-0.65795552806223689</v>
      </c>
      <c r="C14">
        <v>7.3524701870069931E-2</v>
      </c>
      <c r="D14">
        <v>0.66117376823797414</v>
      </c>
      <c r="F14">
        <v>-0.695336762521648</v>
      </c>
      <c r="G14">
        <v>3.2308072542177671E-2</v>
      </c>
      <c r="H14">
        <v>0.5752191802330503</v>
      </c>
      <c r="I14">
        <f t="shared" si="2"/>
        <v>-3.7381234459411106E-2</v>
      </c>
      <c r="J14">
        <f t="shared" si="3"/>
        <v>-4.121662932789226E-2</v>
      </c>
      <c r="K14">
        <f t="shared" si="4"/>
        <v>-8.5954588004923838E-2</v>
      </c>
      <c r="N14">
        <v>-0.75553621259596637</v>
      </c>
      <c r="O14">
        <v>8.0520341865052733E-2</v>
      </c>
      <c r="P14">
        <v>0.55749380416094418</v>
      </c>
      <c r="Q14">
        <f t="shared" si="5"/>
        <v>-9.7580684533729478E-2</v>
      </c>
      <c r="R14">
        <f t="shared" si="6"/>
        <v>6.9956399949828024E-3</v>
      </c>
      <c r="S14">
        <f t="shared" si="7"/>
        <v>-0.10367996407702995</v>
      </c>
    </row>
    <row r="15" spans="1:19" x14ac:dyDescent="0.35">
      <c r="A15">
        <v>1980</v>
      </c>
      <c r="B15">
        <v>-0.62818610321464596</v>
      </c>
      <c r="C15">
        <v>8.6059772115854971E-2</v>
      </c>
      <c r="D15">
        <v>0.68948632978212143</v>
      </c>
      <c r="F15">
        <v>-0.805412220174892</v>
      </c>
      <c r="G15">
        <v>2.9571168375911401E-2</v>
      </c>
      <c r="H15">
        <v>0.61099518879909809</v>
      </c>
      <c r="I15">
        <f t="shared" si="2"/>
        <v>-0.17722611696024604</v>
      </c>
      <c r="J15">
        <f t="shared" si="3"/>
        <v>-5.648860373994357E-2</v>
      </c>
      <c r="K15">
        <f t="shared" si="4"/>
        <v>-7.8491140983023344E-2</v>
      </c>
      <c r="N15">
        <v>-0.74256510629776173</v>
      </c>
      <c r="O15">
        <v>9.3591138895727927E-2</v>
      </c>
      <c r="P15">
        <v>0.56960482601858209</v>
      </c>
      <c r="Q15">
        <f t="shared" si="5"/>
        <v>-0.11437900308311577</v>
      </c>
      <c r="R15">
        <f t="shared" si="6"/>
        <v>7.5313667798729556E-3</v>
      </c>
      <c r="S15">
        <f t="shared" si="7"/>
        <v>-0.11988150376353934</v>
      </c>
    </row>
    <row r="16" spans="1:19" x14ac:dyDescent="0.35">
      <c r="A16">
        <v>1981</v>
      </c>
      <c r="B16">
        <v>-0.61220861543038041</v>
      </c>
      <c r="C16">
        <v>0.10561313665372001</v>
      </c>
      <c r="D16">
        <v>0.70569919272287807</v>
      </c>
      <c r="F16">
        <v>-0.74294227170527904</v>
      </c>
      <c r="G16">
        <v>3.3386170733175291E-2</v>
      </c>
      <c r="H16">
        <v>0.61882107769307881</v>
      </c>
      <c r="I16">
        <f t="shared" si="2"/>
        <v>-0.13073365627489864</v>
      </c>
      <c r="J16">
        <f t="shared" si="3"/>
        <v>-7.2226965920544714E-2</v>
      </c>
      <c r="K16">
        <f t="shared" si="4"/>
        <v>-8.6878115029799252E-2</v>
      </c>
      <c r="N16">
        <v>-0.74470435213174957</v>
      </c>
      <c r="O16">
        <v>0.1142526851900285</v>
      </c>
      <c r="P16">
        <v>0.58333376228324418</v>
      </c>
      <c r="Q16">
        <f t="shared" si="5"/>
        <v>-0.13249573670136916</v>
      </c>
      <c r="R16">
        <f t="shared" si="6"/>
        <v>8.6395485363084945E-3</v>
      </c>
      <c r="S16">
        <f t="shared" si="7"/>
        <v>-0.12236543043963388</v>
      </c>
    </row>
    <row r="17" spans="1:19" x14ac:dyDescent="0.35">
      <c r="A17">
        <v>1982</v>
      </c>
      <c r="B17">
        <v>-0.62104568128828264</v>
      </c>
      <c r="C17">
        <v>0.12215546764648545</v>
      </c>
      <c r="D17">
        <v>0.74315826535213914</v>
      </c>
      <c r="F17">
        <v>-0.76894436932960297</v>
      </c>
      <c r="G17">
        <v>3.9927885600453732E-2</v>
      </c>
      <c r="H17">
        <v>0.64993127708514653</v>
      </c>
      <c r="I17">
        <f t="shared" si="2"/>
        <v>-0.14789868804132034</v>
      </c>
      <c r="J17">
        <f t="shared" si="3"/>
        <v>-8.2227582046031727E-2</v>
      </c>
      <c r="K17">
        <f t="shared" si="4"/>
        <v>-9.3226988266992605E-2</v>
      </c>
      <c r="N17">
        <v>-0.71512234589965984</v>
      </c>
      <c r="O17">
        <v>0.13730427979859283</v>
      </c>
      <c r="P17">
        <v>0.60178512313253796</v>
      </c>
      <c r="Q17">
        <f t="shared" si="5"/>
        <v>-9.4076664611377203E-2</v>
      </c>
      <c r="R17">
        <f t="shared" si="6"/>
        <v>1.514881215210738E-2</v>
      </c>
      <c r="S17">
        <f t="shared" si="7"/>
        <v>-0.14137314221960118</v>
      </c>
    </row>
    <row r="18" spans="1:19" x14ac:dyDescent="0.35">
      <c r="A18">
        <v>1983</v>
      </c>
      <c r="B18">
        <v>-0.6300497012688121</v>
      </c>
      <c r="C18">
        <v>0.10471798091919711</v>
      </c>
      <c r="D18">
        <v>0.7150565352877255</v>
      </c>
      <c r="F18">
        <v>-0.66746003756603145</v>
      </c>
      <c r="G18">
        <v>4.3895608173372291E-2</v>
      </c>
      <c r="H18">
        <v>0.63378408243544537</v>
      </c>
      <c r="I18">
        <f t="shared" si="2"/>
        <v>-3.7410336297219349E-2</v>
      </c>
      <c r="J18">
        <f t="shared" si="3"/>
        <v>-6.0822372745824818E-2</v>
      </c>
      <c r="K18">
        <f t="shared" si="4"/>
        <v>-8.127245285228013E-2</v>
      </c>
      <c r="N18">
        <v>-0.75718842701874634</v>
      </c>
      <c r="O18">
        <v>0.11731714351291569</v>
      </c>
      <c r="P18">
        <v>0.59418920562097954</v>
      </c>
      <c r="Q18">
        <f t="shared" si="5"/>
        <v>-0.12713872574993423</v>
      </c>
      <c r="R18">
        <f t="shared" si="6"/>
        <v>1.2599162593718585E-2</v>
      </c>
      <c r="S18">
        <f t="shared" si="7"/>
        <v>-0.12086732966674596</v>
      </c>
    </row>
    <row r="19" spans="1:19" x14ac:dyDescent="0.35">
      <c r="A19">
        <v>1984</v>
      </c>
      <c r="B19">
        <v>-0.61323184540260722</v>
      </c>
      <c r="C19">
        <v>0.10381708974165625</v>
      </c>
      <c r="D19">
        <v>0.71445800258381065</v>
      </c>
      <c r="F19">
        <v>-0.6755733530133935</v>
      </c>
      <c r="G19">
        <v>4.1369385001796072E-2</v>
      </c>
      <c r="H19">
        <v>0.63881516467719979</v>
      </c>
      <c r="I19">
        <f t="shared" si="2"/>
        <v>-6.2341507610786273E-2</v>
      </c>
      <c r="J19">
        <f t="shared" si="3"/>
        <v>-6.244770473986018E-2</v>
      </c>
      <c r="K19">
        <f t="shared" si="4"/>
        <v>-7.564283790661086E-2</v>
      </c>
      <c r="N19">
        <v>-0.73272835695342275</v>
      </c>
      <c r="O19">
        <v>0.11561948421915674</v>
      </c>
      <c r="P19">
        <v>0.58091175130737327</v>
      </c>
      <c r="Q19">
        <f t="shared" si="5"/>
        <v>-0.11949651155081553</v>
      </c>
      <c r="R19">
        <f t="shared" si="6"/>
        <v>1.1802394477500491E-2</v>
      </c>
      <c r="S19">
        <f t="shared" si="7"/>
        <v>-0.13354625127643738</v>
      </c>
    </row>
    <row r="20" spans="1:19" x14ac:dyDescent="0.35">
      <c r="A20">
        <v>1985</v>
      </c>
      <c r="B20">
        <v>-0.62257820251643503</v>
      </c>
      <c r="C20">
        <v>0.11668736365030372</v>
      </c>
      <c r="D20">
        <v>0.74695170653688903</v>
      </c>
      <c r="F20">
        <v>-0.71619989451319055</v>
      </c>
      <c r="G20">
        <v>4.8533302140951924E-2</v>
      </c>
      <c r="H20">
        <v>0.66637279794588844</v>
      </c>
      <c r="I20">
        <f t="shared" si="2"/>
        <v>-9.3621691996755518E-2</v>
      </c>
      <c r="J20">
        <f t="shared" si="3"/>
        <v>-6.8154061509351799E-2</v>
      </c>
      <c r="K20">
        <f t="shared" si="4"/>
        <v>-8.0578908591000586E-2</v>
      </c>
      <c r="N20">
        <v>-0.75665311852577843</v>
      </c>
      <c r="O20">
        <v>0.12592369964492187</v>
      </c>
      <c r="P20">
        <v>0.58875906010396062</v>
      </c>
      <c r="Q20">
        <f t="shared" si="5"/>
        <v>-0.1340749160093434</v>
      </c>
      <c r="R20">
        <f t="shared" si="6"/>
        <v>9.23633599461815E-3</v>
      </c>
      <c r="S20">
        <f t="shared" si="7"/>
        <v>-0.15819264643292841</v>
      </c>
    </row>
    <row r="21" spans="1:19" x14ac:dyDescent="0.35">
      <c r="A21">
        <v>1986</v>
      </c>
      <c r="B21">
        <v>-0.65466316632499644</v>
      </c>
      <c r="C21">
        <v>0.11092915781720836</v>
      </c>
      <c r="D21">
        <v>0.74076591197479624</v>
      </c>
      <c r="F21">
        <v>-0.78458434882106698</v>
      </c>
      <c r="G21">
        <v>4.6235827974830314E-2</v>
      </c>
      <c r="H21">
        <v>0.66574749482061457</v>
      </c>
      <c r="I21">
        <f t="shared" si="2"/>
        <v>-0.12992118249607054</v>
      </c>
      <c r="J21">
        <f t="shared" si="3"/>
        <v>-6.469332984237805E-2</v>
      </c>
      <c r="K21">
        <f t="shared" si="4"/>
        <v>-7.5018417154181671E-2</v>
      </c>
      <c r="N21">
        <v>-0.73472842790641268</v>
      </c>
      <c r="O21">
        <v>0.12720600597135984</v>
      </c>
      <c r="P21">
        <v>0.5961502789264671</v>
      </c>
      <c r="Q21">
        <f t="shared" si="5"/>
        <v>-8.0065261581416247E-2</v>
      </c>
      <c r="R21">
        <f t="shared" si="6"/>
        <v>1.627684815415148E-2</v>
      </c>
      <c r="S21">
        <f t="shared" si="7"/>
        <v>-0.14461563304832914</v>
      </c>
    </row>
    <row r="22" spans="1:19" x14ac:dyDescent="0.35">
      <c r="A22">
        <v>1987</v>
      </c>
      <c r="B22">
        <v>-0.7167730382098173</v>
      </c>
      <c r="C22">
        <v>8.763508072810669E-2</v>
      </c>
      <c r="D22">
        <v>0.77437311554199628</v>
      </c>
      <c r="F22">
        <v>-0.86121261350438438</v>
      </c>
      <c r="G22">
        <v>4.1762311628354851E-2</v>
      </c>
      <c r="H22">
        <v>0.70301350959308229</v>
      </c>
      <c r="I22">
        <f t="shared" si="2"/>
        <v>-0.14443957529456708</v>
      </c>
      <c r="J22">
        <f t="shared" si="3"/>
        <v>-4.5872769099751839E-2</v>
      </c>
      <c r="K22">
        <f t="shared" si="4"/>
        <v>-7.1359605948913996E-2</v>
      </c>
      <c r="N22">
        <v>-0.80287987906186864</v>
      </c>
      <c r="O22">
        <v>8.8357178281130461E-2</v>
      </c>
      <c r="P22">
        <v>0.58697864415171874</v>
      </c>
      <c r="Q22">
        <f t="shared" si="5"/>
        <v>-8.6106840852051336E-2</v>
      </c>
      <c r="R22">
        <f t="shared" si="6"/>
        <v>7.2209755302377054E-4</v>
      </c>
      <c r="S22">
        <f t="shared" si="7"/>
        <v>-0.18739447139027754</v>
      </c>
    </row>
    <row r="23" spans="1:19" x14ac:dyDescent="0.35">
      <c r="A23">
        <v>1988</v>
      </c>
      <c r="B23">
        <v>-0.71028702248156428</v>
      </c>
      <c r="C23">
        <v>9.3680838252087492E-2</v>
      </c>
      <c r="D23">
        <v>0.78595180664940589</v>
      </c>
      <c r="F23">
        <v>-0.87724750271211249</v>
      </c>
      <c r="G23">
        <v>4.6017685768530804E-2</v>
      </c>
      <c r="H23">
        <v>0.71203756061130441</v>
      </c>
      <c r="I23">
        <f t="shared" si="2"/>
        <v>-0.16696048023054821</v>
      </c>
      <c r="J23">
        <f t="shared" si="3"/>
        <v>-4.7663152483556688E-2</v>
      </c>
      <c r="K23">
        <f t="shared" si="4"/>
        <v>-7.3914246038101483E-2</v>
      </c>
      <c r="N23">
        <v>-0.79346660493610977</v>
      </c>
      <c r="O23">
        <v>8.6897430275815896E-2</v>
      </c>
      <c r="P23">
        <v>0.59388261579186286</v>
      </c>
      <c r="Q23">
        <f t="shared" si="5"/>
        <v>-8.3179582454545486E-2</v>
      </c>
      <c r="R23">
        <f t="shared" si="6"/>
        <v>-6.7834079762715965E-3</v>
      </c>
      <c r="S23">
        <f t="shared" si="7"/>
        <v>-0.19206919085754304</v>
      </c>
    </row>
    <row r="24" spans="1:19" x14ac:dyDescent="0.35">
      <c r="A24">
        <v>1989</v>
      </c>
      <c r="B24">
        <v>-0.74318136959216197</v>
      </c>
      <c r="C24">
        <v>6.7148522234942401E-2</v>
      </c>
      <c r="D24">
        <v>0.79414565291587402</v>
      </c>
      <c r="F24">
        <v>-0.80962920306688613</v>
      </c>
      <c r="G24">
        <v>4.0013886209893872E-2</v>
      </c>
      <c r="H24">
        <v>0.70764478796615071</v>
      </c>
      <c r="I24">
        <f t="shared" si="2"/>
        <v>-6.6447833474724161E-2</v>
      </c>
      <c r="J24">
        <f t="shared" si="3"/>
        <v>-2.7134636025048529E-2</v>
      </c>
      <c r="K24">
        <f t="shared" si="4"/>
        <v>-8.6500864949723311E-2</v>
      </c>
      <c r="N24">
        <v>-0.84174713644091759</v>
      </c>
      <c r="O24">
        <v>6.983591183001911E-2</v>
      </c>
      <c r="P24">
        <v>0.59393191316603455</v>
      </c>
      <c r="Q24">
        <f t="shared" si="5"/>
        <v>-9.856576684875562E-2</v>
      </c>
      <c r="R24">
        <f t="shared" si="6"/>
        <v>2.6873895950767085E-3</v>
      </c>
      <c r="S24">
        <f t="shared" si="7"/>
        <v>-0.20021373974983947</v>
      </c>
    </row>
    <row r="25" spans="1:19" x14ac:dyDescent="0.35">
      <c r="A25">
        <v>1990</v>
      </c>
      <c r="B25">
        <v>-0.65835312836566728</v>
      </c>
      <c r="C25">
        <v>6.9147637835563283E-2</v>
      </c>
      <c r="D25">
        <v>0.75447504927793818</v>
      </c>
      <c r="F25">
        <v>-0.75811913870940484</v>
      </c>
      <c r="G25">
        <v>3.3186443426574778E-2</v>
      </c>
      <c r="H25">
        <v>0.6807438246197951</v>
      </c>
      <c r="I25">
        <f t="shared" si="2"/>
        <v>-9.9766010343737554E-2</v>
      </c>
      <c r="J25">
        <f t="shared" si="3"/>
        <v>-3.5961194408988505E-2</v>
      </c>
      <c r="K25">
        <f t="shared" si="4"/>
        <v>-7.373122465814308E-2</v>
      </c>
      <c r="N25">
        <v>-0.7506586596528585</v>
      </c>
      <c r="O25">
        <v>6.9984030846473103E-2</v>
      </c>
      <c r="P25">
        <v>0.5825290455327623</v>
      </c>
      <c r="Q25">
        <f t="shared" si="5"/>
        <v>-9.2305531287191211E-2</v>
      </c>
      <c r="R25">
        <f t="shared" si="6"/>
        <v>8.3639301090981943E-4</v>
      </c>
      <c r="S25">
        <f t="shared" si="7"/>
        <v>-0.17194600374517588</v>
      </c>
    </row>
    <row r="26" spans="1:19" x14ac:dyDescent="0.35">
      <c r="A26">
        <v>1991</v>
      </c>
      <c r="B26">
        <v>-0.6784916208734707</v>
      </c>
      <c r="C26">
        <v>7.3157318332614935E-2</v>
      </c>
      <c r="D26">
        <v>0.76652401165389228</v>
      </c>
      <c r="F26">
        <v>-0.74682874618460038</v>
      </c>
      <c r="G26">
        <v>3.7952002729124162E-2</v>
      </c>
      <c r="H26">
        <v>0.69275722361909575</v>
      </c>
      <c r="I26">
        <f t="shared" si="2"/>
        <v>-6.8337125311129676E-2</v>
      </c>
      <c r="J26">
        <f t="shared" si="3"/>
        <v>-3.5205315603490772E-2</v>
      </c>
      <c r="K26">
        <f t="shared" si="4"/>
        <v>-7.3766788034796527E-2</v>
      </c>
      <c r="N26">
        <v>-0.80732490599894613</v>
      </c>
      <c r="O26">
        <v>7.888430852218313E-2</v>
      </c>
      <c r="P26">
        <v>0.58682152601150106</v>
      </c>
      <c r="Q26">
        <f t="shared" si="5"/>
        <v>-0.12883328512547543</v>
      </c>
      <c r="R26">
        <f t="shared" si="6"/>
        <v>5.7269901895681957E-3</v>
      </c>
      <c r="S26">
        <f t="shared" si="7"/>
        <v>-0.17970248564239122</v>
      </c>
    </row>
    <row r="27" spans="1:19" x14ac:dyDescent="0.35">
      <c r="A27">
        <v>1992</v>
      </c>
      <c r="B27">
        <v>-0.76440668099781461</v>
      </c>
      <c r="C27">
        <v>7.064952184093598E-2</v>
      </c>
      <c r="D27">
        <v>0.76682218492522758</v>
      </c>
      <c r="F27">
        <v>-0.83321691868047598</v>
      </c>
      <c r="G27">
        <v>4.4641043028842337E-2</v>
      </c>
      <c r="H27">
        <v>0.69922042503664961</v>
      </c>
      <c r="I27">
        <f t="shared" si="2"/>
        <v>-6.8810237682661368E-2</v>
      </c>
      <c r="J27">
        <f t="shared" si="3"/>
        <v>-2.6008478812093644E-2</v>
      </c>
      <c r="K27">
        <f t="shared" si="4"/>
        <v>-6.7601759888577972E-2</v>
      </c>
      <c r="N27">
        <v>-0.81561649604047459</v>
      </c>
      <c r="O27">
        <v>7.9969364823560665E-2</v>
      </c>
      <c r="P27">
        <v>0.59236564968692451</v>
      </c>
      <c r="Q27">
        <f t="shared" si="5"/>
        <v>-5.1209815042659979E-2</v>
      </c>
      <c r="R27">
        <f t="shared" si="6"/>
        <v>9.3198429826246848E-3</v>
      </c>
      <c r="S27">
        <f t="shared" si="7"/>
        <v>-0.17445653523830307</v>
      </c>
    </row>
    <row r="28" spans="1:19" x14ac:dyDescent="0.35">
      <c r="A28">
        <v>1994</v>
      </c>
      <c r="B28">
        <v>-0.66660803667039592</v>
      </c>
      <c r="C28">
        <v>8.7000438659663573E-2</v>
      </c>
      <c r="D28">
        <v>0.76855440098842565</v>
      </c>
      <c r="F28">
        <v>-0.81061185220290799</v>
      </c>
      <c r="G28">
        <v>4.2590872408367897E-2</v>
      </c>
      <c r="H28">
        <v>0.70122565089602795</v>
      </c>
      <c r="I28">
        <f t="shared" si="2"/>
        <v>-0.14400381553251207</v>
      </c>
      <c r="J28">
        <f t="shared" si="3"/>
        <v>-4.4409566251295676E-2</v>
      </c>
      <c r="K28">
        <f t="shared" si="4"/>
        <v>-6.7328750092397693E-2</v>
      </c>
      <c r="N28">
        <v>-0.76106563411858985</v>
      </c>
      <c r="O28">
        <v>9.5939583862530931E-2</v>
      </c>
      <c r="P28">
        <v>0.59493581492860437</v>
      </c>
      <c r="Q28">
        <f t="shared" si="5"/>
        <v>-9.4457597448193931E-2</v>
      </c>
      <c r="R28">
        <f t="shared" si="6"/>
        <v>8.9391452028673574E-3</v>
      </c>
      <c r="S28">
        <f t="shared" si="7"/>
        <v>-0.17361858605982128</v>
      </c>
    </row>
    <row r="29" spans="1:19" x14ac:dyDescent="0.35">
      <c r="A29">
        <v>1996</v>
      </c>
      <c r="B29">
        <v>-0.6569823620670393</v>
      </c>
      <c r="C29">
        <v>9.8984416689135712E-2</v>
      </c>
      <c r="D29">
        <v>0.79000386385721422</v>
      </c>
      <c r="F29">
        <v>-0.74518659946498977</v>
      </c>
      <c r="G29">
        <v>5.0291299422190135E-2</v>
      </c>
      <c r="H29">
        <v>0.71378390714335971</v>
      </c>
      <c r="I29">
        <f t="shared" si="2"/>
        <v>-8.8204237397950469E-2</v>
      </c>
      <c r="J29">
        <f t="shared" si="3"/>
        <v>-4.8693117266945578E-2</v>
      </c>
      <c r="K29">
        <f t="shared" si="4"/>
        <v>-7.6219956713854509E-2</v>
      </c>
      <c r="N29">
        <v>-0.80700784644140033</v>
      </c>
      <c r="O29">
        <v>0.10597488614804128</v>
      </c>
      <c r="P29">
        <v>0.60503942038345015</v>
      </c>
      <c r="Q29">
        <f t="shared" si="5"/>
        <v>-0.15002548437436103</v>
      </c>
      <c r="R29">
        <f t="shared" si="6"/>
        <v>6.9904694589055655E-3</v>
      </c>
      <c r="S29">
        <f t="shared" si="7"/>
        <v>-0.18496444347376406</v>
      </c>
    </row>
    <row r="30" spans="1:19" x14ac:dyDescent="0.35">
      <c r="A30">
        <v>1998</v>
      </c>
      <c r="B30">
        <v>-0.61670779136291998</v>
      </c>
      <c r="C30">
        <v>0.10967954202059946</v>
      </c>
      <c r="D30">
        <v>0.84612786037070231</v>
      </c>
      <c r="F30">
        <v>-0.81282572121260488</v>
      </c>
      <c r="G30">
        <v>4.2768216888544583E-2</v>
      </c>
      <c r="H30">
        <v>0.76697391183577235</v>
      </c>
      <c r="I30">
        <f t="shared" si="2"/>
        <v>-0.1961179298496849</v>
      </c>
      <c r="J30">
        <f t="shared" si="3"/>
        <v>-6.6911325132054875E-2</v>
      </c>
      <c r="K30">
        <f t="shared" si="4"/>
        <v>-7.9153948534929963E-2</v>
      </c>
      <c r="N30">
        <v>-0.72320941060189925</v>
      </c>
      <c r="O30">
        <v>0.12447197678288668</v>
      </c>
      <c r="P30">
        <v>0.62261048722641021</v>
      </c>
      <c r="Q30">
        <f t="shared" si="5"/>
        <v>-0.10650161923897927</v>
      </c>
      <c r="R30">
        <f t="shared" si="6"/>
        <v>1.4792434762287227E-2</v>
      </c>
      <c r="S30">
        <f t="shared" si="7"/>
        <v>-0.2235173731442921</v>
      </c>
    </row>
    <row r="31" spans="1:19" x14ac:dyDescent="0.35">
      <c r="A31">
        <v>2000</v>
      </c>
      <c r="B31">
        <v>-0.55694912840702737</v>
      </c>
      <c r="C31">
        <v>8.5216817298491301E-2</v>
      </c>
      <c r="D31">
        <v>0.87924741498657322</v>
      </c>
      <c r="F31">
        <v>-0.72050476911524175</v>
      </c>
      <c r="G31">
        <v>3.2351241924212307E-2</v>
      </c>
      <c r="H31">
        <v>0.80392303501089413</v>
      </c>
      <c r="I31">
        <f t="shared" si="2"/>
        <v>-0.16355564070821438</v>
      </c>
      <c r="J31">
        <f t="shared" si="3"/>
        <v>-5.2865575374278995E-2</v>
      </c>
      <c r="K31">
        <f t="shared" si="4"/>
        <v>-7.532437997567909E-2</v>
      </c>
      <c r="N31">
        <v>-0.72383907663292912</v>
      </c>
      <c r="O31">
        <v>8.6078516297706478E-2</v>
      </c>
      <c r="P31">
        <v>0.63447682145032047</v>
      </c>
      <c r="Q31">
        <f t="shared" si="5"/>
        <v>-0.16688994822590175</v>
      </c>
      <c r="R31">
        <f t="shared" si="6"/>
        <v>8.616989992151769E-4</v>
      </c>
      <c r="S31">
        <f t="shared" si="7"/>
        <v>-0.24477059353625275</v>
      </c>
    </row>
    <row r="32" spans="1:19" x14ac:dyDescent="0.35">
      <c r="A32">
        <v>2002</v>
      </c>
      <c r="B32">
        <v>-0.57883093009583342</v>
      </c>
      <c r="C32">
        <v>0.11158314406079842</v>
      </c>
      <c r="D32">
        <v>0.94261745775916617</v>
      </c>
      <c r="F32">
        <v>-0.73482032989664015</v>
      </c>
      <c r="G32">
        <v>4.4970864047938229E-2</v>
      </c>
      <c r="H32">
        <v>0.86569086408865981</v>
      </c>
      <c r="I32">
        <f t="shared" si="2"/>
        <v>-0.15598939980080673</v>
      </c>
      <c r="J32">
        <f t="shared" si="3"/>
        <v>-6.6612280012860181E-2</v>
      </c>
      <c r="K32">
        <f t="shared" si="4"/>
        <v>-7.692659367050636E-2</v>
      </c>
      <c r="N32">
        <v>-0.69250577116850953</v>
      </c>
      <c r="O32">
        <v>0.12996444077556166</v>
      </c>
      <c r="P32">
        <v>0.66363202492891382</v>
      </c>
      <c r="Q32">
        <f t="shared" si="5"/>
        <v>-0.11367484107267611</v>
      </c>
      <c r="R32">
        <f t="shared" si="6"/>
        <v>1.838129671476324E-2</v>
      </c>
      <c r="S32">
        <f t="shared" si="7"/>
        <v>-0.27898543283025234</v>
      </c>
    </row>
    <row r="33" spans="1:19" x14ac:dyDescent="0.35">
      <c r="A33">
        <v>2004</v>
      </c>
      <c r="B33">
        <v>-0.56650520923866798</v>
      </c>
      <c r="C33">
        <v>0.11874701331729287</v>
      </c>
      <c r="D33">
        <v>0.98422611571262353</v>
      </c>
      <c r="F33">
        <v>-0.81538682270379748</v>
      </c>
      <c r="G33">
        <v>4.2037634452615234E-2</v>
      </c>
      <c r="H33">
        <v>0.90514161435989526</v>
      </c>
      <c r="I33">
        <f t="shared" si="2"/>
        <v>-0.24888161346512949</v>
      </c>
      <c r="J33">
        <f t="shared" si="3"/>
        <v>-7.670937886467763E-2</v>
      </c>
      <c r="K33">
        <f t="shared" si="4"/>
        <v>-7.9084501352728265E-2</v>
      </c>
      <c r="N33">
        <v>-0.68321509177040907</v>
      </c>
      <c r="O33">
        <v>0.13278842704502367</v>
      </c>
      <c r="P33">
        <v>0.67907471275473419</v>
      </c>
      <c r="Q33">
        <f t="shared" si="5"/>
        <v>-0.11670988253174108</v>
      </c>
      <c r="R33">
        <f t="shared" si="6"/>
        <v>1.4041413727730795E-2</v>
      </c>
      <c r="S33">
        <f t="shared" si="7"/>
        <v>-0.30515140295788934</v>
      </c>
    </row>
    <row r="34" spans="1:19" x14ac:dyDescent="0.35">
      <c r="A34">
        <v>2006</v>
      </c>
      <c r="B34">
        <v>-0.59361360776678485</v>
      </c>
      <c r="C34">
        <v>0.10554527612824112</v>
      </c>
      <c r="D34">
        <v>0.95544702347453858</v>
      </c>
      <c r="F34">
        <v>-0.7179007398350582</v>
      </c>
      <c r="G34">
        <v>4.6740994338345047E-2</v>
      </c>
      <c r="H34">
        <v>0.87713103165150641</v>
      </c>
      <c r="I34">
        <f t="shared" si="2"/>
        <v>-0.12428713206827335</v>
      </c>
      <c r="J34">
        <f t="shared" si="3"/>
        <v>-5.8804281789896072E-2</v>
      </c>
      <c r="K34">
        <f t="shared" si="4"/>
        <v>-7.8315991823032172E-2</v>
      </c>
      <c r="N34">
        <v>-0.69178164750673055</v>
      </c>
      <c r="O34">
        <v>0.1171142354590422</v>
      </c>
      <c r="P34">
        <v>0.69045837977762303</v>
      </c>
      <c r="Q34">
        <f t="shared" si="5"/>
        <v>-9.8168039739945701E-2</v>
      </c>
      <c r="R34">
        <f t="shared" si="6"/>
        <v>1.1568959330801085E-2</v>
      </c>
      <c r="S34">
        <f t="shared" si="7"/>
        <v>-0.26498864369691555</v>
      </c>
    </row>
    <row r="35" spans="1:19" x14ac:dyDescent="0.35">
      <c r="A35">
        <v>2008</v>
      </c>
      <c r="B35">
        <v>-0.50673389064922081</v>
      </c>
      <c r="C35">
        <v>0.12675105997183964</v>
      </c>
      <c r="D35">
        <v>0.94284781573226939</v>
      </c>
      <c r="F35">
        <v>-0.67155562576898387</v>
      </c>
      <c r="G35">
        <v>3.4731944288868305E-2</v>
      </c>
      <c r="H35">
        <v>0.86223092653902977</v>
      </c>
      <c r="I35">
        <f t="shared" si="2"/>
        <v>-0.16482173511976306</v>
      </c>
      <c r="J35">
        <f t="shared" si="3"/>
        <v>-9.2019115682971331E-2</v>
      </c>
      <c r="K35">
        <f t="shared" si="4"/>
        <v>-8.0616889193239616E-2</v>
      </c>
      <c r="N35">
        <v>-0.64859604617179223</v>
      </c>
      <c r="O35">
        <v>0.14584999138513302</v>
      </c>
      <c r="P35">
        <v>0.69951096701402338</v>
      </c>
      <c r="Q35">
        <f t="shared" si="5"/>
        <v>-0.14186215552257142</v>
      </c>
      <c r="R35">
        <f t="shared" si="6"/>
        <v>1.9098931413293385E-2</v>
      </c>
      <c r="S35">
        <f t="shared" si="7"/>
        <v>-0.24333684871824601</v>
      </c>
    </row>
    <row r="36" spans="1:19" x14ac:dyDescent="0.35">
      <c r="A36">
        <v>2010</v>
      </c>
      <c r="B36">
        <v>-0.50228096753801554</v>
      </c>
      <c r="C36">
        <v>0.23982560665871383</v>
      </c>
      <c r="D36">
        <v>0.93297009578226764</v>
      </c>
      <c r="F36">
        <v>-0.65522289123981714</v>
      </c>
      <c r="G36">
        <v>6.5335335787946397E-2</v>
      </c>
      <c r="H36">
        <v>0.85359398156781052</v>
      </c>
      <c r="I36">
        <f t="shared" si="2"/>
        <v>-0.1529419237018016</v>
      </c>
      <c r="J36">
        <f t="shared" si="3"/>
        <v>-0.17449027087076743</v>
      </c>
      <c r="K36">
        <f t="shared" si="4"/>
        <v>-7.9376114214457116E-2</v>
      </c>
      <c r="N36">
        <v>-0.60890714307338634</v>
      </c>
      <c r="O36">
        <v>0.27138947664972585</v>
      </c>
      <c r="P36">
        <v>0.73822498323643515</v>
      </c>
      <c r="Q36">
        <f t="shared" si="5"/>
        <v>-0.10662617553537079</v>
      </c>
      <c r="R36">
        <f t="shared" si="6"/>
        <v>3.1563869991012017E-2</v>
      </c>
      <c r="S36">
        <f t="shared" si="7"/>
        <v>-0.19474511254583249</v>
      </c>
    </row>
    <row r="37" spans="1:19" x14ac:dyDescent="0.35">
      <c r="A37">
        <v>2012</v>
      </c>
      <c r="B37">
        <v>-0.52477082855358415</v>
      </c>
      <c r="C37">
        <v>0.19767565110821789</v>
      </c>
      <c r="D37">
        <v>0.96434651751204037</v>
      </c>
      <c r="F37">
        <v>-0.71442456775549312</v>
      </c>
      <c r="G37">
        <v>5.9125682521308266E-2</v>
      </c>
      <c r="H37">
        <v>0.87797783502542148</v>
      </c>
      <c r="I37">
        <f t="shared" si="2"/>
        <v>-0.18965373920190898</v>
      </c>
      <c r="J37">
        <f t="shared" si="3"/>
        <v>-0.13854996858690963</v>
      </c>
      <c r="K37">
        <f t="shared" si="4"/>
        <v>-8.6368682486618886E-2</v>
      </c>
      <c r="N37">
        <v>-0.61017639586436101</v>
      </c>
      <c r="O37">
        <v>0.24732092560032329</v>
      </c>
      <c r="P37">
        <v>0.73185546276626379</v>
      </c>
      <c r="Q37">
        <f t="shared" si="5"/>
        <v>-8.5405567310776864E-2</v>
      </c>
      <c r="R37">
        <f t="shared" si="6"/>
        <v>4.9645274492105401E-2</v>
      </c>
      <c r="S37">
        <f t="shared" si="7"/>
        <v>-0.23249105474577658</v>
      </c>
    </row>
    <row r="38" spans="1:19" x14ac:dyDescent="0.35">
      <c r="A38">
        <v>2014</v>
      </c>
      <c r="B38">
        <v>-0.52486817485894799</v>
      </c>
      <c r="C38">
        <v>0.15405507059278981</v>
      </c>
      <c r="D38">
        <v>0.94020308657753049</v>
      </c>
      <c r="F38">
        <v>-0.63163565661926713</v>
      </c>
      <c r="G38">
        <v>5.7146027846314222E-2</v>
      </c>
      <c r="H38">
        <v>0.85510086513135219</v>
      </c>
      <c r="I38">
        <f t="shared" si="2"/>
        <v>-0.10676748176031914</v>
      </c>
      <c r="J38">
        <f t="shared" si="3"/>
        <v>-9.6909042746475577E-2</v>
      </c>
      <c r="K38">
        <f t="shared" si="4"/>
        <v>-8.5102221446178294E-2</v>
      </c>
      <c r="N38">
        <v>-0.63229275894738013</v>
      </c>
      <c r="O38">
        <v>0.18292811317922697</v>
      </c>
      <c r="P38">
        <v>0.73024780806531753</v>
      </c>
      <c r="Q38">
        <f t="shared" si="5"/>
        <v>-0.10742458408843214</v>
      </c>
      <c r="R38">
        <f t="shared" si="6"/>
        <v>2.8873042586437164E-2</v>
      </c>
      <c r="S38">
        <f t="shared" si="7"/>
        <v>-0.20995527851221296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temp1_10pct</vt:lpstr>
      <vt:lpstr>replication_10pct</vt:lpstr>
      <vt:lpstr>temp1_90pct</vt:lpstr>
      <vt:lpstr>replication_90pct</vt:lpstr>
      <vt:lpstr>Comparison_Gamma</vt:lpstr>
      <vt:lpstr>Comparison_Fig3</vt:lpstr>
      <vt:lpstr>Comparison_Fig4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Gomez</dc:creator>
  <cp:lastModifiedBy>Seb Gomez</cp:lastModifiedBy>
  <dcterms:created xsi:type="dcterms:W3CDTF">2022-03-04T01:47:18Z</dcterms:created>
  <dcterms:modified xsi:type="dcterms:W3CDTF">2022-04-27T20:30:11Z</dcterms:modified>
</cp:coreProperties>
</file>